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queryTables/queryTable1.xml" ContentType="application/vnd.openxmlformats-officedocument.spreadsheetml.queryTable+xml"/>
  <Override PartName="/xl/tables/table3.xml" ContentType="application/vnd.openxmlformats-officedocument.spreadsheetml.table+xml"/>
  <Override PartName="/xl/queryTables/queryTable2.xml" ContentType="application/vnd.openxmlformats-officedocument.spreadsheetml.queryTable+xml"/>
  <Override PartName="/xl/tables/table4.xml" ContentType="application/vnd.openxmlformats-officedocument.spreadsheetml.table+xml"/>
  <Override PartName="/xl/queryTables/queryTable3.xml" ContentType="application/vnd.openxmlformats-officedocument.spreadsheetml.queryTable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tables/table5.xml" ContentType="application/vnd.openxmlformats-officedocument.spreadsheetml.table+xml"/>
  <Override PartName="/xl/queryTables/queryTable4.xml" ContentType="application/vnd.openxmlformats-officedocument.spreadsheetml.queryTab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tsn.tno.nl\Data\SV\SV-015068\TNO\Rapporten\2024\"/>
    </mc:Choice>
  </mc:AlternateContent>
  <xr:revisionPtr revIDLastSave="0" documentId="8_{E13EC211-9C96-4BD8-91A8-7D7E4955FFE4}" xr6:coauthVersionLast="47" xr6:coauthVersionMax="47" xr10:uidLastSave="{00000000-0000-0000-0000-000000000000}"/>
  <bookViews>
    <workbookView xWindow="-120" yWindow="-120" windowWidth="29040" windowHeight="15840" tabRatio="726" firstSheet="1" activeTab="1" xr2:uid="{D08D854C-389C-48C2-88C5-5EC9E9B5F7A3}"/>
  </bookViews>
  <sheets>
    <sheet name="README" sheetId="18" r:id="rId1"/>
    <sheet name="General ABR Group" sheetId="3" r:id="rId2"/>
    <sheet name="NRK Groups" sheetId="4" r:id="rId3"/>
    <sheet name="Production SBI20-22 &amp; NRK" sheetId="17" r:id="rId4"/>
    <sheet name="Polymer Trade" sheetId="16" r:id="rId5"/>
    <sheet name="Polymer Production NL" sheetId="11" r:id="rId6"/>
    <sheet name="Product Codes" sheetId="19" r:id="rId7"/>
  </sheets>
  <definedNames>
    <definedName name="ExternalData_1" localSheetId="2" hidden="1">'NRK Groups'!$A$1:$J$19</definedName>
    <definedName name="ExternalData_1" localSheetId="5" hidden="1">'Polymer Production NL'!$A$1:$F$6</definedName>
    <definedName name="ExternalData_1" localSheetId="4" hidden="1">'Polymer Trade'!$B$1:$K$99</definedName>
    <definedName name="ExternalData_2" localSheetId="3" hidden="1">'Production SBI20-22 &amp; NRK'!$A$1:$Q$64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24" i="3" l="1"/>
  <c r="N22" i="3"/>
  <c r="N18" i="3"/>
  <c r="N17" i="3"/>
  <c r="N14" i="3"/>
  <c r="N12" i="3"/>
  <c r="N10" i="3"/>
  <c r="N8" i="3"/>
  <c r="N5" i="3"/>
  <c r="Q7" i="4"/>
  <c r="Q9" i="4"/>
  <c r="Q11" i="4"/>
  <c r="Q13" i="4"/>
  <c r="I99" i="16"/>
  <c r="F99" i="16"/>
  <c r="C99" i="16"/>
  <c r="I84" i="16"/>
  <c r="F84" i="16"/>
  <c r="C84" i="16"/>
  <c r="I71" i="16"/>
  <c r="F71" i="16"/>
  <c r="C71" i="16"/>
  <c r="I59" i="16"/>
  <c r="F59" i="16"/>
  <c r="C59" i="16"/>
  <c r="I46" i="16"/>
  <c r="F46" i="16"/>
  <c r="C46" i="16"/>
  <c r="I32" i="16"/>
  <c r="F32" i="16"/>
  <c r="C32" i="16"/>
  <c r="I18" i="16"/>
  <c r="F18" i="16"/>
  <c r="C18" i="16"/>
  <c r="M21" i="3"/>
  <c r="M24" i="3"/>
  <c r="M22" i="3"/>
  <c r="M20" i="3"/>
  <c r="M18" i="3"/>
  <c r="M17" i="3"/>
  <c r="M16" i="3"/>
  <c r="M14" i="3"/>
  <c r="M13" i="3"/>
  <c r="M12" i="3"/>
  <c r="M10" i="3"/>
  <c r="M9" i="3"/>
  <c r="M8" i="3"/>
  <c r="M6" i="3"/>
  <c r="M5" i="3"/>
  <c r="P13" i="4"/>
  <c r="P11" i="4"/>
  <c r="P9" i="4"/>
  <c r="P7" i="4"/>
  <c r="P5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tc={9B280F61-0C10-4B5D-9531-4B4146B699D5}</author>
  </authors>
  <commentList>
    <comment ref="B18" authorId="0" shapeId="0" xr:uid="{9B280F61-0C10-4B5D-9531-4B4146B699D5}">
      <text>
        <t>[Threaded comment]
Your version of Excel allows you to read this threaded comment; however, any edits to it will get removed if the file is opened in a newer version of Excel. Learn more: https://go.microsoft.com/fwlink/?linkid=870924
Comment:
    Total polymer import/export/re-export values for NL
Reply:
    Used for calculation of Apparent Consumption in NL</t>
      </text>
    </comment>
  </commentList>
</comments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629DBD37-60BC-4482-B555-5A9C6ACA3851}" keepAlive="1" name="Query - import_info" description="Connection to the 'import_info' query in the workbook." type="5" refreshedVersion="0" background="1">
    <dbPr connection="Provider=Microsoft.Mashup.OleDb.1;Data Source=$Workbook$;Location=import_info;Extended Properties=&quot;&quot;" command="SELECT * FROM [import_info]"/>
  </connection>
  <connection id="2" xr16:uid="{07251B3F-4283-4A86-8EE0-41DB0F815924}" keepAlive="1" name="Query - qu1_table_new" description="Connection to the 'qu1_table_new' query in the workbook." type="5" refreshedVersion="0" background="1" saveData="1">
    <dbPr connection="Provider=Microsoft.Mashup.OleDb.1;Data Source=$Workbook$;Location=qu1_table_new;Extended Properties=&quot;&quot;" command="SELECT * FROM [qu1_table_new]"/>
  </connection>
  <connection id="3" xr16:uid="{5C471FF0-ECEA-4110-8FBA-5BB99B380185}" keepAlive="1" name="Query - qu1_table_new (2)" description="Connection to the 'qu1_table_new (2)' query in the workbook." type="5" refreshedVersion="0" background="1" saveData="1">
    <dbPr connection="Provider=Microsoft.Mashup.OleDb.1;Data Source=$Workbook$;Location=&quot;qu1_table_new (2)&quot;;Extended Properties=&quot;&quot;" command="SELECT * FROM [qu1_table_new (2)]"/>
  </connection>
  <connection id="4" xr16:uid="{8711E3D5-FB54-4A1E-A08E-87E42EB216C9}" keepAlive="1" name="Query - qu2" description="Connection to the 'qu2' query in the workbook." type="5" refreshedVersion="0" background="1" saveData="1">
    <dbPr connection="Provider=Microsoft.Mashup.OleDb.1;Data Source=$Workbook$;Location=qu2;Extended Properties=&quot;&quot;" command="SELECT * FROM [qu2]"/>
  </connection>
  <connection id="5" xr16:uid="{1E8CB5BF-56A0-425C-B6B5-8F9B05D713E4}" keepAlive="1" name="Query - qu2 (2)" description="Connection to the 'qu2 (2)' query in the workbook." type="5" refreshedVersion="0" background="1" saveData="1">
    <dbPr connection="Provider=Microsoft.Mashup.OleDb.1;Data Source=$Workbook$;Location=&quot;qu2 (2)&quot;;Extended Properties=&quot;&quot;" command="SELECT * FROM [qu2 (2)]"/>
  </connection>
  <connection id="6" xr16:uid="{AD04D406-7AFC-4EA7-947D-8F6001A7831E}" keepAlive="1" name="Query - qu2_table_ext" description="Connection to the 'qu2_table_ext' query in the workbook." type="5" refreshedVersion="8" background="1" saveData="1">
    <dbPr connection="Provider=Microsoft.Mashup.OleDb.1;Data Source=$Workbook$;Location=qu2_table_ext;Extended Properties=&quot;&quot;" command="SELECT * FROM [qu2_table_ext]"/>
  </connection>
  <connection id="7" xr16:uid="{6E2A9E2A-B045-4EA0-ABF2-998533D591B3}" keepAlive="1" name="Query - qu3_part2" description="Connection to the 'qu3_part2' query in the workbook." type="5" refreshedVersion="8" background="1" saveData="1">
    <dbPr connection="Provider=Microsoft.Mashup.OleDb.1;Data Source=$Workbook$;Location=qu3_part2;Extended Properties=&quot;&quot;" command="SELECT * FROM [qu3_part2]"/>
  </connection>
  <connection id="8" xr16:uid="{1E58A883-E107-40FC-BC44-CDEF156633B8}" keepAlive="1" name="Query - qu3_table_ext" description="Connection to the 'qu3_table_ext' query in the workbook." type="5" refreshedVersion="0" background="1" saveData="1">
    <dbPr connection="Provider=Microsoft.Mashup.OleDb.1;Data Source=$Workbook$;Location=qu3_table_ext;Extended Properties=&quot;&quot;" command="SELECT * FROM [qu3_table_ext]"/>
  </connection>
  <connection id="9" xr16:uid="{68EA7F00-FBD0-4E14-AB29-A1B757B1AD97}" keepAlive="1" name="Query - qu4_adjusted" description="Connection to the 'qu4_adjusted' query in the workbook." type="5" refreshedVersion="0" background="1" saveData="1">
    <dbPr connection="Provider=Microsoft.Mashup.OleDb.1;Data Source=$Workbook$;Location=qu4_adjusted;Extended Properties=&quot;&quot;" command="SELECT * FROM [qu4_adjusted]"/>
  </connection>
  <connection id="10" xr16:uid="{D1F67FCE-60F5-47E4-AD19-08011E7E36B9}" keepAlive="1" name="Query - qu4_adjusted (2)" description="Connection to the 'qu4_adjusted (2)' query in the workbook." type="5" refreshedVersion="8" background="1" saveData="1">
    <dbPr connection="Provider=Microsoft.Mashup.OleDb.1;Data Source=$Workbook$;Location=&quot;qu4_adjusted (2)&quot;;Extended Properties=&quot;&quot;" command="SELECT * FROM [qu4_adjusted (2)]"/>
  </connection>
  <connection id="11" xr16:uid="{69D03324-66DF-4AF3-BD32-5DB315EAD275}" keepAlive="1" name="Query - qu5_table_ext2" description="Connection to the 'qu5_table_ext2' query in the workbook." type="5" refreshedVersion="8" background="1" saveData="1">
    <dbPr connection="Provider=Microsoft.Mashup.OleDb.1;Data Source=$Workbook$;Location=qu5_table_ext2;Extended Properties=&quot;&quot;" command="SELECT * FROM [qu5_table_ext2]"/>
  </connection>
  <connection id="12" xr16:uid="{8107C30B-3525-47F9-8C4B-BDFA1210E446}" keepAlive="1" name="Query - qu6_simple" description="Connection to the 'qu6_simple' query in the workbook." type="5" refreshedVersion="8" background="1" saveData="1">
    <dbPr connection="Provider=Microsoft.Mashup.OleDb.1;Data Source=$Workbook$;Location=qu6_simple;Extended Properties=&quot;&quot;" command="SELECT * FROM [qu6_simple]"/>
  </connection>
</connections>
</file>

<file path=xl/sharedStrings.xml><?xml version="1.0" encoding="utf-8"?>
<sst xmlns="http://schemas.openxmlformats.org/spreadsheetml/2006/main" count="603" uniqueCount="279">
  <si>
    <t>Sheet name</t>
  </si>
  <si>
    <t>Description</t>
  </si>
  <si>
    <t>CBS Microdata sets used</t>
  </si>
  <si>
    <t>Related chapters in Memo</t>
  </si>
  <si>
    <t>General ABR Group</t>
  </si>
  <si>
    <r>
      <t>Information about all companies in the</t>
    </r>
    <r>
      <rPr>
        <b/>
        <sz val="11"/>
        <color theme="1"/>
        <rFont val="Calibri"/>
        <family val="2"/>
        <scheme val="minor"/>
      </rPr>
      <t xml:space="preserve"> ABR that fall within the SBI code range 20-22</t>
    </r>
    <r>
      <rPr>
        <sz val="11"/>
        <color theme="1"/>
        <rFont val="Calibri"/>
        <family val="2"/>
        <scheme val="minor"/>
      </rPr>
      <t>. Companies are group into 4 categories: 
General (all 20-22), Group 20, Group 21, Group 2</t>
    </r>
  </si>
  <si>
    <t>ABR, PS_Industrie, IHG</t>
  </si>
  <si>
    <t>NRK Groups</t>
  </si>
  <si>
    <r>
      <t xml:space="preserve">Information about the activities of </t>
    </r>
    <r>
      <rPr>
        <b/>
        <sz val="11"/>
        <color theme="1"/>
        <rFont val="Calibri"/>
        <family val="2"/>
        <scheme val="minor"/>
      </rPr>
      <t>NRK</t>
    </r>
    <r>
      <rPr>
        <sz val="11"/>
        <color theme="1"/>
        <rFont val="Calibri"/>
        <family val="2"/>
        <scheme val="minor"/>
      </rPr>
      <t xml:space="preserve"> members. The companies are split into two groups: those </t>
    </r>
    <r>
      <rPr>
        <i/>
        <sz val="11"/>
        <color theme="1"/>
        <rFont val="Calibri"/>
        <family val="2"/>
        <scheme val="minor"/>
      </rPr>
      <t>within</t>
    </r>
    <r>
      <rPr>
        <sz val="11"/>
        <color theme="1"/>
        <rFont val="Calibri"/>
        <family val="2"/>
        <scheme val="minor"/>
      </rPr>
      <t xml:space="preserve"> SBI range 20-22, and those </t>
    </r>
    <r>
      <rPr>
        <i/>
        <sz val="11"/>
        <color theme="1"/>
        <rFont val="Calibri"/>
        <family val="2"/>
        <scheme val="minor"/>
      </rPr>
      <t>outside</t>
    </r>
    <r>
      <rPr>
        <sz val="11"/>
        <color theme="1"/>
        <rFont val="Calibri"/>
        <family val="2"/>
        <scheme val="minor"/>
      </rPr>
      <t xml:space="preserve"> that range</t>
    </r>
  </si>
  <si>
    <t>2, 3</t>
  </si>
  <si>
    <t>Production SBI20-22 &amp; NRK</t>
  </si>
  <si>
    <r>
      <t>Information about the</t>
    </r>
    <r>
      <rPr>
        <b/>
        <sz val="11"/>
        <color theme="1"/>
        <rFont val="Calibri"/>
        <family val="2"/>
        <scheme val="minor"/>
      </rPr>
      <t xml:space="preserve"> production of polymers and plastic products by company groups</t>
    </r>
    <r>
      <rPr>
        <sz val="11"/>
        <color theme="1"/>
        <rFont val="Calibri"/>
        <family val="2"/>
        <scheme val="minor"/>
      </rPr>
      <t xml:space="preserve"> defined by their SBI code and also subgroupped for NRK members:
</t>
    </r>
    <r>
      <rPr>
        <i/>
        <sz val="11"/>
        <color theme="1"/>
        <rFont val="Calibri"/>
        <family val="2"/>
        <scheme val="minor"/>
      </rPr>
      <t>General (20-22), ABR 20, ABR 21, ABR 22, NRK within, NRK outside</t>
    </r>
  </si>
  <si>
    <t>ABR, PRODCOM</t>
  </si>
  <si>
    <t>Polymer Trade</t>
  </si>
  <si>
    <r>
      <t xml:space="preserve">Information about the </t>
    </r>
    <r>
      <rPr>
        <b/>
        <sz val="11"/>
        <color theme="1"/>
        <rFont val="Calibri"/>
        <family val="2"/>
        <scheme val="minor"/>
      </rPr>
      <t>import/export</t>
    </r>
    <r>
      <rPr>
        <sz val="11"/>
        <color theme="1"/>
        <rFont val="Calibri"/>
        <family val="2"/>
        <scheme val="minor"/>
      </rPr>
      <t xml:space="preserve"> of polymers in NL</t>
    </r>
  </si>
  <si>
    <t>IHG</t>
  </si>
  <si>
    <t>Polymer Production NL</t>
  </si>
  <si>
    <r>
      <t xml:space="preserve">Overview of the </t>
    </r>
    <r>
      <rPr>
        <b/>
        <sz val="11"/>
        <color theme="1"/>
        <rFont val="Calibri"/>
        <family val="2"/>
        <scheme val="minor"/>
      </rPr>
      <t>production</t>
    </r>
    <r>
      <rPr>
        <sz val="11"/>
        <color theme="1"/>
        <rFont val="Calibri"/>
        <family val="2"/>
        <scheme val="minor"/>
      </rPr>
      <t xml:space="preserve"> of polymers in NL</t>
    </r>
  </si>
  <si>
    <t>PRODCOM</t>
  </si>
  <si>
    <t>Product codes</t>
  </si>
  <si>
    <t>Collection of product code categories used</t>
  </si>
  <si>
    <t>YEAR</t>
  </si>
  <si>
    <t>Group</t>
  </si>
  <si>
    <t>Total</t>
  </si>
  <si>
    <t>INKOPEN120100</t>
  </si>
  <si>
    <t>INKOPEN120200</t>
  </si>
  <si>
    <t>OMZETPH210000</t>
  </si>
  <si>
    <t>OMZETPS211140</t>
  </si>
  <si>
    <t>OMZETPS211150</t>
  </si>
  <si>
    <t>SUBSIDI130000</t>
  </si>
  <si>
    <t>Invoer</t>
  </si>
  <si>
    <t>Uitvoer</t>
  </si>
  <si>
    <t>Wederuitvoer</t>
  </si>
  <si>
    <t>Production</t>
  </si>
  <si>
    <t>Apparent Consumption</t>
  </si>
  <si>
    <t>Product Codes Imported</t>
  </si>
  <si>
    <t>Description (NL)</t>
  </si>
  <si>
    <t>Totaal aantal bedrijven</t>
  </si>
  <si>
    <t>Inkopen grond- en hulpstoffen voor zelfvervaardigde producten binnenland</t>
  </si>
  <si>
    <t>Inkopen grond- en hulpstoffen voor zelfvervaardigde producten buitenland</t>
  </si>
  <si>
    <t>Omzet</t>
  </si>
  <si>
    <t>Gefactureerde omzet zelfvervaardigde producten buitenland</t>
  </si>
  <si>
    <t>Gefactureerde omzet zelfvervaardigde producten binnenland</t>
  </si>
  <si>
    <t>Ontvangen overige subsidies</t>
  </si>
  <si>
    <t>Geldwaarde van de invoer van goederen</t>
  </si>
  <si>
    <t>Waarde van uitvoer van goederen</t>
  </si>
  <si>
    <t>Waarde van wederuitvoer van goederen</t>
  </si>
  <si>
    <t>Verkoop van geproduceerde polymeren  (Sheet Production, column F)</t>
  </si>
  <si>
    <t>Productie + Invoer - Uitvoer - Wederuitvoer</t>
  </si>
  <si>
    <t>Goederencode van polymeren geïmporteerd/geëxporteerd per groep</t>
  </si>
  <si>
    <t>Description (EN)</t>
  </si>
  <si>
    <t>SBI code groups: General (20-22),
Group 20, 
Group 21, 
Group 22</t>
  </si>
  <si>
    <t>Total number of companies in the group</t>
  </si>
  <si>
    <t>Purchasing raw materials and consumables for self-manufactured products domestically</t>
  </si>
  <si>
    <t>Purchasing raw materials and consumables for self-manufactured products abroad</t>
  </si>
  <si>
    <t>Revenue</t>
  </si>
  <si>
    <t>Invoiced turnover for self-manufactured products abroad</t>
  </si>
  <si>
    <t>Invoiced turnover of self-manufactured products domestically</t>
  </si>
  <si>
    <t>Received other subsidies</t>
  </si>
  <si>
    <t>Total value of import of polymers</t>
  </si>
  <si>
    <t>Total export value for polymers</t>
  </si>
  <si>
    <t>Total re-export value for polymers</t>
  </si>
  <si>
    <t>Sale of produced polymers (Sheet Production, column F)</t>
  </si>
  <si>
    <t>Production + Imports - Exports - Re-Exports</t>
  </si>
  <si>
    <t>Polymer product codes imported/exported by the group</t>
  </si>
  <si>
    <t>Units</t>
  </si>
  <si>
    <t>1000s EUR</t>
  </si>
  <si>
    <t>Combined Nomenclature (CN)</t>
  </si>
  <si>
    <t>General</t>
  </si>
  <si>
    <t>39069060.0, 39013000.0, 39029010.0, 39059990.0, 39023000.0, 39059100.0, 39029020.0, 39044000.0, 39069090.0, 39039010.0, 39033000.0, 39049000.0, 39139000.0, 39043000.0, 39032000.0, 39046980.0, 39052100.0, 39019090.0, 39072091.0, 39069020.0, 39029090.0, 39045090.0, 39232100.0, 39052900.0, 39069030.0, 39069040.0, 39039090.0, 39119092.0, 39119099.0</t>
  </si>
  <si>
    <t>Group 20</t>
  </si>
  <si>
    <t>N/A</t>
  </si>
  <si>
    <t>Group 21</t>
  </si>
  <si>
    <t>Group 22</t>
  </si>
  <si>
    <t>39069060.0, 39013000.0, 39029010.0, 39059990.0, 39023000.0, 39059100.0, 39029020.0, 39044000.0, 39069090.0, 39039010.0, 39033000.0, 39049000.0, 39139000.0, 39043000.0, 39032000.0, 39046980.0, 39052100.0, 39019080.0, 39072091.0, 39069020.0, 39029090.0, 39045090.0, 39232100.0, 39052900.0, 39069030.0, 39014000.0, 39069040.0, 39039090.0, 39119092.0, 39119099.0</t>
  </si>
  <si>
    <t>39069060.0, 39013000.0, 29125000.0, 39029010.0, 39059990.0, 39023000.0, 39059100.0, 39029020.0, 39044000.0, 39069090.0, 39039010.0, 39033000.0, 39049000.0, 39139000.0, 39043000.0, 39032000.0, 39052100.0, 39046980.0, 39019080.0, 39072091.0, 39069020.0, 39029090.0, 39045090.0, 39232100.0, 39052900.0, 39069030.0, 39014000.0, 39069040.0, 39039090.0, 39119092.0, 39119099.0</t>
  </si>
  <si>
    <t>39069060.0, 39013000.0, 39029010.0, 39059990.0, 39205910.0, 39023000.0, 39059100.0, 39029020.0, 39044000.0, 39069090.0, 39039010.0, 39033000.0, 39049000.0, 39139000.0, 39043000.0, 39032000.0, 39052100.0, 39046980.0, 39019080.0, 39072091.0, 39069020.0, 39029090.0, 39045090.0, 39232100.0, 39052900.0, 39014000.0, 39069040.0, 39039090.0, 39119092.0, 39119099.0</t>
  </si>
  <si>
    <t>39069060.0, 39013000.0, 39029010.0, 39059990.0, 39205910.0, 39023000.0, 39059100.0, 39029020.0, 39044000.0, 39069090.0, 39039010.0, 39033000.0, 39049000.0, 39139000.0, 39043000.0, 39032000.0, 39052100.0, 39046980.0, 39019080.0, 39072091.0, 39069020.0, 39029090.0, 39045090.0, 39232100.0, 39052900.0, 39069030.0, 39014000.0, 39039090.0, 39119092.0, 39119099.0</t>
  </si>
  <si>
    <t>39069060.0, 39013000.0, 39029010.0, 39059990.0, 39205910.0, 39023000.0, 39059100.0, 39029020.0, 39044000.0, 39069090.0, 39039010.0, 39033000.0, 39049000.0, 39139000.0, 39043000.0, 39032000.0, 39046980.0, 39052100.0, 39019080.0, 39072091.0, 39069020.0, 39029090.0, 39045090.0, 39232100.0, 39052900.0, 39069030.0, 39014000.0, 39069040.0, 39039090.0, 39119092.0, 39119099.0</t>
  </si>
  <si>
    <t>39069060.0, 39013000.0, 39029010.0, 39059990.0, 39023000.0, 39059100.0, 39029020.0, 39044000.0, 39069090.0, 39039010.0, 39033000.0, 39049000.0, 39139000.0, 39043000.0, 39032000.0, 39046980.0, 39052100.0, 39019080.0, 39069020.0, 39029090.0, 39045090.0, 39232100.0, 39052900.0, 39069030.0, 39014000.0, 39039090.0, 39119092.0, 39119099.0</t>
  </si>
  <si>
    <t>Year</t>
  </si>
  <si>
    <t>Number of companies</t>
  </si>
  <si>
    <t>SBIs</t>
  </si>
  <si>
    <t>Sector Code</t>
  </si>
  <si>
    <t>Gk-Sbs</t>
  </si>
  <si>
    <t>Unieke SBI-waarden in de groep</t>
  </si>
  <si>
    <t>Sectorcode gecoördineerd van ondernemingsidentificatie-nummer</t>
  </si>
  <si>
    <t xml:space="preserve">Bedrijfsgrootte op basis van het aantal werkzame personen (berekend volgens de SBS-verordening uit 2002). </t>
  </si>
  <si>
    <t>Goederencode</t>
  </si>
  <si>
    <r>
      <rPr>
        <b/>
        <i/>
        <sz val="11"/>
        <color theme="1"/>
        <rFont val="Calibri"/>
        <family val="2"/>
        <scheme val="minor"/>
      </rPr>
      <t>Within</t>
    </r>
    <r>
      <rPr>
        <b/>
        <sz val="11"/>
        <color theme="1"/>
        <rFont val="Calibri"/>
        <family val="2"/>
        <scheme val="minor"/>
      </rPr>
      <t xml:space="preserve"> SBI range 20-22 or 
</t>
    </r>
    <r>
      <rPr>
        <b/>
        <i/>
        <sz val="11"/>
        <color theme="1"/>
        <rFont val="Calibri"/>
        <family val="2"/>
        <scheme val="minor"/>
      </rPr>
      <t>outside</t>
    </r>
    <r>
      <rPr>
        <b/>
        <sz val="11"/>
        <color theme="1"/>
        <rFont val="Calibri"/>
        <family val="2"/>
        <scheme val="minor"/>
      </rPr>
      <t xml:space="preserve"> the range</t>
    </r>
  </si>
  <si>
    <t>Total number of companies</t>
  </si>
  <si>
    <t>Unique SBI values in the group</t>
  </si>
  <si>
    <t>Sector code coordinated from enterprise identification number. Listed in descending order of frequency</t>
  </si>
  <si>
    <t>Business size based on the number of employees (according
to 2002 SBS Regulation). Listed in descending order of frequency</t>
  </si>
  <si>
    <t>Total import value for polymers</t>
  </si>
  <si>
    <t>1000 EUR</t>
  </si>
  <si>
    <t>Within</t>
  </si>
  <si>
    <t/>
  </si>
  <si>
    <t>['2012' '20141' '2016' '2017' '2030' '2041' '2052' '2059' '2060' '2219' '2221' '2222' '2223' '2229']</t>
  </si>
  <si>
    <t>11021, 11031, 11032</t>
  </si>
  <si>
    <t>['50', '60', '40', '72', '30']</t>
  </si>
  <si>
    <t>[39013000.0, 39029010.0, 39059990.0, 39023000.0, 39059100.0, 39029020.0, 39044000.0, 39069090.0, 39039010.0, 39033000.0, 39049000.0, 39043000.0, 39139000.0, 39032000.0, 39046980.0, 39052100.0, 39019090.0, 39072091.0, 39069020.0, 39029090.0, 39045090.0, 39232100.0, 39052900.0, 39069030.0, 39039090.0, 39119092.0, 39119099.0]</t>
  </si>
  <si>
    <t>Outside</t>
  </si>
  <si>
    <t>['1041' '1395' '1399' '1520' '16231' '16239' '1624' '17211' '1724' '18124' '18129' '2399' '2442' '2453' '2512' '2562' '2573' '2896' '2899' '3012' '3103' '3109' '3230' '32502' '3812' '3821' '3832' '4321' '43222' '4329' '4332' '4391' '45203' '45312' '4612' '4619' '46462' '46497' '46499' '4662' '4663' '46694' '46696' '46699' '46723' '46738' '46751' '46762' '46769' '46779' '46902' '52101' '52242' '6202' '6420' '6832' '69105' '70101' '70102' '70221' '70222' '7112' '72111' '72192' '72199' '74102' '7490' '8292' '8542' '9411' '94995']</t>
  </si>
  <si>
    <t>11021, 11031</t>
  </si>
  <si>
    <t>['50', '40', '30', '60', '71']</t>
  </si>
  <si>
    <t>[39069060.0, 39013000.0, 39029010.0, 39059990.0, 39023000.0, 39059100.0, 39044000.0, 39069090.0, 39049000.0, 39033000.0, 39043000.0, 39139000.0, 39032000.0, 39046980.0, 39052100.0, 39019090.0, 39029090.0, 39232100.0, 39052900.0, 39039090.0, 39119099.0]</t>
  </si>
  <si>
    <t>[39069060.0, 39013000.0, 39029010.0, 39059990.0, 39023000.0, 39029020.0, 39059100.0, 39044000.0, 39069090.0, 39039010.0, 39033000.0, 39049000.0, 39043000.0, 39139000.0, 39032000.0, 39046980.0, 39052100.0, 39019080.0, 39069020.0, 39029090.0, 39045090.0, 39232100.0, 39052900.0, 39069030.0, 39014000.0, 39069040.0, 39039090.0, 39119092.0, 39119099.0]</t>
  </si>
  <si>
    <t>['1041' '1395' '1396' '1520' '16231' '16239' '1624' '17211' '1724' '18124' '18129' '23611' '2399' '2442' '2453' '2512' '2562' '2573' '2896' '2899' '2932' '3011' '3012' '3103' '3109' '3230' '32502' '3812' '3821' '3832' '4321' '43222' '4329' '4332' '4391' '45203' '45312' '4612' '4619' '46462' '46497' '46499' '4662' '4663' '46694' '46696' '46699' '46723' '46738' '46751' '46762' '46769' '46779' '46902' '52101' '52242' '6202' '6420' '6832' '70101' '70102' '70221' '70222' '7112' '71202' '72111' '72192' '72199' '74102' '7490' '8292' '8542' '9411' '94995']</t>
  </si>
  <si>
    <t>[39013000.0, 29125000.0, 39029010.0, 39059990.0, 39023000.0, 39059100.0, 39044000.0, 39069090.0, 39049000.0, 39033000.0, 39139000.0, 39043000.0, 39032000.0, 39046980.0, 39052100.0, 39019080.0, 39069020.0, 39029090.0, 39045090.0, 39232100.0, 39052900.0, 39014000.0, 39039090.0, 39119092.0, 39119099.0]</t>
  </si>
  <si>
    <t>['2012' '20141' '2016' '2017' '2041' '2052' '2060' '2219' '2221' '2222' '2223' '2229']</t>
  </si>
  <si>
    <t>11002, 11003</t>
  </si>
  <si>
    <t>['50', '60', '40', '30', '72']</t>
  </si>
  <si>
    <t>[39069060.0, 39013000.0, 39029010.0, 39059990.0, 39023000.0, 39059100.0, 39029020.0, 39044000.0, 39069090.0, 39039010.0, 39033000.0, 39049000.0, 39043000.0, 39139000.0, 39032000.0, 39052100.0, 39046980.0, 39019080.0, 39069020.0, 39029090.0, 39045090.0, 39232100.0, 39052900.0, 39069030.0, 39014000.0, 39039090.0, 39119092.0, 39119099.0]</t>
  </si>
  <si>
    <t>['1041' '1395' '1396' '1520' '16239' '1624' '17211' '1724' '18124' '18129' '23611' '2399' '2442' '2453' '2512' '2562' '2573' '2896' '2899' '29202' '2931' '2932' '3011' '3012' '3103' '3230' '32502' '3812' '3821' '3832' '4321' '43222' '4329' '4332' '4391' '45203' '45312' '4612' '4614' '4619' '46462' '46497' '46499' '4662' '4663' '46694' '46696' '46699' '46723' '46738' '46751' '46762' '46769' '46779' '46902' '52101' '52242' '6202' '6420' '6832' '70101' '70102' '70221' '70222' '7112' '71202' '72111' '72192' '72199' '74102' '7490' '8292' '8542' '9411' '94995']</t>
  </si>
  <si>
    <t>['50', '40', '30', '60', '72']</t>
  </si>
  <si>
    <t>[39069060.0, 39013000.0, 29125000.0, 39029010.0, 39059990.0, 39023000.0, 39059100.0, 39029020.0, 39044000.0, 39069090.0, 39033000.0, 39049000.0, 39139000.0, 39043000.0, 39032000.0, 39052100.0, 39046980.0, 39019080.0, 39069020.0, 39029090.0, 39045090.0, 39232100.0, 39052900.0, 39014000.0, 39039090.0, 39119092.0, 39119099.0]</t>
  </si>
  <si>
    <t>['50', '40', '60', '30', '71']</t>
  </si>
  <si>
    <t>[39069060.0, 39013000.0, 39029010.0, 39059990.0, 39023000.0, 39059100.0, 39029020.0, 39044000.0, 39069090.0, 39039010.0, 39033000.0, 39049000.0, 39139000.0, 39043000.0, 39032000.0, 39052100.0, 39046980.0, 39019080.0, 39069020.0, 39029090.0, 39045090.0, 39232100.0, 39052900.0, 39014000.0, 39039090.0, 39119092.0, 39119099.0]</t>
  </si>
  <si>
    <t>['50', '40', '30', '60', '22']</t>
  </si>
  <si>
    <t>[39013000.0, 29125000.0, 39029010.0, 39059990.0, 39023000.0, 39059100.0, 39029020.0, 39044000.0, 39069090.0, 39033000.0, 39049000.0, 39043000.0, 39139000.0, 39032000.0, 39052100.0, 39019080.0, 39069020.0, 39029090.0, 39045090.0, 39232100.0, 39052900.0, 39014000.0, 39039090.0, 39119099.0]</t>
  </si>
  <si>
    <t>['50', '60', '40', '71', '30']</t>
  </si>
  <si>
    <t>[39069060.0, 39013000.0, 39029010.0, 39059990.0, 39205910.0, 39023000.0, 39059100.0, 39029020.0, 39044000.0, 39069090.0, 39039010.0, 39033000.0, 39049000.0, 39139000.0, 39043000.0, 39032000.0, 39052100.0, 39046980.0, 39019080.0, 39069020.0, 39029090.0, 39045090.0, 39232100.0, 39052900.0, 39069030.0, 39014000.0, 39039090.0, 39119092.0, 39119099.0]</t>
  </si>
  <si>
    <t>['1084' '1395' '1396' '1520' '16239' '1624' '17211' '1724' '18124' '18129' '23611' '2399' '2442' '2453' '2512' '2562' '2573' '2620' '2896' '2899' '29202' '2931' '2932' '3012' '3103' '3230' '32502' '32999' '3812' '3821' '3832' '4321' '43222' '4329' '4332' '4391' '45203' '45312' '4612' '4614' '4619' '46462' '46497' '46499' '4662' '4663' '46694' '46696' '46699' '46723' '46738' '46751' '46762' '46769' '46779' '46902' '52101' '52242' '6202' '6420' '6832' '70101' '70102' '70221' '70222' '7112' '71202' '72111' '72192' '72199' '74102' '7490' '8292' '8542' '9411' '94995']</t>
  </si>
  <si>
    <t>['50', '40', '60', '30']</t>
  </si>
  <si>
    <t>[39013000.0, 39029010.0, 39059990.0, 39023000.0, 39029020.0, 39059100.0, 39044000.0, 39069090.0, 39033000.0, 39049000.0, 39139000.0, 39043000.0, 39032000.0, 39052100.0, 39019080.0, 39029090.0, 39045090.0, 39232100.0, 39052900.0, 39069030.0, 39014000.0, 39039090.0, 39119099.0]</t>
  </si>
  <si>
    <t>['50', '60', '40', '71', '72']</t>
  </si>
  <si>
    <t>[39069060.0, 39013000.0, 39029010.0, 39059990.0, 39023000.0, 39059100.0, 39029020.0, 39044000.0, 39069090.0, 39039010.0, 39033000.0, 39049000.0, 39139000.0, 39043000.0, 39032000.0, 39046980.0, 39052100.0, 39019080.0, 39029090.0, 39045090.0, 39232100.0, 39052900.0, 39069030.0, 39014000.0, 39039090.0, 39119092.0, 39119099.0]</t>
  </si>
  <si>
    <t>['50', '40', '60', '30', '22']</t>
  </si>
  <si>
    <t>[39013000.0, 39029010.0, 39059990.0, 39023000.0, 39029020.0, 39059100.0, 39044000.0, 39069090.0, 39033000.0, 39049000.0, 39139000.0, 39043000.0, 39032000.0, 39052100.0, 39046980.0, 39019080.0, 39029090.0, 39045090.0, 39232100.0, 39052900.0, 39014000.0, 39039090.0, 39119099.0]</t>
  </si>
  <si>
    <t>[39069060.0, 39013000.0, 39029010.0, 39059990.0, 39023000.0, 39059100.0, 39029020.0, 39044000.0, 39069090.0, 39039010.0, 39033000.0, 39049000.0, 39139000.0, 39043000.0, 39032000.0, 39046980.0, 39052100.0, 39019080.0, 39069020.0, 39029090.0, 39045090.0, 39232100.0, 39052900.0, 39069030.0, 39014000.0, 39069040.0, 39039090.0, 39119092.0, 39119099.0]</t>
  </si>
  <si>
    <t>['1084' '1395' '1396' '1520' '16239' '1624' '17211' '1724' '18124' '18129' '23611' '2399' '2442' '2453' '2512' '2562' '2573' '2620' '2896' '2899' '29202' '2931' '2932' '3012' '3103' '3230' '32502' '32999' '3812' '3821' '3832' '4321' '43222' '4329' '4332' '4391' '45203' '45312' '4612' '4614' '46462' '46497' '46499' '4662' '4663' '46694' '46696' '46699' '46738' '46751' '46762' '46769' '46779' '46902' '52101' '52242' '6202' '6209' '6420' '6832' '70101' '70102' '70221' '70222' '7112' '71202' '72111' '72192' '72199' '74102' '7490' '8292' '8542' '9411' '94995']</t>
  </si>
  <si>
    <t>[39013000.0, 39059990.0, 39023000.0, 39059100.0, 39029020.0, 39044000.0, 39069090.0, 39039010.0, 39033000.0, 39049000.0, 39139000.0, 39043000.0, 39032000.0, 39052100.0, 39046980.0, 39019080.0, 39069020.0, 39029090.0, 39045090.0, 39232100.0, 39052900.0, 39014000.0, 39069040.0, 39039090.0, 39119099.0]</t>
  </si>
  <si>
    <t>Company group</t>
  </si>
  <si>
    <t>Product group</t>
  </si>
  <si>
    <t>number of products</t>
  </si>
  <si>
    <t>Waarde</t>
  </si>
  <si>
    <t>TechHoev_7</t>
  </si>
  <si>
    <t>VerkHoev_7</t>
  </si>
  <si>
    <t>TechHoev_6</t>
  </si>
  <si>
    <t>VerkHoev_6</t>
  </si>
  <si>
    <t>TechHoev_9</t>
  </si>
  <si>
    <t>VerkHoev_9</t>
  </si>
  <si>
    <t>TechHoev_13</t>
  </si>
  <si>
    <t>VerkHoev_13</t>
  </si>
  <si>
    <t>TechHoev_28</t>
  </si>
  <si>
    <t>VerkHoev_28</t>
  </si>
  <si>
    <t>VerkHoev_12</t>
  </si>
  <si>
    <t>Bedrijfs- en SBI-codegroepen zoals beschreven in de bladen Algemeen ABR en NRK:</t>
  </si>
  <si>
    <r>
      <rPr>
        <b/>
        <sz val="11"/>
        <color rgb="FF000000"/>
        <rFont val="Calibri"/>
        <family val="2"/>
        <scheme val="minor"/>
      </rPr>
      <t xml:space="preserve">Polymer: </t>
    </r>
    <r>
      <rPr>
        <sz val="11"/>
        <color rgb="FF000000"/>
        <rFont val="Calibri"/>
        <family val="2"/>
        <scheme val="minor"/>
      </rPr>
      <t xml:space="preserve">polymeerproductcodes. 
</t>
    </r>
    <r>
      <rPr>
        <b/>
        <sz val="11"/>
        <color rgb="FF000000"/>
        <rFont val="Calibri"/>
        <family val="2"/>
        <scheme val="minor"/>
      </rPr>
      <t xml:space="preserve">Plastic Products: </t>
    </r>
    <r>
      <rPr>
        <sz val="11"/>
        <color rgb="FF000000"/>
        <rFont val="Calibri"/>
        <family val="2"/>
        <scheme val="minor"/>
      </rPr>
      <t>producten waar plastic in zit.</t>
    </r>
  </si>
  <si>
    <t>Aantal bedrijven dat een van de productcodes produceert</t>
  </si>
  <si>
    <t>Aantal unieke geproduceerde productcodes</t>
  </si>
  <si>
    <t xml:space="preserve">Totale waarde </t>
  </si>
  <si>
    <t>Gewicht van geproduceerd producten</t>
  </si>
  <si>
    <t>Gewicht van de verkochte producten.</t>
  </si>
  <si>
    <t>Aantal van de geproduceerde producten.</t>
  </si>
  <si>
    <t>Aantal van de verkochte producten.</t>
  </si>
  <si>
    <t>Aantal van de verkochte producten</t>
  </si>
  <si>
    <t>Volume van de verkochte producten</t>
  </si>
  <si>
    <t>Company and SBI code groups as described in sheets General ABR and NRK:</t>
  </si>
  <si>
    <r>
      <rPr>
        <b/>
        <sz val="11"/>
        <color rgb="FF000000"/>
        <rFont val="Calibri"/>
        <family val="2"/>
        <scheme val="minor"/>
      </rPr>
      <t xml:space="preserve">Polymer </t>
    </r>
    <r>
      <rPr>
        <sz val="11"/>
        <color rgb="FF000000"/>
        <rFont val="Calibri"/>
        <family val="2"/>
        <scheme val="minor"/>
      </rPr>
      <t xml:space="preserve">product codes. 
</t>
    </r>
    <r>
      <rPr>
        <b/>
        <sz val="11"/>
        <color rgb="FF000000"/>
        <rFont val="Calibri"/>
        <family val="2"/>
        <scheme val="minor"/>
      </rPr>
      <t xml:space="preserve">Plastic Products: </t>
    </r>
    <r>
      <rPr>
        <sz val="11"/>
        <color rgb="FF000000"/>
        <rFont val="Calibri"/>
        <family val="2"/>
        <scheme val="minor"/>
      </rPr>
      <t>products that have plastic in them.</t>
    </r>
  </si>
  <si>
    <t>Number of companies that produce any of the product codes</t>
  </si>
  <si>
    <t>Number of unique product codes produced</t>
  </si>
  <si>
    <t>Total sales</t>
  </si>
  <si>
    <t>Weight of products producted</t>
  </si>
  <si>
    <t>Weight of products sold</t>
  </si>
  <si>
    <t>Number of units of products produced</t>
  </si>
  <si>
    <t>Number of units of products sold</t>
  </si>
  <si>
    <t>Number of products sold</t>
  </si>
  <si>
    <t>Volume of products sold</t>
  </si>
  <si>
    <t>Tons</t>
  </si>
  <si>
    <t>kg</t>
  </si>
  <si>
    <t>Pairs</t>
  </si>
  <si>
    <t>1 cubic meter</t>
  </si>
  <si>
    <t>NRK outside</t>
  </si>
  <si>
    <t>polymer</t>
  </si>
  <si>
    <t>plastic product</t>
  </si>
  <si>
    <t>NRK within</t>
  </si>
  <si>
    <t>ABR general (20-22)</t>
  </si>
  <si>
    <t>ABR 20</t>
  </si>
  <si>
    <t>ABR 21</t>
  </si>
  <si>
    <t>ABR 22</t>
  </si>
  <si>
    <t>gsrt</t>
  </si>
  <si>
    <t>Relevant Share Invoer</t>
  </si>
  <si>
    <t>Invoer Observations</t>
  </si>
  <si>
    <t>Relevant Share Uitvoer</t>
  </si>
  <si>
    <t>Uitvoer Observations</t>
  </si>
  <si>
    <t>Relevant Share Wederuitvoer</t>
  </si>
  <si>
    <t>Wederuitvoer observations</t>
  </si>
  <si>
    <t>Het percentage van de totale invoer van alle polymeren</t>
  </si>
  <si>
    <t>Aantal bedrijven dat bijdraagt ​​aan de invoerwaarde</t>
  </si>
  <si>
    <t>Het percentage van de totale uitvoer van alle polymeren</t>
  </si>
  <si>
    <t>Aantal bedrijven dat bijdraagt ​​aan de uitvoerwaarde</t>
  </si>
  <si>
    <t>Het percentage van de totale wederuitvoer van alle polymeren</t>
  </si>
  <si>
    <t>Aantal bedrijven dat bijdraagt ​​aan de wederuitvoerwaarde</t>
  </si>
  <si>
    <t>Product Code</t>
  </si>
  <si>
    <t>Total import value for product code</t>
  </si>
  <si>
    <t>The % of the total import of all polymers</t>
  </si>
  <si>
    <t>Number of companies that contribute to import value</t>
  </si>
  <si>
    <t>Total export value</t>
  </si>
  <si>
    <t>The % of the total export of all polymers</t>
  </si>
  <si>
    <t>Number of companies that contribute to export</t>
  </si>
  <si>
    <t>Total re-export value</t>
  </si>
  <si>
    <t>The % of the total re-export of all polymers</t>
  </si>
  <si>
    <t>Number of companies that contribute to re-export</t>
  </si>
  <si>
    <t>EUR</t>
  </si>
  <si>
    <t>%</t>
  </si>
  <si>
    <t>TOTAL</t>
  </si>
  <si>
    <t>Top 10 Product codes</t>
  </si>
  <si>
    <t>Total Waarde</t>
  </si>
  <si>
    <t>Total Techoev7</t>
  </si>
  <si>
    <t>Total Verkhoev7</t>
  </si>
  <si>
    <t>De 10 meest geproduceerde polymeercodes - in afnemende volgorde</t>
  </si>
  <si>
    <t>Aantal bedrijven dat producten verkoopt die binnen de polymeercodes vallen</t>
  </si>
  <si>
    <t>The 10 most produced polymer codes - in descreasing order</t>
  </si>
  <si>
    <t>Number of companies that sell any products within the polymer codes</t>
  </si>
  <si>
    <t>PCC8</t>
  </si>
  <si>
    <t>20165130, 20164015, 20161090, 20161039, 20163010, 20164040, 20165390, 20164062, 20162035, 20165630</t>
  </si>
  <si>
    <t>20164015, 20165130, 20161090, 20161039, 20163010, 20164040, 20164062, 20165390, 20161050, 20162035</t>
  </si>
  <si>
    <t>Polymers</t>
  </si>
  <si>
    <t>Plastic Products</t>
  </si>
  <si>
    <t>Source</t>
  </si>
  <si>
    <t>Provided by RVO</t>
  </si>
  <si>
    <t xml:space="preserve">Collected from CBS </t>
  </si>
  <si>
    <t>Format</t>
  </si>
  <si>
    <t>CN</t>
  </si>
  <si>
    <t>Codes</t>
  </si>
  <si>
    <t>Polymeren, cyclisch, van aldehyden</t>
  </si>
  <si>
    <t>39013000 </t>
  </si>
  <si>
    <t>Copolymeren van ethyleen en vinylacetaat in primaire vormen</t>
  </si>
  <si>
    <t>39014000 </t>
  </si>
  <si>
    <t>Copolymeren van ethyleen en alfa-olefine, met een relatieve dichtheid van minder dan 0,94, in primaire vormen</t>
  </si>
  <si>
    <t>39019080 </t>
  </si>
  <si>
    <t>Polymeren van ethyleen, in primaire vormen (m.u.v. polyethyleen; copolymeren van ethyleen en vinylacetaat; copolymeren van ethyleen en alfa-olefine; ionomeerharsen bestaande uit een zout van een terpolymeer van ethyleen, isobutylacrylaat en methacrylzuur; A-B-A-blokcopolymeren, bestaande uit polystyreen, ethyleen-butyleen-copolymeer en polystyreen, bevattende &lt;= 35 gewichtspercenten styreen, in blokken in onregelmatige vorm, stukken, klonters, poeder, korrels, vlokken e.d.)</t>
  </si>
  <si>
    <t>39019090 </t>
  </si>
  <si>
    <t>Polymeren van ethyleen, in primaire vormen (m.u.v. polyethyleen; copolymeren van ethyleen en vinylacetaat; ionomeerharsen bestaande uit een zout van een terpolymeer van ethyleen, isobutylacrylaat en methacrylzuur; A-B-A-blokcopolymeren, bestaande uit poly</t>
  </si>
  <si>
    <t>39023000 </t>
  </si>
  <si>
    <t>Copolymeren van propyleen in primaire vormen</t>
  </si>
  <si>
    <t>39029010 </t>
  </si>
  <si>
    <t>A-B-A-blokcopolymeren van propyleen of van andere olefinen, bestaande uit polystyreen, een ethyleen-butyleen-copolymeer en polystyreen, bevattende &lt;= 35 gewichtspercenten styreen, in blokken in onregelmatige vorm, stukken, klonters, poeder, korrels, vlokken e.d.</t>
  </si>
  <si>
    <t>39029020 </t>
  </si>
  <si>
    <t>Poly"but-1-een", copolymeren van but-1-een en ethyleen bevattende &lt;= 10 gewichtspercenten ethyleen, en mengsels van poly"but-1-een" met polyethyleen en/of polypropyleen bevattende &lt;= 10 gewichtspercenten polyethyleen en/of &lt;= 25 gewichtspercenten polypropyleen, in blokken in onregelmatige vorm, stukken, klonters, poeder, korrels, vlokken e.d.</t>
  </si>
  <si>
    <t>39029090 </t>
  </si>
  <si>
    <t>Polymeren van propyleen of van andere olefinen, in primaire vormen (m.u.v. polypropyleen; polyisobutyleen; copolymeren van propyleen; A-B-A-blokcopolymeren, bestaande uit polystyreen, een ethyleen-butyleen-copolymeer en polystyreen, bevattende &lt;= 35 gewichtspercenten styreen, in blokken in onregelmatige vorm, stukken, klonters, poeder, korrels, vlokken e.d.; poly"but-1-een", copolymeren van but-1-een en ethyleen bevattende &lt;= 10 gewichtspercenten ethyleen, en mengsels van poly"but-1-een" met polyethyleen en/of polypropyleen bevattende &lt;= 10 gewichtspercenten polyethyleen en/of &lt;= 25 gewichtspercenten polypropyleen, in blokken in onregelmatige vorm, stukken, klonters, poeder, korrels, vlokken e.d.)</t>
  </si>
  <si>
    <t>39032000 </t>
  </si>
  <si>
    <t>Copolymeren van styreen en acrylonitrol "SAN", in primaire vormen</t>
  </si>
  <si>
    <t>39033000 </t>
  </si>
  <si>
    <t>Copolymeren van acrylonitrol, butadieen en styreen "ABS", in primaire vormen</t>
  </si>
  <si>
    <t>39039010 </t>
  </si>
  <si>
    <t>Copolymeren enkel van allylalcohol met styreen, met een acetylgetal van &gt;= 175, in primaire vormen</t>
  </si>
  <si>
    <t>39039090 </t>
  </si>
  <si>
    <t>Polymeren van styreen, in primaire vormen (m.u.v. polystyreen; copolymeren van styreen en acrylonitrol [SAN]; copolymeren van acrylonitril, butadieen en styreen [ABS]; copolymeren enkel van allylalcohol met styreen, met een acetylgetal van &gt;= 175; gebromeerd polystyreen, bevattende &gt;= 58, doch &lt;= 71 gewichtspercenten broom, in blokken in onregelmatige vorm, stukken, klonters, poeder, korrels, vlokken e.d.)</t>
  </si>
  <si>
    <t>39043000 </t>
  </si>
  <si>
    <t>Copolymeren van vinylchloride en vinylacetaat, in primaire vormen</t>
  </si>
  <si>
    <t>39044000 </t>
  </si>
  <si>
    <t>Copolymeren van vinylchloride in primaire vormen (m.u.v. copolymeren van vinylchloriden en vinylacetaat)</t>
  </si>
  <si>
    <t>39045010 </t>
  </si>
  <si>
    <t>39045010 Copolymeren van vinylideenchloride en acrylonitril, in de vorm van expandeerbare bolletjes met een diameter van &gt;= 4 doch &lt;= 20 micrometer</t>
  </si>
  <si>
    <t>39045090 </t>
  </si>
  <si>
    <t>Polymeren van vinylideenchloride, in primaire vormen (m.u.v. copolymeren van vinylideenchloride en acrylonitril, in de vorm van expandeerbare bolletjes met een diameter van &gt;= 4 doch &lt;= 20 micrometer)</t>
  </si>
  <si>
    <t>Polymeren van vinylchloride of van andere halogeenolefinen, in primaire vormen, fluorhoudend (m.u.v. fluorelastomeer FKM, polytetrafluorethyleen; poly"vinylfluoride", in blokken in onregelmatige vorm, stukken, klonters, poeder, korrels, vlokken e.d.)</t>
  </si>
  <si>
    <t>Polymeren van vinylchloride of van andere halogeenolefinen, in primaire vormen (m.u.v. poly"vinylchloride", copolymeren van vinylchloride, polymeren van vinylideenchloride en fluorhoudende polymeren)</t>
  </si>
  <si>
    <t>Copolymeren van vinylacetaat, in waterige dispersie</t>
  </si>
  <si>
    <t>Copolymeren van vinylacetaat, in primaire vormen (m.u.v. die in waterige dispersie)</t>
  </si>
  <si>
    <t>Copolymeren van vinyl, in primaire vormen (m.u.v. die van vinylchloride en vinylacetaat, alsmede andere van vinylchloride of van vinylacetaat)</t>
  </si>
  <si>
    <t>Polymeren van vinylesters en andere vinylpolymeren, in primaire vormen (m.u.v. die van vinylchloride of van andere halogeenolefinen; poly"vinylacetaat"; copolymeren; poly"vinylalcohol", ook indien niet-gehydrolyseerde acetaatgroepen bevattend; poly"vinylformal" in blokken in onregelmatige vorm, stukken, klonters, poeder, korrels, vlokken e.d., met een molecuulgewicht van &gt;= 10.000 doch &lt;= 40.000 en met een gehalte aan acetylgroepen, berekend als vinylacetaat, van &gt;= 9,5 doch &lt;= 13 gewichtspercenten en aan hydroxylgroepen, berekend als vinylalcohol, van &gt;= 5 doch &lt;= 6,5 gewichtspercenten)</t>
  </si>
  <si>
    <t>Copolymeren van 2-diisopropylaminoëthylmethacrylaat en decylmethacrylaat, opgelost in N,N-dimethylaceetamide, met een gehalte aan copolymeer van &gt;=55 gewichtspercenten</t>
  </si>
  <si>
    <t>Copolymeren van acrylzuur en 2-ethylhexylacrylaat, bevattende &gt;= 10 doch &lt;= 11 gewichtspercenten 2-ethyl-hexylacrylaat, in primaire vormen</t>
  </si>
  <si>
    <t>Copolymeren van acrylonitril en methylacrylaat, gewijzigd met polybutadieenacrylonitril "NBR", in primaire vormen</t>
  </si>
  <si>
    <t>Copolymeren van methylacrylaat, ethyleen en een monomeer met een niet-eindstandige carboxylgroep als substituent, bevattende &gt;=50 gewichtspercenten methylacrylaat, ook indien vermengd met siliciumdioxide, in primaire vormen</t>
  </si>
  <si>
    <t xml:space="preserve"> Acrylpolymeren in primaire vormen (m.u.v. poly"methylmethacrylaat"; poly[N-"3-hydroxyimino-1,1-dimethylbutyl"acrylamide]; copolymeren van 2-diisopropylaminoëthylmethacrylaat en decylmethacrylaat opgelost in N,N-dimethylaceetamide, met een gehalte aan copolymeer van &gt;=55 gewichtspercenten; copolymeren van acrylzuur en 2-ethylhexylacrylaat bevattende &gt;= 10, doch &lt;= 11 gewichtspercenten 2-ethyl-hexylacrylaat; copolymeren van acrylonitril en methylacrylaat gewijzigd met polybutadieenacrylonitril [NBR]; polymerisatieproducten van acrylzuur, alkylmethacrylaat en kleine hoeveelheden andere monomeren bestemd om te worden gebruikt als verdikkingsmiddel bij de vervaardiging van pasta's voor de textieldruk; copolymeren van methylacrylaat, ethyleen en een monomeer met een niet-eindstandige carboxylgroep als substituent, bevattende &gt;= 50 gewichtspercenten methylacrylaat, ook indien vermengd met siliciumdioxide)</t>
  </si>
  <si>
    <t>Copolymeren van 1-chloor-2,3-epoxypropaan en ethyleenoxide, in primaire vormen</t>
  </si>
  <si>
    <t>Gehydrogeneerde copolymeren van vinyltolueen en alfa-methylstyreen, vervaardigd door chemische synthese, en copolymeer van p-kresol en divinylbenzeen, opgelost in N,N-dimethylaceetamide, met een gehalte aan polymeer van &gt;=50 gewichtspercenten, vervaardigd door chemische synthese, in primaire vormen</t>
  </si>
  <si>
    <t>Kunststoffen "polymeren en prepolymeren", vervaardigd door chemische synthese, n.e.g., in primaire vormen (m.u.v. copolymeer van p-kresol en divinylbenzeen, opgelost in N,N-dimethylaceetamide; gehydrogeneerde copolymeren van vinyltolueen en alfa-methylstyreen, en poly (1,3-fenyleenmethylfosfonaat)</t>
  </si>
  <si>
    <t>Polymeren, natuurlijk en gewijzigde natuurlijke polymeren, b.v. geharde proteïnen, chemische derivaten van natuurlijke rubber, n.e.g., in primaire vormen (m.u.v. alginezuur, alsmede zouten en esters daarvan)</t>
  </si>
  <si>
    <t>Copolymeren van acryl- en methacrylesters zonder celstructuur, in de vorm van foliën met een dikte van &lt;= 150 micrometer</t>
  </si>
  <si>
    <t>Zakken van polymeren van ethyleen</t>
  </si>
  <si>
    <t xml:space="preserve">Collection of CBS microdata for RVO 'polymer converter' target group </t>
  </si>
  <si>
    <r>
      <rPr>
        <b/>
        <sz val="14"/>
        <color theme="1"/>
        <rFont val="Calibri"/>
        <family val="2"/>
        <scheme val="minor"/>
      </rPr>
      <t>Accompanying memo:</t>
    </r>
    <r>
      <rPr>
        <sz val="14"/>
        <color theme="1"/>
        <rFont val="Calibri"/>
        <family val="2"/>
        <scheme val="minor"/>
      </rPr>
      <t xml:space="preserve"> Target group and scope of the circular plastics regulation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</si>
</sst>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"/>
    <numFmt numFmtId="165" formatCode="&quot;€&quot;\ #,##0.00"/>
  </numFmts>
  <fonts count="1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u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theme="9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</fills>
  <borders count="33">
    <border>
      <left/>
      <right/>
      <top/>
      <bottom/>
      <diagonal/>
    </border>
    <border>
      <left/>
      <right/>
      <top style="thin">
        <color theme="9" tint="0.39997558519241921"/>
      </top>
      <bottom/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theme="9" tint="-0.499984740745262"/>
      </left>
      <right/>
      <top style="thin">
        <color theme="9" tint="-0.499984740745262"/>
      </top>
      <bottom/>
      <diagonal/>
    </border>
    <border>
      <left/>
      <right style="medium">
        <color rgb="FF000000"/>
      </right>
      <top style="thin">
        <color theme="9" tint="-0.499984740745262"/>
      </top>
      <bottom/>
      <diagonal/>
    </border>
    <border>
      <left/>
      <right/>
      <top style="thin">
        <color theme="9" tint="-0.499984740745262"/>
      </top>
      <bottom/>
      <diagonal/>
    </border>
    <border>
      <left/>
      <right style="thin">
        <color theme="9" tint="-0.499984740745262"/>
      </right>
      <top style="thin">
        <color theme="9" tint="-0.499984740745262"/>
      </top>
      <bottom/>
      <diagonal/>
    </border>
    <border>
      <left/>
      <right style="thin">
        <color theme="9" tint="-0.499984740745262"/>
      </right>
      <top/>
      <bottom/>
      <diagonal/>
    </border>
    <border>
      <left/>
      <right/>
      <top/>
      <bottom style="thin">
        <color theme="9" tint="-0.499984740745262"/>
      </bottom>
      <diagonal/>
    </border>
    <border>
      <left/>
      <right style="thin">
        <color theme="9" tint="-0.499984740745262"/>
      </right>
      <top/>
      <bottom style="thin">
        <color theme="9" tint="-0.499984740745262"/>
      </bottom>
      <diagonal/>
    </border>
    <border>
      <left style="medium">
        <color theme="9" tint="-0.499984740745262"/>
      </left>
      <right/>
      <top style="medium">
        <color theme="9" tint="-0.499984740745262"/>
      </top>
      <bottom/>
      <diagonal/>
    </border>
    <border>
      <left/>
      <right style="medium">
        <color theme="9" tint="-0.499984740745262"/>
      </right>
      <top style="medium">
        <color theme="9" tint="-0.499984740745262"/>
      </top>
      <bottom/>
      <diagonal/>
    </border>
    <border>
      <left style="medium">
        <color theme="9" tint="-0.499984740745262"/>
      </left>
      <right/>
      <top/>
      <bottom/>
      <diagonal/>
    </border>
    <border>
      <left/>
      <right style="medium">
        <color theme="9" tint="-0.499984740745262"/>
      </right>
      <top/>
      <bottom/>
      <diagonal/>
    </border>
    <border>
      <left style="medium">
        <color theme="9" tint="-0.499984740745262"/>
      </left>
      <right/>
      <top/>
      <bottom style="medium">
        <color theme="9" tint="-0.499984740745262"/>
      </bottom>
      <diagonal/>
    </border>
    <border>
      <left/>
      <right style="medium">
        <color theme="9" tint="-0.499984740745262"/>
      </right>
      <top/>
      <bottom style="medium">
        <color theme="9" tint="-0.499984740745262"/>
      </bottom>
      <diagonal/>
    </border>
    <border>
      <left/>
      <right style="medium">
        <color rgb="FF000000"/>
      </right>
      <top style="medium">
        <color theme="9" tint="-0.499984740745262"/>
      </top>
      <bottom/>
      <diagonal/>
    </border>
    <border>
      <left/>
      <right/>
      <top style="medium">
        <color theme="9" tint="-0.499984740745262"/>
      </top>
      <bottom/>
      <diagonal/>
    </border>
    <border>
      <left/>
      <right style="medium">
        <color rgb="FF000000"/>
      </right>
      <top/>
      <bottom style="medium">
        <color theme="9" tint="-0.499984740745262"/>
      </bottom>
      <diagonal/>
    </border>
    <border>
      <left/>
      <right/>
      <top/>
      <bottom style="medium">
        <color theme="9" tint="-0.499984740745262"/>
      </bottom>
      <diagonal/>
    </border>
    <border>
      <left/>
      <right/>
      <top/>
      <bottom style="thin">
        <color theme="9" tint="0.39997558519241921"/>
      </bottom>
      <diagonal/>
    </border>
    <border>
      <left style="medium">
        <color theme="9" tint="-0.499984740745262"/>
      </left>
      <right style="medium">
        <color theme="9" tint="-0.499984740745262"/>
      </right>
      <top style="medium">
        <color theme="9" tint="-0.499984740745262"/>
      </top>
      <bottom/>
      <diagonal/>
    </border>
    <border>
      <left style="medium">
        <color theme="9" tint="-0.499984740745262"/>
      </left>
      <right style="medium">
        <color theme="9" tint="-0.499984740745262"/>
      </right>
      <top/>
      <bottom/>
      <diagonal/>
    </border>
    <border>
      <left style="medium">
        <color theme="9" tint="-0.499984740745262"/>
      </left>
      <right style="medium">
        <color theme="9" tint="-0.499984740745262"/>
      </right>
      <top/>
      <bottom style="medium">
        <color theme="9" tint="-0.499984740745262"/>
      </bottom>
      <diagonal/>
    </border>
    <border>
      <left style="thin">
        <color theme="9" tint="-0.499984740745262"/>
      </left>
      <right style="thin">
        <color theme="9" tint="-0.499984740745262"/>
      </right>
      <top style="thin">
        <color theme="9" tint="-0.499984740745262"/>
      </top>
      <bottom/>
      <diagonal/>
    </border>
    <border>
      <left style="thin">
        <color theme="9" tint="-0.499984740745262"/>
      </left>
      <right style="thin">
        <color theme="9" tint="-0.499984740745262"/>
      </right>
      <top/>
      <bottom/>
      <diagonal/>
    </border>
    <border>
      <left style="thin">
        <color theme="9" tint="-0.499984740745262"/>
      </left>
      <right style="thin">
        <color theme="9" tint="-0.499984740745262"/>
      </right>
      <top/>
      <bottom style="thin">
        <color theme="9" tint="-0.499984740745262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6">
    <xf numFmtId="0" fontId="0" fillId="0" borderId="0" xfId="0"/>
    <xf numFmtId="0" fontId="0" fillId="2" borderId="1" xfId="0" applyFill="1" applyBorder="1" applyAlignment="1">
      <alignment wrapText="1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164" fontId="0" fillId="0" borderId="0" xfId="0" applyNumberFormat="1" applyAlignment="1">
      <alignment wrapText="1"/>
    </xf>
    <xf numFmtId="164" fontId="0" fillId="0" borderId="0" xfId="0" applyNumberFormat="1"/>
    <xf numFmtId="0" fontId="0" fillId="0" borderId="2" xfId="0" applyBorder="1"/>
    <xf numFmtId="0" fontId="0" fillId="2" borderId="0" xfId="0" applyFill="1" applyAlignment="1">
      <alignment wrapText="1"/>
    </xf>
    <xf numFmtId="0" fontId="0" fillId="0" borderId="0" xfId="0" applyAlignment="1">
      <alignment horizontal="right" wrapText="1"/>
    </xf>
    <xf numFmtId="0" fontId="0" fillId="2" borderId="2" xfId="0" applyFill="1" applyBorder="1"/>
    <xf numFmtId="2" fontId="0" fillId="0" borderId="0" xfId="0" applyNumberFormat="1"/>
    <xf numFmtId="2" fontId="0" fillId="0" borderId="1" xfId="0" applyNumberFormat="1" applyBorder="1" applyAlignment="1">
      <alignment wrapText="1"/>
    </xf>
    <xf numFmtId="2" fontId="0" fillId="0" borderId="0" xfId="0" applyNumberFormat="1" applyAlignment="1">
      <alignment wrapText="1"/>
    </xf>
    <xf numFmtId="0" fontId="0" fillId="0" borderId="0" xfId="0" applyAlignment="1">
      <alignment horizontal="right"/>
    </xf>
    <xf numFmtId="2" fontId="0" fillId="0" borderId="0" xfId="0" applyNumberFormat="1" applyAlignment="1">
      <alignment horizontal="right"/>
    </xf>
    <xf numFmtId="0" fontId="0" fillId="4" borderId="0" xfId="0" applyFill="1"/>
    <xf numFmtId="0" fontId="6" fillId="4" borderId="0" xfId="0" applyFont="1" applyFill="1"/>
    <xf numFmtId="0" fontId="7" fillId="4" borderId="0" xfId="0" applyFont="1" applyFill="1"/>
    <xf numFmtId="0" fontId="0" fillId="4" borderId="3" xfId="0" applyFill="1" applyBorder="1" applyAlignment="1">
      <alignment wrapText="1"/>
    </xf>
    <xf numFmtId="0" fontId="0" fillId="4" borderId="4" xfId="0" applyFill="1" applyBorder="1" applyAlignment="1">
      <alignment wrapText="1"/>
    </xf>
    <xf numFmtId="0" fontId="0" fillId="4" borderId="4" xfId="0" applyFill="1" applyBorder="1"/>
    <xf numFmtId="0" fontId="0" fillId="4" borderId="4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3" fillId="0" borderId="0" xfId="0" applyFont="1"/>
    <xf numFmtId="0" fontId="7" fillId="4" borderId="0" xfId="0" applyFont="1" applyFill="1" applyAlignment="1">
      <alignment horizontal="left"/>
    </xf>
    <xf numFmtId="0" fontId="3" fillId="0" borderId="6" xfId="0" applyFont="1" applyBorder="1" applyAlignment="1">
      <alignment wrapText="1"/>
    </xf>
    <xf numFmtId="0" fontId="0" fillId="0" borderId="5" xfId="0" applyBorder="1"/>
    <xf numFmtId="0" fontId="3" fillId="0" borderId="6" xfId="0" applyFont="1" applyBorder="1"/>
    <xf numFmtId="0" fontId="0" fillId="0" borderId="7" xfId="0" applyBorder="1"/>
    <xf numFmtId="0" fontId="3" fillId="0" borderId="8" xfId="0" applyFon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7" xfId="0" applyBorder="1"/>
    <xf numFmtId="0" fontId="0" fillId="0" borderId="18" xfId="0" applyBorder="1" applyAlignment="1">
      <alignment wrapText="1"/>
    </xf>
    <xf numFmtId="0" fontId="3" fillId="0" borderId="19" xfId="0" applyFont="1" applyBorder="1" applyAlignment="1">
      <alignment wrapText="1"/>
    </xf>
    <xf numFmtId="0" fontId="3" fillId="0" borderId="19" xfId="0" applyFont="1" applyBorder="1"/>
    <xf numFmtId="0" fontId="3" fillId="0" borderId="21" xfId="0" applyFont="1" applyBorder="1"/>
    <xf numFmtId="0" fontId="0" fillId="0" borderId="16" xfId="0" applyBorder="1" applyAlignment="1">
      <alignment wrapText="1"/>
    </xf>
    <xf numFmtId="0" fontId="0" fillId="0" borderId="22" xfId="0" applyBorder="1" applyAlignment="1">
      <alignment wrapText="1"/>
    </xf>
    <xf numFmtId="0" fontId="0" fillId="0" borderId="23" xfId="0" applyBorder="1" applyAlignment="1">
      <alignment wrapText="1"/>
    </xf>
    <xf numFmtId="0" fontId="0" fillId="0" borderId="23" xfId="0" applyBorder="1"/>
    <xf numFmtId="164" fontId="0" fillId="0" borderId="23" xfId="0" applyNumberFormat="1" applyBorder="1" applyAlignment="1">
      <alignment wrapText="1"/>
    </xf>
    <xf numFmtId="0" fontId="0" fillId="0" borderId="17" xfId="0" applyBorder="1" applyAlignment="1">
      <alignment wrapText="1"/>
    </xf>
    <xf numFmtId="164" fontId="0" fillId="0" borderId="19" xfId="0" applyNumberFormat="1" applyBorder="1" applyAlignment="1">
      <alignment wrapText="1"/>
    </xf>
    <xf numFmtId="0" fontId="0" fillId="0" borderId="20" xfId="0" applyBorder="1" applyAlignment="1">
      <alignment wrapText="1"/>
    </xf>
    <xf numFmtId="0" fontId="0" fillId="0" borderId="24" xfId="0" applyBorder="1" applyAlignment="1">
      <alignment wrapText="1"/>
    </xf>
    <xf numFmtId="0" fontId="0" fillId="0" borderId="25" xfId="0" applyBorder="1" applyAlignment="1">
      <alignment wrapText="1"/>
    </xf>
    <xf numFmtId="0" fontId="0" fillId="0" borderId="25" xfId="0" applyBorder="1" applyAlignment="1">
      <alignment horizontal="right" wrapText="1"/>
    </xf>
    <xf numFmtId="164" fontId="0" fillId="0" borderId="21" xfId="0" applyNumberFormat="1" applyBorder="1" applyAlignment="1">
      <alignment wrapText="1"/>
    </xf>
    <xf numFmtId="165" fontId="0" fillId="0" borderId="0" xfId="0" applyNumberFormat="1"/>
    <xf numFmtId="165" fontId="0" fillId="0" borderId="0" xfId="0" applyNumberFormat="1" applyAlignment="1">
      <alignment wrapText="1"/>
    </xf>
    <xf numFmtId="165" fontId="0" fillId="0" borderId="1" xfId="0" applyNumberFormat="1" applyBorder="1" applyAlignment="1">
      <alignment wrapText="1"/>
    </xf>
    <xf numFmtId="165" fontId="0" fillId="2" borderId="1" xfId="0" applyNumberFormat="1" applyFill="1" applyBorder="1" applyAlignment="1">
      <alignment wrapText="1"/>
    </xf>
    <xf numFmtId="165" fontId="0" fillId="0" borderId="0" xfId="0" applyNumberFormat="1" applyAlignment="1">
      <alignment horizontal="right"/>
    </xf>
    <xf numFmtId="0" fontId="3" fillId="0" borderId="16" xfId="0" applyFont="1" applyBorder="1"/>
    <xf numFmtId="0" fontId="3" fillId="0" borderId="18" xfId="0" applyFont="1" applyBorder="1" applyAlignment="1">
      <alignment wrapText="1"/>
    </xf>
    <xf numFmtId="0" fontId="3" fillId="0" borderId="20" xfId="0" applyFont="1" applyBorder="1" applyAlignment="1">
      <alignment wrapText="1"/>
    </xf>
    <xf numFmtId="0" fontId="0" fillId="0" borderId="26" xfId="0" applyBorder="1"/>
    <xf numFmtId="0" fontId="3" fillId="0" borderId="0" xfId="0" applyFont="1" applyAlignment="1">
      <alignment wrapText="1"/>
    </xf>
    <xf numFmtId="164" fontId="3" fillId="0" borderId="0" xfId="0" applyNumberFormat="1" applyFont="1" applyAlignment="1">
      <alignment wrapText="1"/>
    </xf>
    <xf numFmtId="164" fontId="3" fillId="0" borderId="0" xfId="0" applyNumberFormat="1" applyFont="1"/>
    <xf numFmtId="164" fontId="3" fillId="0" borderId="19" xfId="0" applyNumberFormat="1" applyFont="1" applyBorder="1" applyAlignment="1">
      <alignment wrapText="1"/>
    </xf>
    <xf numFmtId="0" fontId="3" fillId="0" borderId="25" xfId="0" applyFont="1" applyBorder="1" applyAlignment="1">
      <alignment wrapText="1"/>
    </xf>
    <xf numFmtId="0" fontId="3" fillId="0" borderId="25" xfId="0" applyFont="1" applyBorder="1" applyAlignment="1">
      <alignment horizontal="right" wrapText="1"/>
    </xf>
    <xf numFmtId="0" fontId="3" fillId="0" borderId="25" xfId="0" applyFont="1" applyBorder="1" applyAlignment="1">
      <alignment horizontal="right"/>
    </xf>
    <xf numFmtId="164" fontId="3" fillId="0" borderId="21" xfId="0" applyNumberFormat="1" applyFont="1" applyBorder="1" applyAlignment="1">
      <alignment wrapText="1"/>
    </xf>
    <xf numFmtId="0" fontId="3" fillId="0" borderId="16" xfId="0" applyFont="1" applyBorder="1" applyAlignment="1">
      <alignment wrapText="1"/>
    </xf>
    <xf numFmtId="0" fontId="3" fillId="0" borderId="17" xfId="0" applyFont="1" applyBorder="1" applyAlignment="1">
      <alignment wrapText="1"/>
    </xf>
    <xf numFmtId="0" fontId="3" fillId="0" borderId="21" xfId="0" applyFont="1" applyBorder="1" applyAlignment="1">
      <alignment wrapText="1"/>
    </xf>
    <xf numFmtId="0" fontId="3" fillId="0" borderId="18" xfId="0" applyFont="1" applyBorder="1"/>
    <xf numFmtId="0" fontId="3" fillId="0" borderId="20" xfId="0" applyFont="1" applyBorder="1"/>
    <xf numFmtId="0" fontId="0" fillId="0" borderId="16" xfId="0" applyBorder="1"/>
    <xf numFmtId="0" fontId="3" fillId="0" borderId="25" xfId="0" applyFont="1" applyBorder="1"/>
    <xf numFmtId="0" fontId="9" fillId="0" borderId="19" xfId="0" applyFont="1" applyBorder="1" applyAlignment="1">
      <alignment wrapText="1"/>
    </xf>
    <xf numFmtId="0" fontId="3" fillId="0" borderId="19" xfId="0" applyFont="1" applyBorder="1" applyAlignment="1">
      <alignment horizontal="right" wrapText="1"/>
    </xf>
    <xf numFmtId="0" fontId="3" fillId="0" borderId="21" xfId="0" applyFont="1" applyBorder="1" applyAlignment="1">
      <alignment horizontal="right" wrapText="1"/>
    </xf>
    <xf numFmtId="0" fontId="3" fillId="0" borderId="27" xfId="0" applyFont="1" applyBorder="1" applyAlignment="1">
      <alignment wrapText="1"/>
    </xf>
    <xf numFmtId="0" fontId="3" fillId="0" borderId="28" xfId="0" applyFont="1" applyBorder="1"/>
    <xf numFmtId="0" fontId="3" fillId="0" borderId="29" xfId="0" applyFont="1" applyBorder="1"/>
    <xf numFmtId="0" fontId="0" fillId="0" borderId="13" xfId="0" applyBorder="1"/>
    <xf numFmtId="0" fontId="0" fillId="5" borderId="13" xfId="0" applyFill="1" applyBorder="1"/>
    <xf numFmtId="0" fontId="0" fillId="3" borderId="13" xfId="0" applyFill="1" applyBorder="1"/>
    <xf numFmtId="0" fontId="3" fillId="4" borderId="30" xfId="0" applyFont="1" applyFill="1" applyBorder="1"/>
    <xf numFmtId="0" fontId="3" fillId="4" borderId="12" xfId="0" applyFont="1" applyFill="1" applyBorder="1"/>
    <xf numFmtId="0" fontId="3" fillId="4" borderId="11" xfId="0" applyFont="1" applyFill="1" applyBorder="1"/>
    <xf numFmtId="0" fontId="0" fillId="4" borderId="12" xfId="0" applyFill="1" applyBorder="1"/>
    <xf numFmtId="0" fontId="3" fillId="4" borderId="31" xfId="0" applyFont="1" applyFill="1" applyBorder="1"/>
    <xf numFmtId="0" fontId="0" fillId="4" borderId="13" xfId="0" applyFill="1" applyBorder="1"/>
    <xf numFmtId="0" fontId="4" fillId="4" borderId="0" xfId="1" applyFill="1" applyBorder="1"/>
    <xf numFmtId="0" fontId="3" fillId="4" borderId="32" xfId="0" applyFont="1" applyFill="1" applyBorder="1"/>
    <xf numFmtId="0" fontId="0" fillId="4" borderId="15" xfId="0" applyFill="1" applyBorder="1"/>
    <xf numFmtId="0" fontId="5" fillId="4" borderId="14" xfId="0" applyFont="1" applyFill="1" applyBorder="1"/>
    <xf numFmtId="0" fontId="5" fillId="4" borderId="15" xfId="0" applyFont="1" applyFill="1" applyBorder="1"/>
    <xf numFmtId="0" fontId="3" fillId="4" borderId="13" xfId="0" applyFont="1" applyFill="1" applyBorder="1"/>
    <xf numFmtId="0" fontId="0" fillId="4" borderId="13" xfId="0" applyFill="1" applyBorder="1" applyAlignment="1">
      <alignment wrapText="1"/>
    </xf>
    <xf numFmtId="2" fontId="0" fillId="4" borderId="0" xfId="0" applyNumberFormat="1" applyFill="1" applyAlignment="1">
      <alignment horizontal="right"/>
    </xf>
    <xf numFmtId="2" fontId="0" fillId="4" borderId="0" xfId="0" applyNumberFormat="1" applyFill="1" applyAlignment="1">
      <alignment horizontal="right" wrapText="1"/>
    </xf>
    <xf numFmtId="0" fontId="0" fillId="4" borderId="13" xfId="0" applyFill="1" applyBorder="1" applyAlignment="1">
      <alignment horizontal="left" vertical="center" wrapText="1"/>
    </xf>
    <xf numFmtId="2" fontId="0" fillId="4" borderId="0" xfId="0" applyNumberFormat="1" applyFill="1" applyAlignment="1">
      <alignment horizontal="right" vertical="center" wrapText="1"/>
    </xf>
    <xf numFmtId="0" fontId="0" fillId="4" borderId="0" xfId="0" applyFill="1" applyAlignment="1">
      <alignment horizontal="right" vertical="center" wrapText="1"/>
    </xf>
    <xf numFmtId="0" fontId="0" fillId="4" borderId="0" xfId="0" applyFill="1" applyAlignment="1"/>
    <xf numFmtId="0" fontId="0" fillId="4" borderId="4" xfId="0" applyFill="1" applyBorder="1" applyAlignment="1">
      <alignment horizontal="center" vertical="center" wrapText="1"/>
    </xf>
    <xf numFmtId="165" fontId="0" fillId="2" borderId="2" xfId="0" applyNumberFormat="1" applyFill="1" applyBorder="1" applyAlignment="1">
      <alignment wrapText="1"/>
    </xf>
    <xf numFmtId="0" fontId="11" fillId="4" borderId="0" xfId="0" applyFont="1" applyFill="1"/>
  </cellXfs>
  <cellStyles count="2">
    <cellStyle name="Hyperlink" xfId="1" builtinId="8"/>
    <cellStyle name="Normal" xfId="0" builtinId="0"/>
  </cellStyles>
  <dxfs count="43">
    <dxf>
      <numFmt numFmtId="0" formatCode="General"/>
      <alignment horizontal="general" vertical="bottom" textRotation="0" wrapText="1" indent="0" justifyLastLine="0" shrinkToFit="0" readingOrder="0"/>
    </dxf>
    <dxf>
      <font>
        <b/>
      </font>
      <border>
        <left style="medium">
          <color theme="9" tint="-0.499984740745262"/>
        </left>
        <right style="medium">
          <color theme="9" tint="-0.499984740745262"/>
        </right>
      </border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font>
        <b/>
      </font>
      <alignment horizontal="general" vertical="bottom" textRotation="0" wrapText="1" indent="0" justifyLastLine="0" shrinkToFit="0" readingOrder="0"/>
      <border>
        <left style="medium">
          <color theme="9" tint="-0.499984740745262"/>
        </left>
      </border>
    </dxf>
    <dxf>
      <alignment horizontal="general" vertical="bottom" textRotation="0" wrapText="1" indent="0" justifyLastLine="0" shrinkToFit="0" readingOrder="0"/>
    </dxf>
    <dxf>
      <numFmt numFmtId="0" formatCode="General"/>
    </dxf>
    <dxf>
      <font>
        <b/>
      </font>
      <border>
        <left style="medium">
          <color theme="9" tint="-0.499984740745262"/>
        </left>
      </border>
    </dxf>
    <dxf>
      <numFmt numFmtId="164" formatCode="0.000000"/>
      <alignment horizontal="general" vertical="bottom" textRotation="0" wrapText="1" indent="0" justifyLastLine="0" shrinkToFit="0" readingOrder="0"/>
    </dxf>
    <dxf>
      <numFmt numFmtId="164" formatCode="0.00000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numFmt numFmtId="0" formatCode="General"/>
      <alignment horizontal="general" vertical="bottom" textRotation="0" wrapText="1" indent="0" justifyLastLine="0" shrinkToFit="0" readingOrder="0"/>
    </dxf>
    <dxf>
      <numFmt numFmtId="164" formatCode="0.000000"/>
    </dxf>
    <dxf>
      <numFmt numFmtId="164" formatCode="0.000000"/>
    </dxf>
    <dxf>
      <numFmt numFmtId="164" formatCode="0.000000"/>
    </dxf>
    <dxf>
      <numFmt numFmtId="164" formatCode="0.000000"/>
    </dxf>
    <dxf>
      <numFmt numFmtId="164" formatCode="0.000000"/>
    </dxf>
    <dxf>
      <numFmt numFmtId="164" formatCode="0.000000"/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solid">
          <fgColor theme="9" tint="0.79998168889431442"/>
          <bgColor theme="9" tint="0.79998168889431442"/>
        </patternFill>
      </fill>
      <alignment horizontal="general" vertical="bottom" textRotation="0" wrapText="1" indent="0" justifyLastLine="0" shrinkToFit="0" readingOrder="0"/>
    </dxf>
    <dxf>
      <numFmt numFmtId="2" formatCode="0.00"/>
    </dxf>
    <dxf>
      <numFmt numFmtId="2" formatCode="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solid">
          <fgColor theme="9" tint="0.79998168889431442"/>
          <bgColor theme="9" tint="0.79998168889431442"/>
        </patternFill>
      </fill>
      <alignment horizontal="general" vertical="bottom" textRotation="0" wrapText="1" indent="0" justifyLastLine="0" shrinkToFit="0" readingOrder="0"/>
      <border diagonalUp="0" diagonalDown="0">
        <left/>
        <right/>
        <top style="thin">
          <color theme="9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solid">
          <fgColor theme="9" tint="0.79998168889431442"/>
          <bgColor theme="9" tint="0.79998168889431442"/>
        </patternFill>
      </fill>
      <alignment horizontal="general" vertical="bottom" textRotation="0" wrapText="1" indent="0" justifyLastLine="0" shrinkToFit="0" readingOrder="0"/>
      <border diagonalUp="0" diagonalDown="0">
        <left/>
        <right/>
        <top style="thin">
          <color theme="9" tint="0.39997558519241921"/>
        </top>
        <bottom/>
        <vertical/>
        <horizontal/>
      </border>
    </dxf>
    <dxf>
      <numFmt numFmtId="166" formatCode="0.0000000"/>
    </dxf>
    <dxf>
      <numFmt numFmtId="166" formatCode="0.0000000"/>
    </dxf>
    <dxf>
      <numFmt numFmtId="166" formatCode="0.0000000"/>
    </dxf>
    <dxf>
      <numFmt numFmtId="166" formatCode="0.0000000"/>
    </dxf>
    <dxf>
      <numFmt numFmtId="166" formatCode="0.0000000"/>
    </dxf>
    <dxf>
      <numFmt numFmtId="166" formatCode="0.0000000"/>
    </dxf>
    <dxf>
      <numFmt numFmtId="164" formatCode="0.000000"/>
    </dxf>
    <dxf>
      <font>
        <b val="0"/>
      </font>
    </dxf>
    <dxf>
      <border>
        <left style="medium">
          <color rgb="FF000000"/>
        </lef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alcChain" Target="calcChain.xml"/><Relationship Id="rId18" Type="http://schemas.openxmlformats.org/officeDocument/2006/relationships/customXml" Target="../customXml/item5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17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connections" Target="connections.xml"/><Relationship Id="rId14" Type="http://schemas.openxmlformats.org/officeDocument/2006/relationships/customXml" Target="../customXml/item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Holzbach, N. (Nina)" id="{735F704E-A92C-495F-A045-375F9D8DCA8E}" userId="S::nina.holzbach@tno.nl::891a1dbc-9fcc-40f5-9e74-4d8ba45cf4d3" providerId="AD"/>
</personList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6" xr16:uid="{2A2A013E-6BCF-49FA-99B4-69642A02B6AE}" autoFormatId="16" applyNumberFormats="0" applyBorderFormats="0" applyFontFormats="0" applyPatternFormats="0" applyAlignmentFormats="0" applyWidthHeightFormats="0">
  <queryTableRefresh nextId="21" unboundColumnsRight="8">
    <queryTableFields count="18">
      <queryTableField id="1" name="Column1" tableColumnId="1"/>
      <queryTableField id="12" dataBound="0" tableColumnId="12"/>
      <queryTableField id="8" name="total" tableColumnId="8"/>
      <queryTableField id="2" name="INKOPEN120100" tableColumnId="2"/>
      <queryTableField id="3" name="INKOPEN120200" tableColumnId="3"/>
      <queryTableField id="4" name="OMZETPH210000" tableColumnId="4"/>
      <queryTableField id="5" name="OMZETPS211140" tableColumnId="5"/>
      <queryTableField id="6" name="OMZETPS211150" tableColumnId="6"/>
      <queryTableField id="7" name="SUBSIDI130000" tableColumnId="7"/>
      <queryTableField id="9" name="sbis" tableColumnId="9"/>
      <queryTableField id="16" dataBound="0" tableColumnId="16"/>
      <queryTableField id="17" dataBound="0" tableColumnId="17"/>
      <queryTableField id="10" dataBound="0" tableColumnId="10"/>
      <queryTableField id="13" dataBound="0" tableColumnId="13"/>
      <queryTableField id="18" dataBound="0" tableColumnId="19"/>
      <queryTableField id="19" dataBound="0" tableColumnId="18"/>
      <queryTableField id="15" dataBound="0" tableColumnId="15"/>
      <queryTableField id="11" dataBound="0" tableColumnId="11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10" xr16:uid="{5C8DA8E2-D504-4910-A871-9B6FEF08DB4F}" autoFormatId="16" applyNumberFormats="0" applyBorderFormats="0" applyFontFormats="0" applyPatternFormats="0" applyAlignmentFormats="0" applyWidthHeightFormats="0">
  <queryTableRefresh nextId="29">
    <queryTableFields count="17">
      <queryTableField id="2" name="year" tableColumnId="2"/>
      <queryTableField id="18" dataBound="0" tableColumnId="18"/>
      <queryTableField id="3" name="original index" tableColumnId="3"/>
      <queryTableField id="4" name="number of companies" tableColumnId="4"/>
      <queryTableField id="7" name="number of products" tableColumnId="7"/>
      <queryTableField id="5" name="Waarde" tableColumnId="5"/>
      <queryTableField id="6" name="TechHoev_7" tableColumnId="6"/>
      <queryTableField id="12" name="VerkHoev_7" tableColumnId="12"/>
      <queryTableField id="8" name="TechHoev_6" tableColumnId="8"/>
      <queryTableField id="14" name="VerkHoev_6" tableColumnId="14"/>
      <queryTableField id="10" name="TechHoev_9" tableColumnId="10"/>
      <queryTableField id="16" name="VerkHoev_9" tableColumnId="16"/>
      <queryTableField id="11" name="TechHoev_13" tableColumnId="11"/>
      <queryTableField id="17" name="VerkHoev_13" tableColumnId="17"/>
      <queryTableField id="9" name="TechHoev_28" tableColumnId="9"/>
      <queryTableField id="13" name="VerkHoev_28" tableColumnId="13"/>
      <queryTableField id="15" name="VerkHoev_12" tableColumnId="15"/>
    </queryTableFields>
    <queryTableDeletedFields count="1">
      <deletedField name="Column1"/>
    </queryTableDeleted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1" xr16:uid="{2FC66DB0-81AA-43DB-B131-8FE097C31855}" autoFormatId="16" applyNumberFormats="0" applyBorderFormats="0" applyFontFormats="0" applyPatternFormats="0" applyAlignmentFormats="0" applyWidthHeightFormats="0">
  <queryTableRefresh nextId="16" unboundColumnsLeft="1">
    <queryTableFields count="11">
      <queryTableField id="15" dataBound="0" tableColumnId="15"/>
      <queryTableField id="2" name="gsrt" tableColumnId="2"/>
      <queryTableField id="3" name="Sum_Invoer" tableColumnId="3"/>
      <queryTableField id="4" name="relevant_share_Invoer" tableColumnId="4"/>
      <queryTableField id="5" name="num_observations" tableColumnId="5"/>
      <queryTableField id="7" name="Sum_Uitvoer" tableColumnId="7"/>
      <queryTableField id="8" name="relevant_share_Uitvoer" tableColumnId="8"/>
      <queryTableField id="9" name="num_observations_1" tableColumnId="9"/>
      <queryTableField id="11" name="Sum_Wederuitvoer" tableColumnId="11"/>
      <queryTableField id="12" name="relevant_share_Wederuitvoer" tableColumnId="12"/>
      <queryTableField id="13" name="num_observations_2" tableColumnId="13"/>
    </queryTableFields>
    <queryTableDeletedFields count="4">
      <deletedField name="top_5_contributions_Invoer"/>
      <deletedField name="top_5_contributions_Uitvoer"/>
      <deletedField name="top_5_contributions_Wederuitvoer"/>
      <deletedField name="Year"/>
    </queryTableDeleted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2" xr16:uid="{5382ACDD-D012-4C3F-A7AE-D8EE71CC17FA}" autoFormatId="16" applyNumberFormats="0" applyBorderFormats="0" applyFontFormats="0" applyPatternFormats="0" applyAlignmentFormats="0" applyWidthHeightFormats="0">
  <queryTableRefresh nextId="8">
    <queryTableFields count="6">
      <queryTableField id="1" name="Column1" tableColumnId="7"/>
      <queryTableField id="2" name="top10_productcodes" tableColumnId="2"/>
      <queryTableField id="3" name="total waarde" tableColumnId="3"/>
      <queryTableField id="4" name="total techoev7" tableColumnId="4"/>
      <queryTableField id="5" name="total verkhoev7" tableColumnId="5"/>
      <queryTableField id="6" name="total number of companies" tableColumnId="6"/>
    </queryTableFields>
  </queryTableRefresh>
</queryTable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7B542A47-56EA-4554-9DEF-45065CF86D5E}" name="Table2" displayName="Table2" ref="A1:O32" totalsRowShown="0" headerRowDxfId="42">
  <autoFilter ref="A1:O32" xr:uid="{7B542A47-56EA-4554-9DEF-45065CF86D5E}"/>
  <tableColumns count="15">
    <tableColumn id="1" xr3:uid="{E7691D0F-CA8E-4C60-8ED0-B9E2D158A85B}" name="YEAR" dataDxfId="41"/>
    <tableColumn id="12" xr3:uid="{24D3B8A9-9DDD-4BA5-AA4A-064F987B2D63}" name="Group" dataDxfId="40"/>
    <tableColumn id="8" xr3:uid="{4F0533C1-DAAA-4047-8D41-E6365CFC178E}" name="Total"/>
    <tableColumn id="2" xr3:uid="{C988D064-B08D-447C-B133-01A0B00BDFBE}" name="INKOPEN120100" dataDxfId="39"/>
    <tableColumn id="3" xr3:uid="{F8375364-8F8E-4DCD-8D80-67D665FB66CF}" name="INKOPEN120200" dataDxfId="38"/>
    <tableColumn id="4" xr3:uid="{0731E31C-AB21-4139-ACCC-BD1287D914E4}" name="OMZETPH210000" dataDxfId="37"/>
    <tableColumn id="5" xr3:uid="{E6490FAF-BDF3-4A32-BF2F-D6DD43053F22}" name="OMZETPS211140" dataDxfId="36"/>
    <tableColumn id="6" xr3:uid="{1CCAB4B2-0467-4A23-9F4E-EBA786602CD3}" name="OMZETPS211150" dataDxfId="35"/>
    <tableColumn id="7" xr3:uid="{02AEDA50-A4AA-4468-B00E-E4AB0D560B0A}" name="SUBSIDI130000" dataDxfId="34"/>
    <tableColumn id="9" xr3:uid="{FAAD9B20-182F-4B9C-9E4A-66BE8780ADEF}" name="Invoer" dataDxfId="33"/>
    <tableColumn id="11" xr3:uid="{BD62794A-0019-41AC-BD28-3DCE04A9DE3B}" name="Uitvoer" dataDxfId="32"/>
    <tableColumn id="14" xr3:uid="{00BC6E07-0FC4-4817-87BD-1F7A19B850E3}" name="Wederuitvoer" dataDxfId="31"/>
    <tableColumn id="15" xr3:uid="{04253720-B04E-49E9-B080-012CF9708A40}" name="Production" dataDxfId="30"/>
    <tableColumn id="13" xr3:uid="{259A992D-2C58-46B8-97EA-7F2FD22D99A7}" name="Apparent Consumption" dataDxfId="29"/>
    <tableColumn id="10" xr3:uid="{BDE88CDF-A807-4737-A5B9-056CD2B280B8}" name="Product Codes Imported" dataDxfId="28"/>
  </tableColumns>
  <tableStyleInfo name="TableStyleMedium7" showFirstColumn="1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751573BE-860D-4C3A-8746-B683FC811774}" name="qu2_table_ext" displayName="qu2_table_ext" ref="A1:R19" tableType="queryTable" totalsRowShown="0">
  <autoFilter ref="A1:R19" xr:uid="{751573BE-860D-4C3A-8746-B683FC811774}"/>
  <tableColumns count="18">
    <tableColumn id="1" xr3:uid="{AE824AEC-121F-4BF8-B695-6FA0475B4059}" uniqueName="1" name="Year" queryTableFieldId="1" dataDxfId="27"/>
    <tableColumn id="12" xr3:uid="{4C8A20A1-88C3-4A36-B864-B2AE89F2D45A}" uniqueName="12" name="Group" queryTableFieldId="12"/>
    <tableColumn id="8" xr3:uid="{7C8760BA-7F26-47C4-84CF-544202A35274}" uniqueName="8" name="Number of companies" queryTableFieldId="8"/>
    <tableColumn id="2" xr3:uid="{3F21C945-2FE5-464D-B048-E38AFF0D5C0B}" uniqueName="2" name="INKOPEN120100" queryTableFieldId="2" dataDxfId="26"/>
    <tableColumn id="3" xr3:uid="{452D8AB8-76EF-4B28-A5A0-6BE375674D8A}" uniqueName="3" name="INKOPEN120200" queryTableFieldId="3" dataDxfId="25"/>
    <tableColumn id="4" xr3:uid="{325333AD-0772-4A8F-BF3D-E0BDDEB92207}" uniqueName="4" name="OMZETPH210000" queryTableFieldId="4" dataDxfId="24"/>
    <tableColumn id="5" xr3:uid="{98B630D3-11C2-4507-A3FD-81C96F2FE02D}" uniqueName="5" name="OMZETPS211140" queryTableFieldId="5" dataDxfId="23"/>
    <tableColumn id="6" xr3:uid="{4786DDC2-C816-454B-8410-94E2FD5B8A7E}" uniqueName="6" name="OMZETPS211150" queryTableFieldId="6" dataDxfId="22"/>
    <tableColumn id="7" xr3:uid="{D70070C4-A4F9-4AE2-B3FA-5C267B3EB37F}" uniqueName="7" name="SUBSIDI130000" queryTableFieldId="7" dataDxfId="21"/>
    <tableColumn id="9" xr3:uid="{C779C179-D240-401F-8A4C-A841CEB175E5}" uniqueName="9" name="SBIs" queryTableFieldId="9" dataDxfId="20"/>
    <tableColumn id="16" xr3:uid="{EC96B4F8-A753-4DAA-9A2A-A09D936CD37C}" uniqueName="16" name="Sector Code" queryTableFieldId="16" dataDxfId="19"/>
    <tableColumn id="17" xr3:uid="{6DBCA137-E2FD-426C-A4CC-F03BAB7ABF90}" uniqueName="17" name="Gk-Sbs" queryTableFieldId="17" dataDxfId="18"/>
    <tableColumn id="10" xr3:uid="{E217AEAB-94F7-4CB4-8EC3-66ECE8C00782}" uniqueName="10" name="Invoer" queryTableFieldId="10" dataDxfId="17"/>
    <tableColumn id="13" xr3:uid="{BE00DE0E-1807-45F9-AAE2-B2BAB7B0D512}" uniqueName="13" name="Uitvoer" queryTableFieldId="13"/>
    <tableColumn id="19" xr3:uid="{FFE98718-FEEA-4FF1-BF93-CABA21C59D9D}" uniqueName="19" name="Wederuitvoer" queryTableFieldId="18"/>
    <tableColumn id="18" xr3:uid="{FB3CDF1D-4F5E-4D05-B517-95F89B8F0B88}" uniqueName="18" name="Production" queryTableFieldId="19"/>
    <tableColumn id="15" xr3:uid="{C7BD0B43-B3E6-4F2F-A118-D9D5956E9E33}" uniqueName="15" name="Apparent Consumption" queryTableFieldId="15"/>
    <tableColumn id="11" xr3:uid="{B69D0E29-46ED-4956-90F4-05A303E043E5}" uniqueName="11" name="Product codes" queryTableFieldId="11" dataDxfId="16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5464C2C1-CEBC-4C66-BC79-0756552DA6D4}" name="qu4_adjusted__2" displayName="qu4_adjusted__2" ref="A1:Q64" tableType="queryTable" totalsRowShown="0">
  <autoFilter ref="A1:Q64" xr:uid="{5464C2C1-CEBC-4C66-BC79-0756552DA6D4}"/>
  <tableColumns count="17">
    <tableColumn id="2" xr3:uid="{79B77686-EAC9-4B05-A2F7-403CD7C4CE1A}" uniqueName="2" name="Year" queryTableFieldId="2" dataDxfId="15"/>
    <tableColumn id="18" xr3:uid="{EBE01655-64CB-421B-BE8A-E082F7D5A356}" uniqueName="18" name="Company group" queryTableFieldId="18"/>
    <tableColumn id="3" xr3:uid="{ADB7BB46-405D-437D-894C-CA77DEBCE2F3}" uniqueName="3" name="Product group" queryTableFieldId="3" dataDxfId="14"/>
    <tableColumn id="4" xr3:uid="{6D04EFB6-B001-48F1-B186-B8D83542A9E9}" uniqueName="4" name="Number of companies" queryTableFieldId="4"/>
    <tableColumn id="7" xr3:uid="{B1B06325-6FFE-4444-A5E6-03D9E33F507D}" uniqueName="7" name="number of products" queryTableFieldId="7"/>
    <tableColumn id="5" xr3:uid="{D1B8149C-0349-4327-8DDC-F18C4A34FDCD}" uniqueName="5" name="Waarde" queryTableFieldId="5"/>
    <tableColumn id="6" xr3:uid="{5A256D67-17E7-4B54-9000-FCD07B9D3808}" uniqueName="6" name="TechHoev_7" queryTableFieldId="6"/>
    <tableColumn id="12" xr3:uid="{D2159A66-FF7A-4F08-8526-515D7707583F}" uniqueName="12" name="VerkHoev_7" queryTableFieldId="12"/>
    <tableColumn id="8" xr3:uid="{E0ABEEB2-E151-4A7B-830F-FDDF69DBD297}" uniqueName="8" name="TechHoev_6" queryTableFieldId="8"/>
    <tableColumn id="14" xr3:uid="{1BA341A7-9953-4DD4-BED3-6595558FCF64}" uniqueName="14" name="VerkHoev_6" queryTableFieldId="14"/>
    <tableColumn id="10" xr3:uid="{DDF61421-8F9E-450E-A60D-03E44A516D57}" uniqueName="10" name="TechHoev_9" queryTableFieldId="10"/>
    <tableColumn id="16" xr3:uid="{5BA16CFB-1CC0-4B56-BAA6-21641C9F2894}" uniqueName="16" name="VerkHoev_9" queryTableFieldId="16"/>
    <tableColumn id="11" xr3:uid="{A09C7717-8225-457B-9F0B-303B1B5861DA}" uniqueName="11" name="TechHoev_13" queryTableFieldId="11"/>
    <tableColumn id="17" xr3:uid="{037DDA1F-EF73-46C8-BF2D-78C107A55928}" uniqueName="17" name="VerkHoev_13" queryTableFieldId="17"/>
    <tableColumn id="9" xr3:uid="{BCA513FD-33BF-48EB-868C-E2999D48ACBE}" uniqueName="9" name="TechHoev_28" queryTableFieldId="9"/>
    <tableColumn id="13" xr3:uid="{13992AE5-09B8-4182-B8DD-95F87F831028}" uniqueName="13" name="VerkHoev_28" queryTableFieldId="13"/>
    <tableColumn id="15" xr3:uid="{657FEA80-048E-4E29-9884-49977D051749}" uniqueName="15" name="VerkHoev_12" queryTableFieldId="15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F19A83FC-7E9A-4162-994E-E0A240E54A0D}" name="qu5_table_ext2" displayName="qu5_table_ext2" ref="A1:K99" tableType="queryTable" totalsRowShown="0" dataDxfId="13">
  <autoFilter ref="A1:K99" xr:uid="{F19A83FC-7E9A-4162-994E-E0A240E54A0D}"/>
  <tableColumns count="11">
    <tableColumn id="15" xr3:uid="{3215EE81-6C36-42F8-AE88-3A07E4079228}" uniqueName="15" name="Year" queryTableFieldId="15" dataDxfId="12"/>
    <tableColumn id="2" xr3:uid="{C7DE49C3-5451-4EDC-A873-468D66DEC4C4}" uniqueName="2" name="gsrt" queryTableFieldId="2" dataDxfId="11"/>
    <tableColumn id="3" xr3:uid="{F721D3A4-B5C2-4833-A200-87E16DA90BE3}" uniqueName="3" name="Invoer" queryTableFieldId="3" dataDxfId="10"/>
    <tableColumn id="4" xr3:uid="{E937707A-01DE-40B0-B95F-311D7929EF9C}" uniqueName="4" name="Relevant Share Invoer" queryTableFieldId="4" dataDxfId="9"/>
    <tableColumn id="5" xr3:uid="{09B779ED-FEB3-456C-844F-6E871E92029A}" uniqueName="5" name="Invoer Observations" queryTableFieldId="5" dataDxfId="8"/>
    <tableColumn id="7" xr3:uid="{BF5AE7B3-F4BE-4484-978B-106E1EA69971}" uniqueName="7" name="Uitvoer" queryTableFieldId="7" dataDxfId="7"/>
    <tableColumn id="8" xr3:uid="{3144CA8D-13B0-4B88-A9AB-267FEC7E2004}" uniqueName="8" name="Relevant Share Uitvoer" queryTableFieldId="8" dataDxfId="6"/>
    <tableColumn id="9" xr3:uid="{14A1AB0B-A040-4D51-AB8D-65FCE5248FF3}" uniqueName="9" name="Uitvoer Observations" queryTableFieldId="9" dataDxfId="5"/>
    <tableColumn id="11" xr3:uid="{37D89E52-41AB-48CA-B02E-956D62D5F494}" uniqueName="11" name="Wederuitvoer" queryTableFieldId="11" dataDxfId="4"/>
    <tableColumn id="12" xr3:uid="{8758319A-D51B-4422-9FD2-AC321F71958D}" uniqueName="12" name="Relevant Share Wederuitvoer" queryTableFieldId="12" dataDxfId="3"/>
    <tableColumn id="13" xr3:uid="{CDFAF41A-B34A-45E5-AAE4-6DBB6220D4D7}" uniqueName="13" name="Wederuitvoer observations" queryTableFieldId="13" dataDxfId="2"/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6A1FDEB-2148-49A5-B2DC-36E5D3B77CEC}" name="qu6_simple" displayName="qu6_simple" ref="A1:F6" tableType="queryTable" totalsRowShown="0">
  <autoFilter ref="A1:F6" xr:uid="{86A1FDEB-2148-49A5-B2DC-36E5D3B77CEC}"/>
  <tableColumns count="6">
    <tableColumn id="7" xr3:uid="{7DA7DCA0-4790-4A40-ADA7-F77B470428B7}" uniqueName="7" name="Year" queryTableFieldId="1" dataDxfId="1"/>
    <tableColumn id="2" xr3:uid="{82C818DC-5581-4EBB-8E99-C31958C127DC}" uniqueName="2" name="Top 10 Product codes" queryTableFieldId="2" dataDxfId="0"/>
    <tableColumn id="3" xr3:uid="{C6AB17FF-6FBC-4841-A02D-48C3B856238A}" uniqueName="3" name="Total Waarde" queryTableFieldId="3"/>
    <tableColumn id="4" xr3:uid="{1EA0AE39-64DC-4ABE-8055-832B6FC018D9}" uniqueName="4" name="Total Techoev7" queryTableFieldId="4"/>
    <tableColumn id="5" xr3:uid="{E79E2C08-855A-4481-ADF0-B95E23D078C3}" uniqueName="5" name="Total Verkhoev7" queryTableFieldId="5"/>
    <tableColumn id="6" xr3:uid="{8F2B3D4A-1EB2-4D34-9FE9-CD7FE011A2D1}" uniqueName="6" name="Total number of companies" queryTableFieldId="6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18" dT="2024-07-29T11:21:53.03" personId="{735F704E-A92C-495F-A045-375F9D8DCA8E}" id="{9B280F61-0C10-4B5D-9531-4B4146B699D5}">
    <text>Total polymer import/export/re-export values for NL</text>
  </threadedComment>
  <threadedComment ref="B18" dT="2024-07-29T11:58:48.40" personId="{735F704E-A92C-495F-A045-375F9D8DCA8E}" id="{A6ABB9EA-7335-4289-B838-13424FAF1585}" parentId="{9B280F61-0C10-4B5D-9531-4B4146B699D5}">
    <text>Used for calculation of Apparent Consumption in NL</text>
  </threadedComment>
</ThreadedComment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table" Target="../tables/table4.xml"/><Relationship Id="rId1" Type="http://schemas.openxmlformats.org/officeDocument/2006/relationships/vmlDrawing" Target="../drawings/vmlDrawing1.vml"/><Relationship Id="rId4" Type="http://schemas.microsoft.com/office/2017/10/relationships/threadedComment" Target="../threadedComments/threadedComment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s://opendata.cbs.nl/statlin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69A7C1-48F2-4948-ABDF-76D86EABCD0A}">
  <dimension ref="A1:G9"/>
  <sheetViews>
    <sheetView workbookViewId="0">
      <selection activeCell="M5" sqref="M5"/>
    </sheetView>
  </sheetViews>
  <sheetFormatPr defaultColWidth="9.140625" defaultRowHeight="15" x14ac:dyDescent="0.25"/>
  <cols>
    <col min="1" max="1" width="21.5703125" style="15" customWidth="1"/>
    <col min="2" max="2" width="25.140625" style="15" customWidth="1"/>
    <col min="3" max="3" width="28.5703125" style="15" customWidth="1"/>
    <col min="4" max="4" width="22.140625" style="15" customWidth="1"/>
    <col min="5" max="16384" width="9.140625" style="15"/>
  </cols>
  <sheetData>
    <row r="1" spans="1:7" ht="23.25" x14ac:dyDescent="0.35">
      <c r="A1" s="16" t="s">
        <v>277</v>
      </c>
    </row>
    <row r="2" spans="1:7" ht="18.75" x14ac:dyDescent="0.3">
      <c r="A2" s="105" t="s">
        <v>278</v>
      </c>
      <c r="B2" s="105"/>
    </row>
    <row r="3" spans="1:7" ht="18.75" x14ac:dyDescent="0.3">
      <c r="A3" s="17" t="s">
        <v>0</v>
      </c>
      <c r="B3" s="17" t="s">
        <v>1</v>
      </c>
      <c r="C3" s="24" t="s">
        <v>2</v>
      </c>
      <c r="D3" s="24" t="s">
        <v>3</v>
      </c>
    </row>
    <row r="4" spans="1:7" ht="120" x14ac:dyDescent="0.25">
      <c r="A4" s="22" t="s">
        <v>4</v>
      </c>
      <c r="B4" s="18" t="s">
        <v>5</v>
      </c>
      <c r="C4" s="22" t="s">
        <v>6</v>
      </c>
      <c r="D4" s="22">
        <v>1</v>
      </c>
    </row>
    <row r="5" spans="1:7" ht="105" x14ac:dyDescent="0.25">
      <c r="A5" s="21" t="s">
        <v>7</v>
      </c>
      <c r="B5" s="19" t="s">
        <v>8</v>
      </c>
      <c r="C5" s="21" t="s">
        <v>6</v>
      </c>
      <c r="D5" s="21" t="s">
        <v>9</v>
      </c>
    </row>
    <row r="6" spans="1:7" ht="150" x14ac:dyDescent="0.25">
      <c r="A6" s="103" t="s">
        <v>10</v>
      </c>
      <c r="B6" s="19" t="s">
        <v>11</v>
      </c>
      <c r="C6" s="21" t="s">
        <v>12</v>
      </c>
      <c r="D6" s="21">
        <v>4</v>
      </c>
      <c r="G6" s="102"/>
    </row>
    <row r="7" spans="1:7" ht="45" x14ac:dyDescent="0.25">
      <c r="A7" s="21" t="s">
        <v>13</v>
      </c>
      <c r="B7" s="19" t="s">
        <v>14</v>
      </c>
      <c r="C7" s="21" t="s">
        <v>15</v>
      </c>
      <c r="D7" s="21">
        <v>5</v>
      </c>
    </row>
    <row r="8" spans="1:7" ht="45" x14ac:dyDescent="0.25">
      <c r="A8" s="21" t="s">
        <v>16</v>
      </c>
      <c r="B8" s="19" t="s">
        <v>17</v>
      </c>
      <c r="C8" s="21" t="s">
        <v>18</v>
      </c>
      <c r="D8" s="21">
        <v>6</v>
      </c>
    </row>
    <row r="9" spans="1:7" ht="30" x14ac:dyDescent="0.25">
      <c r="A9" s="21" t="s">
        <v>19</v>
      </c>
      <c r="B9" s="19" t="s">
        <v>20</v>
      </c>
      <c r="C9" s="21"/>
      <c r="D9" s="2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9399F-CDBA-45E1-81ED-B456E7A1F4E2}">
  <dimension ref="A1:O32"/>
  <sheetViews>
    <sheetView tabSelected="1" topLeftCell="A20" zoomScale="90" zoomScaleNormal="90" workbookViewId="0">
      <pane xSplit="2" topLeftCell="H1" activePane="topRight" state="frozen"/>
      <selection pane="topRight" activeCell="J38" sqref="J38"/>
    </sheetView>
  </sheetViews>
  <sheetFormatPr defaultRowHeight="15" x14ac:dyDescent="0.25"/>
  <cols>
    <col min="1" max="2" width="15.5703125" customWidth="1"/>
    <col min="3" max="3" width="14.42578125" customWidth="1"/>
    <col min="4" max="4" width="20.5703125" customWidth="1"/>
    <col min="5" max="5" width="19.42578125" customWidth="1"/>
    <col min="6" max="6" width="19.28515625" customWidth="1"/>
    <col min="7" max="7" width="19.85546875" customWidth="1"/>
    <col min="8" max="8" width="20.140625" customWidth="1"/>
    <col min="9" max="9" width="17.140625" customWidth="1"/>
    <col min="10" max="13" width="16.7109375" customWidth="1"/>
    <col min="14" max="14" width="19.28515625" customWidth="1"/>
    <col min="15" max="15" width="53.5703125" customWidth="1"/>
  </cols>
  <sheetData>
    <row r="1" spans="1:15" x14ac:dyDescent="0.25">
      <c r="A1" s="30" t="s">
        <v>21</v>
      </c>
      <c r="B1" s="31" t="s">
        <v>22</v>
      </c>
      <c r="C1" s="32" t="s">
        <v>23</v>
      </c>
      <c r="D1" s="32" t="s">
        <v>24</v>
      </c>
      <c r="E1" s="32" t="s">
        <v>25</v>
      </c>
      <c r="F1" s="32" t="s">
        <v>26</v>
      </c>
      <c r="G1" s="32" t="s">
        <v>27</v>
      </c>
      <c r="H1" s="32" t="s">
        <v>28</v>
      </c>
      <c r="I1" s="32" t="s">
        <v>29</v>
      </c>
      <c r="J1" s="32" t="s">
        <v>30</v>
      </c>
      <c r="K1" s="32" t="s">
        <v>31</v>
      </c>
      <c r="L1" s="32" t="s">
        <v>32</v>
      </c>
      <c r="M1" s="32" t="s">
        <v>33</v>
      </c>
      <c r="N1" s="32" t="s">
        <v>34</v>
      </c>
      <c r="O1" s="33" t="s">
        <v>35</v>
      </c>
    </row>
    <row r="2" spans="1:15" ht="90" x14ac:dyDescent="0.25">
      <c r="A2" s="39" t="s">
        <v>36</v>
      </c>
      <c r="B2" s="40"/>
      <c r="C2" s="41" t="s">
        <v>37</v>
      </c>
      <c r="D2" s="41" t="s">
        <v>38</v>
      </c>
      <c r="E2" s="41" t="s">
        <v>39</v>
      </c>
      <c r="F2" s="42" t="s">
        <v>40</v>
      </c>
      <c r="G2" s="41" t="s">
        <v>41</v>
      </c>
      <c r="H2" s="41" t="s">
        <v>42</v>
      </c>
      <c r="I2" s="41" t="s">
        <v>43</v>
      </c>
      <c r="J2" s="41" t="s">
        <v>44</v>
      </c>
      <c r="K2" s="41" t="s">
        <v>45</v>
      </c>
      <c r="L2" s="41" t="s">
        <v>46</v>
      </c>
      <c r="M2" s="43" t="s">
        <v>47</v>
      </c>
      <c r="N2" s="43" t="s">
        <v>48</v>
      </c>
      <c r="O2" s="44" t="s">
        <v>49</v>
      </c>
    </row>
    <row r="3" spans="1:15" ht="90" x14ac:dyDescent="0.25">
      <c r="A3" s="35" t="s">
        <v>50</v>
      </c>
      <c r="B3" s="25" t="s">
        <v>51</v>
      </c>
      <c r="C3" s="3" t="s">
        <v>52</v>
      </c>
      <c r="D3" s="4" t="s">
        <v>53</v>
      </c>
      <c r="E3" s="4" t="s">
        <v>54</v>
      </c>
      <c r="F3" s="5" t="s">
        <v>55</v>
      </c>
      <c r="G3" s="4" t="s">
        <v>56</v>
      </c>
      <c r="H3" s="4" t="s">
        <v>57</v>
      </c>
      <c r="I3" s="4" t="s">
        <v>58</v>
      </c>
      <c r="J3" s="3" t="s">
        <v>59</v>
      </c>
      <c r="K3" s="4" t="s">
        <v>60</v>
      </c>
      <c r="L3" s="4" t="s">
        <v>61</v>
      </c>
      <c r="M3" s="4" t="s">
        <v>62</v>
      </c>
      <c r="N3" s="4" t="s">
        <v>63</v>
      </c>
      <c r="O3" s="45" t="s">
        <v>64</v>
      </c>
    </row>
    <row r="4" spans="1:15" x14ac:dyDescent="0.25">
      <c r="A4" s="46" t="s">
        <v>65</v>
      </c>
      <c r="B4" s="47"/>
      <c r="C4" s="48"/>
      <c r="D4" s="49" t="s">
        <v>66</v>
      </c>
      <c r="E4" s="49" t="s">
        <v>66</v>
      </c>
      <c r="F4" s="49" t="s">
        <v>66</v>
      </c>
      <c r="G4" s="49" t="s">
        <v>66</v>
      </c>
      <c r="H4" s="49" t="s">
        <v>66</v>
      </c>
      <c r="I4" s="49" t="s">
        <v>66</v>
      </c>
      <c r="J4" s="49" t="s">
        <v>66</v>
      </c>
      <c r="K4" s="49" t="s">
        <v>66</v>
      </c>
      <c r="L4" s="49" t="s">
        <v>66</v>
      </c>
      <c r="M4" s="49" t="s">
        <v>66</v>
      </c>
      <c r="N4" s="49" t="s">
        <v>66</v>
      </c>
      <c r="O4" s="50" t="s">
        <v>67</v>
      </c>
    </row>
    <row r="5" spans="1:15" ht="120" x14ac:dyDescent="0.25">
      <c r="A5" s="26">
        <v>2016</v>
      </c>
      <c r="B5" s="27" t="s">
        <v>68</v>
      </c>
      <c r="C5">
        <v>2538</v>
      </c>
      <c r="D5" s="51">
        <v>25722723.654799901</v>
      </c>
      <c r="E5" s="51">
        <v>5413983.5965999998</v>
      </c>
      <c r="F5" s="51">
        <v>62080682.248899996</v>
      </c>
      <c r="G5" s="51">
        <v>7844510.4478000002</v>
      </c>
      <c r="H5" s="51">
        <v>45704398.467600003</v>
      </c>
      <c r="I5" s="51">
        <v>26555.9002</v>
      </c>
      <c r="J5" s="52">
        <v>353042.05900000001</v>
      </c>
      <c r="K5" s="52">
        <v>428449.92099999997</v>
      </c>
      <c r="L5" s="51">
        <v>71660.782000000007</v>
      </c>
      <c r="M5" s="51">
        <f>'Production SBI20-22 &amp; NRK'!F9</f>
        <v>10580603</v>
      </c>
      <c r="N5" s="51">
        <f>Table2[[#This Row],[Production]]+Table2[[#This Row],[Invoer]]-Table2[[#This Row],[Uitvoer]]-Table2[[#This Row],[Wederuitvoer]]</f>
        <v>10433534.356000001</v>
      </c>
      <c r="O5" s="12" t="s">
        <v>69</v>
      </c>
    </row>
    <row r="6" spans="1:15" x14ac:dyDescent="0.25">
      <c r="A6" s="26">
        <v>2016</v>
      </c>
      <c r="B6" s="27" t="s">
        <v>70</v>
      </c>
      <c r="C6">
        <v>896</v>
      </c>
      <c r="D6" s="51">
        <v>20491551.179499999</v>
      </c>
      <c r="E6" s="51">
        <v>4529263.4117000001</v>
      </c>
      <c r="F6" s="51">
        <v>47447377.944499999</v>
      </c>
      <c r="G6" s="51">
        <v>5868346.5896000005</v>
      </c>
      <c r="H6" s="51">
        <v>35138805.271499999</v>
      </c>
      <c r="I6" s="51">
        <v>17636.1018</v>
      </c>
      <c r="J6" s="51">
        <v>227579.15700000001</v>
      </c>
      <c r="K6" s="51">
        <v>347176.61599999998</v>
      </c>
      <c r="L6" s="51"/>
      <c r="M6" s="51">
        <f>'Production SBI20-22 &amp; NRK'!F11</f>
        <v>10476437</v>
      </c>
      <c r="N6" s="55" t="s">
        <v>71</v>
      </c>
      <c r="O6" s="1"/>
    </row>
    <row r="7" spans="1:15" x14ac:dyDescent="0.25">
      <c r="A7" s="26">
        <v>2016</v>
      </c>
      <c r="B7" s="27" t="s">
        <v>72</v>
      </c>
      <c r="C7">
        <v>225</v>
      </c>
      <c r="D7" s="51">
        <v>1699509.2118999998</v>
      </c>
      <c r="E7" s="51"/>
      <c r="F7" s="51">
        <v>5624501.7489</v>
      </c>
      <c r="G7" s="51"/>
      <c r="H7" s="51">
        <v>3643351.7593</v>
      </c>
      <c r="I7" s="51"/>
      <c r="J7" s="51">
        <v>8795.0879999999997</v>
      </c>
      <c r="K7" s="51"/>
      <c r="L7" s="51"/>
      <c r="M7" s="51"/>
      <c r="N7" s="55" t="s">
        <v>71</v>
      </c>
      <c r="O7" s="2"/>
    </row>
    <row r="8" spans="1:15" x14ac:dyDescent="0.25">
      <c r="A8" s="26">
        <v>2016</v>
      </c>
      <c r="B8" s="27" t="s">
        <v>73</v>
      </c>
      <c r="C8">
        <v>1417</v>
      </c>
      <c r="D8" s="51">
        <v>3531663.2634000001</v>
      </c>
      <c r="E8" s="51">
        <v>466387.18680000002</v>
      </c>
      <c r="F8" s="51">
        <v>9008802.5555000007</v>
      </c>
      <c r="G8" s="51">
        <v>955253.10950000002</v>
      </c>
      <c r="H8" s="51">
        <v>6922241.4368000003</v>
      </c>
      <c r="I8" s="51">
        <v>1258.7984000000001</v>
      </c>
      <c r="J8" s="51">
        <v>116667.814</v>
      </c>
      <c r="K8" s="51">
        <v>81269.56</v>
      </c>
      <c r="L8" s="51"/>
      <c r="M8" s="51">
        <f>'Production SBI20-22 &amp; NRK'!F15</f>
        <v>102304</v>
      </c>
      <c r="N8" s="51">
        <f>Table2[[#This Row],[Production]]+Table2[[#This Row],[Invoer]]-Table2[[#This Row],[Uitvoer]]-Table2[[#This Row],[Wederuitvoer]]</f>
        <v>137702.25400000002</v>
      </c>
      <c r="O8" s="1"/>
    </row>
    <row r="9" spans="1:15" ht="120" x14ac:dyDescent="0.25">
      <c r="A9" s="26">
        <v>2017</v>
      </c>
      <c r="B9" s="27" t="s">
        <v>68</v>
      </c>
      <c r="C9">
        <v>2531</v>
      </c>
      <c r="D9" s="51">
        <v>24939116.5152</v>
      </c>
      <c r="E9" s="51">
        <v>4648718.5378</v>
      </c>
      <c r="F9" s="51">
        <v>59860866.163199998</v>
      </c>
      <c r="G9" s="51">
        <v>8317844.3718999997</v>
      </c>
      <c r="H9" s="51">
        <v>41763113.766399898</v>
      </c>
      <c r="I9" s="51">
        <v>29584.805399999899</v>
      </c>
      <c r="J9" s="53">
        <v>416127.08</v>
      </c>
      <c r="K9" s="53"/>
      <c r="L9" s="53"/>
      <c r="M9" s="53">
        <f>'Production SBI20-22 &amp; NRK'!F21</f>
        <v>13329033</v>
      </c>
      <c r="N9" s="55" t="s">
        <v>71</v>
      </c>
      <c r="O9" s="11" t="s">
        <v>74</v>
      </c>
    </row>
    <row r="10" spans="1:15" x14ac:dyDescent="0.25">
      <c r="A10" s="26">
        <v>2017</v>
      </c>
      <c r="B10" s="27" t="s">
        <v>70</v>
      </c>
      <c r="C10">
        <v>909</v>
      </c>
      <c r="D10" s="51">
        <v>20347568.550800003</v>
      </c>
      <c r="E10" s="51">
        <v>3365498.6217</v>
      </c>
      <c r="F10" s="51">
        <v>45164703.806200005</v>
      </c>
      <c r="G10" s="51">
        <v>5981759.5426000003</v>
      </c>
      <c r="H10" s="51">
        <v>31966527.610100001</v>
      </c>
      <c r="I10" s="51">
        <v>21125.884799999996</v>
      </c>
      <c r="J10" s="51">
        <v>284009.09899999999</v>
      </c>
      <c r="K10" s="51">
        <v>441739.31300000002</v>
      </c>
      <c r="L10" s="51">
        <v>55491.91</v>
      </c>
      <c r="M10" s="51">
        <f>'Production SBI20-22 &amp; NRK'!F23</f>
        <v>13206206</v>
      </c>
      <c r="N10" s="51">
        <f>Table2[[#This Row],[Production]]+Table2[[#This Row],[Invoer]]-Table2[[#This Row],[Uitvoer]]-Table2[[#This Row],[Wederuitvoer]]</f>
        <v>12992983.876</v>
      </c>
      <c r="O10" s="1"/>
    </row>
    <row r="11" spans="1:15" x14ac:dyDescent="0.25">
      <c r="A11" s="26">
        <v>2017</v>
      </c>
      <c r="B11" s="27" t="s">
        <v>72</v>
      </c>
      <c r="C11">
        <v>208</v>
      </c>
      <c r="D11" s="51">
        <v>1092385.6173999999</v>
      </c>
      <c r="E11" s="51"/>
      <c r="F11" s="51">
        <v>5683489.9227</v>
      </c>
      <c r="G11" s="51"/>
      <c r="H11" s="51">
        <v>2757722.1667999998</v>
      </c>
      <c r="I11" s="51"/>
      <c r="J11" s="51">
        <v>8940.1440000000002</v>
      </c>
      <c r="K11" s="53"/>
      <c r="L11" s="53"/>
      <c r="M11" s="53"/>
      <c r="N11" s="55" t="s">
        <v>71</v>
      </c>
      <c r="O11" s="2"/>
    </row>
    <row r="12" spans="1:15" x14ac:dyDescent="0.25">
      <c r="A12" s="26">
        <v>2017</v>
      </c>
      <c r="B12" s="27" t="s">
        <v>73</v>
      </c>
      <c r="C12">
        <v>1414</v>
      </c>
      <c r="D12" s="51">
        <v>3499162.3470000001</v>
      </c>
      <c r="E12" s="51">
        <v>626409.91610000003</v>
      </c>
      <c r="F12" s="51">
        <v>9012672.4342999998</v>
      </c>
      <c r="G12" s="51">
        <v>907524.8293000001</v>
      </c>
      <c r="H12" s="51">
        <v>7038863.9895000011</v>
      </c>
      <c r="I12" s="51">
        <v>1784.9205999999999</v>
      </c>
      <c r="J12" s="51">
        <v>123177.837</v>
      </c>
      <c r="K12" s="51">
        <v>89601.266000000003</v>
      </c>
      <c r="L12" s="54"/>
      <c r="M12" s="54">
        <f>'Production SBI20-22 &amp; NRK'!F27</f>
        <v>117794</v>
      </c>
      <c r="N12" s="51">
        <f>Table2[[#This Row],[Production]]+Table2[[#This Row],[Invoer]]-Table2[[#This Row],[Uitvoer]]-Table2[[#This Row],[Wederuitvoer]]</f>
        <v>151370.571</v>
      </c>
      <c r="O12" s="1"/>
    </row>
    <row r="13" spans="1:15" ht="120" x14ac:dyDescent="0.25">
      <c r="A13" s="26">
        <v>2018</v>
      </c>
      <c r="B13" s="27" t="s">
        <v>68</v>
      </c>
      <c r="C13">
        <v>2543</v>
      </c>
      <c r="D13" s="51">
        <v>27290942.738699999</v>
      </c>
      <c r="E13" s="51">
        <v>10923697.528899999</v>
      </c>
      <c r="F13" s="51">
        <v>76261947.246299997</v>
      </c>
      <c r="G13" s="51">
        <v>17247605.458999999</v>
      </c>
      <c r="H13" s="51">
        <v>45342234.680299997</v>
      </c>
      <c r="I13" s="51">
        <v>27270.255599999899</v>
      </c>
      <c r="J13" s="53">
        <v>500254.7</v>
      </c>
      <c r="K13" s="53"/>
      <c r="L13" s="53"/>
      <c r="M13" s="53">
        <f>'Production SBI20-22 &amp; NRK'!F33</f>
        <v>12190670</v>
      </c>
      <c r="N13" s="55" t="s">
        <v>71</v>
      </c>
      <c r="O13" s="11" t="s">
        <v>75</v>
      </c>
    </row>
    <row r="14" spans="1:15" x14ac:dyDescent="0.25">
      <c r="A14" s="26">
        <v>2018</v>
      </c>
      <c r="B14" s="27" t="s">
        <v>70</v>
      </c>
      <c r="C14">
        <v>939</v>
      </c>
      <c r="D14" s="51">
        <v>22265489.105599999</v>
      </c>
      <c r="E14" s="51"/>
      <c r="F14" s="51">
        <v>61093495.431500003</v>
      </c>
      <c r="G14" s="51"/>
      <c r="H14" s="51">
        <v>35085121.140500002</v>
      </c>
      <c r="I14" s="51">
        <v>19600.352599999998</v>
      </c>
      <c r="J14" s="51">
        <v>354874.94500000001</v>
      </c>
      <c r="K14" s="51">
        <v>358262.13799999998</v>
      </c>
      <c r="L14" s="51">
        <v>60868.459000000003</v>
      </c>
      <c r="M14" s="51">
        <f>'Production SBI20-22 &amp; NRK'!F35</f>
        <v>11909851</v>
      </c>
      <c r="N14" s="51">
        <f>Table2[[#This Row],[Production]]+Table2[[#This Row],[Invoer]]-Table2[[#This Row],[Uitvoer]]-Table2[[#This Row],[Wederuitvoer]]</f>
        <v>11845595.347999999</v>
      </c>
      <c r="O14" s="1"/>
    </row>
    <row r="15" spans="1:15" x14ac:dyDescent="0.25">
      <c r="A15" s="26">
        <v>2018</v>
      </c>
      <c r="B15" s="27" t="s">
        <v>72</v>
      </c>
      <c r="C15">
        <v>210</v>
      </c>
      <c r="D15" s="51">
        <v>1258526.1540000001</v>
      </c>
      <c r="E15" s="51"/>
      <c r="F15" s="51">
        <v>5762346.7337999996</v>
      </c>
      <c r="G15" s="51"/>
      <c r="H15" s="51">
        <v>3137229.6972000003</v>
      </c>
      <c r="I15" s="51"/>
      <c r="J15" s="51">
        <v>8591.0849999999991</v>
      </c>
      <c r="K15" s="51"/>
      <c r="L15" s="51"/>
      <c r="M15" s="51"/>
      <c r="N15" s="55" t="s">
        <v>71</v>
      </c>
      <c r="O15" s="2"/>
    </row>
    <row r="16" spans="1:15" x14ac:dyDescent="0.25">
      <c r="A16" s="26">
        <v>2018</v>
      </c>
      <c r="B16" s="27" t="s">
        <v>73</v>
      </c>
      <c r="C16">
        <v>1394</v>
      </c>
      <c r="D16" s="51">
        <v>3766927.4791000001</v>
      </c>
      <c r="E16" s="51">
        <v>433321.95439999999</v>
      </c>
      <c r="F16" s="51">
        <v>9406105.0810000002</v>
      </c>
      <c r="G16" s="51">
        <v>1082021.8503</v>
      </c>
      <c r="H16" s="51">
        <v>7119883.842600001</v>
      </c>
      <c r="I16" s="51">
        <v>1179.9030000000002</v>
      </c>
      <c r="J16" s="51">
        <v>136788.67000000001</v>
      </c>
      <c r="K16" s="51">
        <v>96216.054000000004</v>
      </c>
      <c r="L16" s="54"/>
      <c r="M16" s="54">
        <f>'Production SBI20-22 &amp; NRK'!F39</f>
        <v>280819</v>
      </c>
      <c r="N16" s="55" t="s">
        <v>71</v>
      </c>
      <c r="O16" s="1"/>
    </row>
    <row r="17" spans="1:15" ht="120" x14ac:dyDescent="0.25">
      <c r="A17" s="26">
        <v>2019</v>
      </c>
      <c r="B17" s="27" t="s">
        <v>68</v>
      </c>
      <c r="C17">
        <v>2715</v>
      </c>
      <c r="D17" s="51">
        <v>25503136.6393</v>
      </c>
      <c r="E17" s="51">
        <v>11556150.4623999</v>
      </c>
      <c r="F17" s="51">
        <v>76188783.820999995</v>
      </c>
      <c r="G17" s="51">
        <v>18465568.374899998</v>
      </c>
      <c r="H17" s="51">
        <v>43909891.923799999</v>
      </c>
      <c r="I17" s="51">
        <v>38480.972399999999</v>
      </c>
      <c r="J17" s="53">
        <v>541446.93500000006</v>
      </c>
      <c r="K17" s="53"/>
      <c r="L17" s="53"/>
      <c r="M17" s="53">
        <f>'Production SBI20-22 &amp; NRK'!F45</f>
        <v>11612887</v>
      </c>
      <c r="N17" s="51">
        <f>Table2[[#This Row],[Production]]+Table2[[#This Row],[Invoer]]-Table2[[#This Row],[Uitvoer]]-Table2[[#This Row],[Wederuitvoer]]</f>
        <v>12154333.935000001</v>
      </c>
      <c r="O17" s="11" t="s">
        <v>76</v>
      </c>
    </row>
    <row r="18" spans="1:15" x14ac:dyDescent="0.25">
      <c r="A18" s="26">
        <v>2019</v>
      </c>
      <c r="B18" s="27" t="s">
        <v>70</v>
      </c>
      <c r="C18">
        <v>1045</v>
      </c>
      <c r="D18" s="51">
        <v>20272913.1675</v>
      </c>
      <c r="E18" s="51">
        <v>10284382.0551</v>
      </c>
      <c r="F18" s="51">
        <v>60043286.588799998</v>
      </c>
      <c r="G18" s="51"/>
      <c r="H18" s="51">
        <v>33290576.1237</v>
      </c>
      <c r="I18" s="51"/>
      <c r="J18" s="51">
        <v>386470.35600000003</v>
      </c>
      <c r="K18" s="51">
        <v>348386.69699999999</v>
      </c>
      <c r="L18" s="53"/>
      <c r="M18" s="53">
        <f>'Production SBI20-22 &amp; NRK'!F47</f>
        <v>11360274</v>
      </c>
      <c r="N18" s="51">
        <f>Table2[[#This Row],[Production]]+Table2[[#This Row],[Invoer]]-Table2[[#This Row],[Uitvoer]]-Table2[[#This Row],[Wederuitvoer]]</f>
        <v>11398357.659</v>
      </c>
      <c r="O18" s="2"/>
    </row>
    <row r="19" spans="1:15" x14ac:dyDescent="0.25">
      <c r="A19" s="26">
        <v>2019</v>
      </c>
      <c r="B19" s="27" t="s">
        <v>72</v>
      </c>
      <c r="C19">
        <v>248</v>
      </c>
      <c r="D19" s="51">
        <v>1554072.3668</v>
      </c>
      <c r="E19" s="51"/>
      <c r="F19" s="51">
        <v>6438243.5038000001</v>
      </c>
      <c r="G19" s="51"/>
      <c r="H19" s="51">
        <v>3254817.5038000001</v>
      </c>
      <c r="I19" s="51"/>
      <c r="J19" s="51">
        <v>9517.24</v>
      </c>
      <c r="K19" s="53"/>
      <c r="L19" s="53"/>
      <c r="M19" s="53"/>
      <c r="N19" s="55" t="s">
        <v>71</v>
      </c>
      <c r="O19" s="2"/>
    </row>
    <row r="20" spans="1:15" x14ac:dyDescent="0.25">
      <c r="A20" s="26">
        <v>2019</v>
      </c>
      <c r="B20" s="27" t="s">
        <v>73</v>
      </c>
      <c r="C20">
        <v>1422</v>
      </c>
      <c r="D20" s="51">
        <v>3676151.1050000004</v>
      </c>
      <c r="E20" s="51">
        <v>486535.4072999999</v>
      </c>
      <c r="F20" s="51">
        <v>9707253.7283999994</v>
      </c>
      <c r="G20" s="51">
        <v>1113485.2896</v>
      </c>
      <c r="H20" s="51">
        <v>7364498.2963000005</v>
      </c>
      <c r="I20" s="51">
        <v>1559.6609000000001</v>
      </c>
      <c r="J20" s="51">
        <v>145459.33900000001</v>
      </c>
      <c r="K20" s="53"/>
      <c r="L20" s="53"/>
      <c r="M20" s="53">
        <f>'Production SBI20-22 &amp; NRK'!F51</f>
        <v>252613</v>
      </c>
      <c r="N20" s="55" t="s">
        <v>71</v>
      </c>
      <c r="O20" s="2"/>
    </row>
    <row r="21" spans="1:15" ht="120" x14ac:dyDescent="0.25">
      <c r="A21" s="26">
        <v>2020</v>
      </c>
      <c r="B21" s="27" t="s">
        <v>68</v>
      </c>
      <c r="C21">
        <v>2762</v>
      </c>
      <c r="D21" s="51">
        <v>21281639.3173999</v>
      </c>
      <c r="E21" s="51">
        <v>9785678.7919999994</v>
      </c>
      <c r="F21" s="51">
        <v>68983272.815299898</v>
      </c>
      <c r="G21" s="51">
        <v>17984390.970600002</v>
      </c>
      <c r="H21" s="51">
        <v>38153159.256200001</v>
      </c>
      <c r="I21" s="51">
        <v>32089.102699999999</v>
      </c>
      <c r="J21" s="53">
        <v>475349.13400000002</v>
      </c>
      <c r="K21" s="53"/>
      <c r="L21" s="53"/>
      <c r="M21" s="53">
        <f>'Production SBI20-22 &amp; NRK'!F57</f>
        <v>10093400</v>
      </c>
      <c r="N21" s="55" t="s">
        <v>71</v>
      </c>
      <c r="O21" s="11" t="s">
        <v>77</v>
      </c>
    </row>
    <row r="22" spans="1:15" x14ac:dyDescent="0.25">
      <c r="A22" s="26">
        <v>2020</v>
      </c>
      <c r="B22" s="27" t="s">
        <v>70</v>
      </c>
      <c r="C22">
        <v>1099</v>
      </c>
      <c r="D22" s="51">
        <v>16373158.063699998</v>
      </c>
      <c r="E22" s="51">
        <v>8321487.9273999995</v>
      </c>
      <c r="F22" s="51">
        <v>53068829.655499995</v>
      </c>
      <c r="G22" s="51"/>
      <c r="H22" s="51">
        <v>28016841.3464</v>
      </c>
      <c r="I22" s="51">
        <v>19194.014600000002</v>
      </c>
      <c r="J22" s="51">
        <v>352118.26199999999</v>
      </c>
      <c r="K22" s="51">
        <v>336190.63400000002</v>
      </c>
      <c r="L22" s="54"/>
      <c r="M22" s="54">
        <f>'Production SBI20-22 &amp; NRK'!F59</f>
        <v>9909950</v>
      </c>
      <c r="N22" s="51">
        <f>Table2[[#This Row],[Production]]+Table2[[#This Row],[Invoer]]-Table2[[#This Row],[Uitvoer]]-Table2[[#This Row],[Wederuitvoer]]</f>
        <v>9925877.6280000005</v>
      </c>
      <c r="O22" s="2"/>
    </row>
    <row r="23" spans="1:15" x14ac:dyDescent="0.25">
      <c r="A23" s="26">
        <v>2020</v>
      </c>
      <c r="B23" s="27" t="s">
        <v>72</v>
      </c>
      <c r="C23">
        <v>253</v>
      </c>
      <c r="D23" s="51">
        <v>1552956.5959999999</v>
      </c>
      <c r="E23" s="51"/>
      <c r="F23" s="51">
        <v>6832215.3891000003</v>
      </c>
      <c r="G23" s="51"/>
      <c r="H23" s="51">
        <v>3120320.7404</v>
      </c>
      <c r="I23" s="51"/>
      <c r="J23" s="51">
        <v>8854.9410000000007</v>
      </c>
      <c r="K23" s="53"/>
      <c r="L23" s="53"/>
      <c r="M23" s="53"/>
      <c r="N23" s="55" t="s">
        <v>71</v>
      </c>
      <c r="O23" s="2"/>
    </row>
    <row r="24" spans="1:15" x14ac:dyDescent="0.25">
      <c r="A24" s="26">
        <v>2020</v>
      </c>
      <c r="B24" s="27" t="s">
        <v>73</v>
      </c>
      <c r="C24">
        <v>1410</v>
      </c>
      <c r="D24" s="51">
        <v>3355524.6576999999</v>
      </c>
      <c r="E24" s="51">
        <v>487421.48569999996</v>
      </c>
      <c r="F24" s="51">
        <v>9082227.7707000002</v>
      </c>
      <c r="G24" s="51">
        <v>1010279.5456</v>
      </c>
      <c r="H24" s="51">
        <v>7015997.1693999991</v>
      </c>
      <c r="I24" s="51">
        <v>1980.5473999999999</v>
      </c>
      <c r="J24" s="51">
        <v>114375.931</v>
      </c>
      <c r="K24" s="51">
        <v>53838.767999999996</v>
      </c>
      <c r="L24" s="51">
        <v>5648.28</v>
      </c>
      <c r="M24" s="51">
        <f>'Production SBI20-22 &amp; NRK'!F63</f>
        <v>183446</v>
      </c>
      <c r="N24" s="51">
        <f>Table2[[#This Row],[Production]]+Table2[[#This Row],[Invoer]]-Table2[[#This Row],[Uitvoer]]-Table2[[#This Row],[Wederuitvoer]]</f>
        <v>238334.883</v>
      </c>
      <c r="O24" s="2"/>
    </row>
    <row r="25" spans="1:15" ht="120.95" customHeight="1" x14ac:dyDescent="0.25">
      <c r="A25" s="26">
        <v>2021</v>
      </c>
      <c r="B25" s="27" t="s">
        <v>68</v>
      </c>
      <c r="C25">
        <v>2867</v>
      </c>
      <c r="D25" s="51">
        <v>30872436.385199901</v>
      </c>
      <c r="E25" s="51">
        <v>12589751.2791999</v>
      </c>
      <c r="F25" s="51">
        <v>87526128.210999995</v>
      </c>
      <c r="G25" s="51">
        <v>22933873.1391</v>
      </c>
      <c r="H25" s="51">
        <v>49065277.985399999</v>
      </c>
      <c r="I25" s="51">
        <v>33198.636799999898</v>
      </c>
      <c r="J25" s="53">
        <v>585573.94700000004</v>
      </c>
      <c r="K25" s="53"/>
      <c r="L25" s="53"/>
      <c r="M25" s="11"/>
      <c r="N25" s="14" t="s">
        <v>71</v>
      </c>
      <c r="O25" s="11" t="s">
        <v>78</v>
      </c>
    </row>
    <row r="26" spans="1:15" x14ac:dyDescent="0.25">
      <c r="A26" s="26">
        <v>2021</v>
      </c>
      <c r="B26" s="27" t="s">
        <v>70</v>
      </c>
      <c r="C26">
        <v>1188</v>
      </c>
      <c r="D26" s="51">
        <v>24065691.709899999</v>
      </c>
      <c r="E26" s="51">
        <v>11012685.3168</v>
      </c>
      <c r="F26" s="51">
        <v>68546944.655699998</v>
      </c>
      <c r="G26" s="51">
        <v>19296915.512600001</v>
      </c>
      <c r="H26" s="51">
        <v>36563919.221799999</v>
      </c>
      <c r="I26" s="51">
        <v>22485.506800000003</v>
      </c>
      <c r="J26" s="51">
        <v>416031.52799999999</v>
      </c>
      <c r="K26" s="51">
        <v>584389.77599999995</v>
      </c>
      <c r="L26" s="51">
        <v>70065.479000000007</v>
      </c>
      <c r="M26" s="10"/>
      <c r="N26" s="14" t="s">
        <v>71</v>
      </c>
      <c r="O26" s="2"/>
    </row>
    <row r="27" spans="1:15" x14ac:dyDescent="0.25">
      <c r="A27" s="26">
        <v>2021</v>
      </c>
      <c r="B27" s="27" t="s">
        <v>72</v>
      </c>
      <c r="C27">
        <v>250</v>
      </c>
      <c r="D27" s="51">
        <v>2380293.9728999999</v>
      </c>
      <c r="E27" s="51"/>
      <c r="F27" s="51">
        <v>7999566.3975999998</v>
      </c>
      <c r="G27" s="51"/>
      <c r="H27" s="51">
        <v>4386431.8664999995</v>
      </c>
      <c r="I27" s="51"/>
      <c r="J27" s="51">
        <v>9069.3809999999994</v>
      </c>
      <c r="K27" s="51">
        <v>343.52199999999999</v>
      </c>
      <c r="L27" s="51">
        <v>197.024</v>
      </c>
      <c r="M27" s="10"/>
      <c r="N27" s="14" t="s">
        <v>71</v>
      </c>
      <c r="O27" s="2"/>
    </row>
    <row r="28" spans="1:15" x14ac:dyDescent="0.25">
      <c r="A28" s="26">
        <v>2021</v>
      </c>
      <c r="B28" s="27" t="s">
        <v>73</v>
      </c>
      <c r="C28">
        <v>1429</v>
      </c>
      <c r="D28" s="51">
        <v>4426450.7023999998</v>
      </c>
      <c r="E28" s="51">
        <v>598924.96240000008</v>
      </c>
      <c r="F28" s="51">
        <v>10979617.157699998</v>
      </c>
      <c r="G28" s="51">
        <v>1485196.9234000002</v>
      </c>
      <c r="H28" s="51">
        <v>8114926.8970999997</v>
      </c>
      <c r="I28" s="51">
        <v>1605.13</v>
      </c>
      <c r="J28" s="51">
        <v>160473.038</v>
      </c>
      <c r="K28" s="51">
        <v>69650.600999999995</v>
      </c>
      <c r="L28" s="51">
        <v>7106.6689999999999</v>
      </c>
      <c r="M28" s="10"/>
      <c r="N28" s="14" t="s">
        <v>71</v>
      </c>
    </row>
    <row r="29" spans="1:15" ht="105" x14ac:dyDescent="0.25">
      <c r="A29" s="26">
        <v>2022</v>
      </c>
      <c r="B29" s="27" t="s">
        <v>68</v>
      </c>
      <c r="C29">
        <v>3019</v>
      </c>
      <c r="D29" s="51">
        <v>40875458.388099998</v>
      </c>
      <c r="E29" s="51">
        <v>14819279.9662</v>
      </c>
      <c r="F29" s="51">
        <v>110421467.6381</v>
      </c>
      <c r="G29" s="51">
        <v>24578989.667300001</v>
      </c>
      <c r="H29" s="51">
        <v>63123858.2236</v>
      </c>
      <c r="I29" s="51">
        <v>40925.049599999998</v>
      </c>
      <c r="J29" s="53">
        <v>885202.00300000003</v>
      </c>
      <c r="K29" s="53"/>
      <c r="L29" s="53"/>
      <c r="M29" s="11"/>
      <c r="N29" s="14" t="s">
        <v>71</v>
      </c>
      <c r="O29" s="11" t="s">
        <v>79</v>
      </c>
    </row>
    <row r="30" spans="1:15" x14ac:dyDescent="0.25">
      <c r="A30" s="26">
        <v>2022</v>
      </c>
      <c r="B30" s="27" t="s">
        <v>70</v>
      </c>
      <c r="C30">
        <v>1282</v>
      </c>
      <c r="D30" s="51">
        <v>33511486.549700003</v>
      </c>
      <c r="E30" s="51">
        <v>13080925.791999999</v>
      </c>
      <c r="F30" s="51">
        <v>86373778.360300004</v>
      </c>
      <c r="G30" s="51">
        <v>20620994.9641</v>
      </c>
      <c r="H30" s="51">
        <v>48310506.764300004</v>
      </c>
      <c r="I30" s="51">
        <v>20714.147899999996</v>
      </c>
      <c r="J30" s="51">
        <v>698468.98400000005</v>
      </c>
      <c r="K30" s="51">
        <v>3720425.7420000001</v>
      </c>
      <c r="L30" s="51">
        <v>621013.32799999998</v>
      </c>
      <c r="M30" s="10"/>
      <c r="N30" s="14" t="s">
        <v>71</v>
      </c>
      <c r="O30" s="7"/>
    </row>
    <row r="31" spans="1:15" x14ac:dyDescent="0.25">
      <c r="A31" s="26">
        <v>2022</v>
      </c>
      <c r="B31" s="27" t="s">
        <v>72</v>
      </c>
      <c r="C31">
        <v>264</v>
      </c>
      <c r="D31" s="51">
        <v>2280231.7886000001</v>
      </c>
      <c r="E31" s="51"/>
      <c r="F31" s="51">
        <v>11912359.404600002</v>
      </c>
      <c r="G31" s="51"/>
      <c r="H31" s="51">
        <v>5582787.0210999995</v>
      </c>
      <c r="I31" s="51">
        <v>18782.9643</v>
      </c>
      <c r="J31" s="51"/>
      <c r="K31" s="52"/>
      <c r="L31" s="52"/>
      <c r="M31" s="12"/>
      <c r="N31" s="14" t="s">
        <v>71</v>
      </c>
      <c r="O31" s="3"/>
    </row>
    <row r="32" spans="1:15" x14ac:dyDescent="0.25">
      <c r="A32" s="28">
        <v>2022</v>
      </c>
      <c r="B32" s="29" t="s">
        <v>73</v>
      </c>
      <c r="C32">
        <v>1473</v>
      </c>
      <c r="D32" s="51">
        <v>5083740.0497999992</v>
      </c>
      <c r="E32" s="51">
        <v>484554.73609999998</v>
      </c>
      <c r="F32" s="51">
        <v>12135329.873199999</v>
      </c>
      <c r="G32" s="51">
        <v>1262632.9510999999</v>
      </c>
      <c r="H32" s="51">
        <v>9230564.4382000007</v>
      </c>
      <c r="I32" s="51">
        <v>1427.9373999999998</v>
      </c>
      <c r="J32" s="51">
        <v>147242.76199999999</v>
      </c>
      <c r="K32" s="51">
        <v>190619.826</v>
      </c>
      <c r="L32" s="51">
        <v>12365.061</v>
      </c>
      <c r="M32" s="10"/>
      <c r="N32" s="14" t="s">
        <v>71</v>
      </c>
      <c r="O32" s="7"/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FA4883-0692-4ED9-844F-C164367167E5}">
  <dimension ref="A1:AB40"/>
  <sheetViews>
    <sheetView topLeftCell="A13" zoomScale="70" zoomScaleNormal="70" workbookViewId="0">
      <pane xSplit="2" topLeftCell="J1" activePane="topRight" state="frozen"/>
      <selection pane="topRight" activeCell="J14" sqref="J14"/>
    </sheetView>
  </sheetViews>
  <sheetFormatPr defaultRowHeight="15" x14ac:dyDescent="0.25"/>
  <cols>
    <col min="1" max="1" width="14.85546875" customWidth="1"/>
    <col min="2" max="2" width="16.85546875" bestFit="1" customWidth="1"/>
    <col min="3" max="3" width="14.42578125" customWidth="1"/>
    <col min="4" max="4" width="16.85546875" bestFit="1" customWidth="1"/>
    <col min="5" max="5" width="17.5703125" bestFit="1" customWidth="1"/>
    <col min="6" max="7" width="17.28515625" bestFit="1" customWidth="1"/>
    <col min="8" max="8" width="15.7109375" bestFit="1" customWidth="1"/>
    <col min="9" max="9" width="12.28515625" customWidth="1"/>
    <col min="10" max="10" width="59.140625" customWidth="1"/>
    <col min="11" max="11" width="61.5703125" customWidth="1"/>
    <col min="12" max="12" width="21.85546875" style="3" customWidth="1"/>
    <col min="13" max="13" width="24.5703125" style="3" customWidth="1"/>
    <col min="14" max="17" width="19.140625" customWidth="1"/>
    <col min="18" max="18" width="74.42578125" customWidth="1"/>
    <col min="19" max="19" width="56.7109375" customWidth="1"/>
  </cols>
  <sheetData>
    <row r="1" spans="1:28" x14ac:dyDescent="0.25">
      <c r="A1" s="56" t="s">
        <v>80</v>
      </c>
      <c r="B1" s="42" t="s">
        <v>22</v>
      </c>
      <c r="C1" s="42" t="s">
        <v>81</v>
      </c>
      <c r="D1" s="42" t="s">
        <v>24</v>
      </c>
      <c r="E1" s="42" t="s">
        <v>25</v>
      </c>
      <c r="F1" s="42" t="s">
        <v>26</v>
      </c>
      <c r="G1" s="42" t="s">
        <v>27</v>
      </c>
      <c r="H1" s="42" t="s">
        <v>28</v>
      </c>
      <c r="I1" s="42" t="s">
        <v>29</v>
      </c>
      <c r="J1" s="42" t="s">
        <v>82</v>
      </c>
      <c r="K1" s="41" t="s">
        <v>83</v>
      </c>
      <c r="L1" s="41" t="s">
        <v>84</v>
      </c>
      <c r="M1" s="42" t="s">
        <v>30</v>
      </c>
      <c r="N1" s="42" t="s">
        <v>31</v>
      </c>
      <c r="O1" s="42" t="s">
        <v>32</v>
      </c>
      <c r="P1" s="42" t="s">
        <v>33</v>
      </c>
      <c r="Q1" s="42" t="s">
        <v>34</v>
      </c>
      <c r="R1" s="34" t="s">
        <v>19</v>
      </c>
    </row>
    <row r="2" spans="1:28" ht="90" x14ac:dyDescent="0.25">
      <c r="A2" s="68" t="s">
        <v>36</v>
      </c>
      <c r="B2" s="69"/>
      <c r="C2" s="60" t="s">
        <v>37</v>
      </c>
      <c r="D2" s="60" t="s">
        <v>38</v>
      </c>
      <c r="E2" s="60" t="s">
        <v>39</v>
      </c>
      <c r="F2" s="23" t="s">
        <v>40</v>
      </c>
      <c r="G2" s="60" t="s">
        <v>41</v>
      </c>
      <c r="H2" s="60" t="s">
        <v>42</v>
      </c>
      <c r="I2" s="60" t="s">
        <v>43</v>
      </c>
      <c r="J2" s="60" t="s">
        <v>85</v>
      </c>
      <c r="K2" s="60" t="s">
        <v>86</v>
      </c>
      <c r="L2" s="60" t="s">
        <v>87</v>
      </c>
      <c r="M2" s="60" t="s">
        <v>44</v>
      </c>
      <c r="N2" s="60" t="s">
        <v>45</v>
      </c>
      <c r="O2" s="60" t="s">
        <v>46</v>
      </c>
      <c r="P2" s="61" t="s">
        <v>47</v>
      </c>
      <c r="Q2" s="61" t="s">
        <v>48</v>
      </c>
      <c r="R2" s="36" t="s">
        <v>88</v>
      </c>
    </row>
    <row r="3" spans="1:28" ht="105" x14ac:dyDescent="0.25">
      <c r="A3" s="57" t="s">
        <v>50</v>
      </c>
      <c r="B3" s="36" t="s">
        <v>89</v>
      </c>
      <c r="C3" s="60" t="s">
        <v>90</v>
      </c>
      <c r="D3" s="61" t="s">
        <v>53</v>
      </c>
      <c r="E3" s="61" t="s">
        <v>54</v>
      </c>
      <c r="F3" s="62" t="s">
        <v>55</v>
      </c>
      <c r="G3" s="61" t="s">
        <v>56</v>
      </c>
      <c r="H3" s="61" t="s">
        <v>57</v>
      </c>
      <c r="I3" s="61" t="s">
        <v>58</v>
      </c>
      <c r="J3" s="60" t="s">
        <v>91</v>
      </c>
      <c r="K3" s="60" t="s">
        <v>92</v>
      </c>
      <c r="L3" s="60" t="s">
        <v>93</v>
      </c>
      <c r="M3" s="61" t="s">
        <v>94</v>
      </c>
      <c r="N3" s="61" t="s">
        <v>60</v>
      </c>
      <c r="O3" s="61" t="s">
        <v>61</v>
      </c>
      <c r="P3" s="61" t="s">
        <v>62</v>
      </c>
      <c r="Q3" s="61" t="s">
        <v>63</v>
      </c>
      <c r="R3" s="63" t="s">
        <v>64</v>
      </c>
    </row>
    <row r="4" spans="1:28" x14ac:dyDescent="0.25">
      <c r="A4" s="58" t="s">
        <v>65</v>
      </c>
      <c r="B4" s="70"/>
      <c r="C4" s="64"/>
      <c r="D4" s="65" t="s">
        <v>66</v>
      </c>
      <c r="E4" s="65" t="s">
        <v>66</v>
      </c>
      <c r="F4" s="65" t="s">
        <v>66</v>
      </c>
      <c r="G4" s="65" t="s">
        <v>66</v>
      </c>
      <c r="H4" s="65" t="s">
        <v>66</v>
      </c>
      <c r="I4" s="65" t="s">
        <v>66</v>
      </c>
      <c r="J4" s="64"/>
      <c r="K4" s="64"/>
      <c r="L4" s="64"/>
      <c r="M4" s="65" t="s">
        <v>95</v>
      </c>
      <c r="N4" s="65" t="s">
        <v>95</v>
      </c>
      <c r="O4" s="65" t="s">
        <v>95</v>
      </c>
      <c r="P4" s="66" t="s">
        <v>66</v>
      </c>
      <c r="Q4" s="65" t="s">
        <v>66</v>
      </c>
      <c r="R4" s="67" t="s">
        <v>67</v>
      </c>
    </row>
    <row r="5" spans="1:28" ht="75" x14ac:dyDescent="0.25">
      <c r="A5" s="71">
        <v>2016</v>
      </c>
      <c r="B5" s="37" t="s">
        <v>96</v>
      </c>
      <c r="C5" s="59">
        <v>210</v>
      </c>
      <c r="D5" s="51">
        <v>3498737.2211000002</v>
      </c>
      <c r="E5" s="51" t="s">
        <v>97</v>
      </c>
      <c r="F5" s="51">
        <v>9465791.8079000004</v>
      </c>
      <c r="G5" s="51">
        <v>758670.71629999997</v>
      </c>
      <c r="H5" s="51">
        <v>5877665.3746999996</v>
      </c>
      <c r="I5" s="51" t="s">
        <v>97</v>
      </c>
      <c r="J5" s="3" t="s">
        <v>98</v>
      </c>
      <c r="K5" s="8" t="s">
        <v>99</v>
      </c>
      <c r="L5" s="3" t="s">
        <v>100</v>
      </c>
      <c r="M5" s="51">
        <v>107392.25599999999</v>
      </c>
      <c r="N5" s="51">
        <v>86133.039000000004</v>
      </c>
      <c r="O5" s="51"/>
      <c r="P5" s="51">
        <f>'Production SBI20-22 &amp; NRK'!F7</f>
        <v>4113722</v>
      </c>
      <c r="Q5" s="55" t="s">
        <v>71</v>
      </c>
      <c r="R5" s="3" t="s">
        <v>101</v>
      </c>
    </row>
    <row r="6" spans="1:28" ht="120" x14ac:dyDescent="0.25">
      <c r="A6" s="71">
        <v>2016</v>
      </c>
      <c r="B6" s="37" t="s">
        <v>102</v>
      </c>
      <c r="C6" s="9">
        <v>203</v>
      </c>
      <c r="D6" s="51">
        <v>793423.5932</v>
      </c>
      <c r="E6" s="51">
        <v>50941</v>
      </c>
      <c r="F6" s="51">
        <v>1583016.6525999999</v>
      </c>
      <c r="G6" s="51">
        <v>91345.22080000001</v>
      </c>
      <c r="H6" s="51">
        <v>1359606.0937999999</v>
      </c>
      <c r="I6" s="51"/>
      <c r="J6" s="3" t="s">
        <v>103</v>
      </c>
      <c r="K6" s="8" t="s">
        <v>104</v>
      </c>
      <c r="L6" s="3" t="s">
        <v>105</v>
      </c>
      <c r="M6" s="104">
        <v>93848.316999999995</v>
      </c>
      <c r="N6" s="51">
        <v>64605.993999999999</v>
      </c>
      <c r="O6" s="51">
        <v>10054.91</v>
      </c>
      <c r="P6" s="51"/>
      <c r="Q6" s="55" t="s">
        <v>71</v>
      </c>
      <c r="R6" s="3" t="s">
        <v>106</v>
      </c>
      <c r="T6" s="6"/>
      <c r="U6" s="6"/>
      <c r="V6" s="6"/>
      <c r="W6" s="6"/>
      <c r="X6" s="6"/>
      <c r="Y6" s="6"/>
      <c r="Z6" s="6"/>
      <c r="AA6" s="6"/>
      <c r="AB6" s="6"/>
    </row>
    <row r="7" spans="1:28" ht="75" x14ac:dyDescent="0.25">
      <c r="A7" s="71">
        <v>2017</v>
      </c>
      <c r="B7" s="37" t="s">
        <v>96</v>
      </c>
      <c r="C7" s="6">
        <v>216</v>
      </c>
      <c r="D7" s="51">
        <v>3538500.1919</v>
      </c>
      <c r="E7" s="51">
        <v>537414.67799999996</v>
      </c>
      <c r="F7" s="51">
        <v>10500043.793299999</v>
      </c>
      <c r="G7" s="51">
        <v>8415.07009499999</v>
      </c>
      <c r="H7" s="51">
        <v>6530729.4495000001</v>
      </c>
      <c r="I7" s="51">
        <v>964.10439999999005</v>
      </c>
      <c r="J7" s="3" t="s">
        <v>98</v>
      </c>
      <c r="K7">
        <v>11002</v>
      </c>
      <c r="L7" s="3" t="s">
        <v>100</v>
      </c>
      <c r="M7" s="51">
        <v>128348.299</v>
      </c>
      <c r="N7" s="51">
        <v>78898.567999999999</v>
      </c>
      <c r="O7" s="51">
        <v>3731.4430000000002</v>
      </c>
      <c r="P7" s="51">
        <f>'Production SBI20-22 &amp; NRK'!F19</f>
        <v>4799160</v>
      </c>
      <c r="Q7" s="51">
        <f>qu2_table_ext[[#This Row],[Production]]+qu2_table_ext[[#This Row],[Invoer]]-qu2_table_ext[[#This Row],[Uitvoer]]-qu2_table_ext[[#This Row],[Wederuitvoer]]</f>
        <v>4844878.2879999997</v>
      </c>
      <c r="R7" s="3" t="s">
        <v>107</v>
      </c>
    </row>
    <row r="8" spans="1:28" ht="120" x14ac:dyDescent="0.25">
      <c r="A8" s="71">
        <v>2017</v>
      </c>
      <c r="B8" s="37" t="s">
        <v>102</v>
      </c>
      <c r="C8" s="9">
        <v>196</v>
      </c>
      <c r="D8" s="51">
        <v>768107.45</v>
      </c>
      <c r="E8" s="51">
        <v>51245</v>
      </c>
      <c r="F8" s="51">
        <v>1490477</v>
      </c>
      <c r="G8" s="51"/>
      <c r="H8" s="51">
        <v>1268967</v>
      </c>
      <c r="I8" s="51"/>
      <c r="J8" s="3" t="s">
        <v>108</v>
      </c>
      <c r="K8">
        <v>11002</v>
      </c>
      <c r="L8" s="3" t="s">
        <v>105</v>
      </c>
      <c r="M8" s="104">
        <v>101434.44</v>
      </c>
      <c r="N8" s="51">
        <v>77812.898000000001</v>
      </c>
      <c r="O8" s="51">
        <v>12155.906999999999</v>
      </c>
      <c r="P8" s="51"/>
      <c r="Q8" s="55" t="s">
        <v>71</v>
      </c>
      <c r="R8" s="3" t="s">
        <v>109</v>
      </c>
      <c r="U8" s="6"/>
    </row>
    <row r="9" spans="1:28" ht="75" x14ac:dyDescent="0.25">
      <c r="A9" s="71">
        <v>2018</v>
      </c>
      <c r="B9" s="37" t="s">
        <v>96</v>
      </c>
      <c r="C9" s="6">
        <v>215</v>
      </c>
      <c r="D9" s="51">
        <v>3555014.3467999999</v>
      </c>
      <c r="E9" s="51">
        <v>312087.86810000002</v>
      </c>
      <c r="F9" s="51">
        <v>10946574.8456</v>
      </c>
      <c r="G9" s="51">
        <v>974184.5662</v>
      </c>
      <c r="H9" s="51">
        <v>6384366.6706999997</v>
      </c>
      <c r="I9" s="51">
        <v>788.28049999999996</v>
      </c>
      <c r="J9" s="3" t="s">
        <v>110</v>
      </c>
      <c r="K9" s="13" t="s">
        <v>111</v>
      </c>
      <c r="L9" s="3" t="s">
        <v>112</v>
      </c>
      <c r="M9" s="51">
        <v>144443.58100000001</v>
      </c>
      <c r="N9" s="51">
        <v>97388.58</v>
      </c>
      <c r="O9" s="51">
        <v>5685.9009999999998</v>
      </c>
      <c r="P9" s="51">
        <f>'Production SBI20-22 &amp; NRK'!F31</f>
        <v>4908501</v>
      </c>
      <c r="Q9" s="51">
        <f>qu2_table_ext[[#This Row],[Production]]+qu2_table_ext[[#This Row],[Invoer]]-qu2_table_ext[[#This Row],[Uitvoer]]-qu2_table_ext[[#This Row],[Wederuitvoer]]</f>
        <v>4949870.1000000006</v>
      </c>
      <c r="R9" s="3" t="s">
        <v>113</v>
      </c>
      <c r="U9" s="6"/>
    </row>
    <row r="10" spans="1:28" ht="120" x14ac:dyDescent="0.25">
      <c r="A10" s="71">
        <v>2018</v>
      </c>
      <c r="B10" s="37" t="s">
        <v>102</v>
      </c>
      <c r="C10">
        <v>198</v>
      </c>
      <c r="D10" s="51">
        <v>956100.6409</v>
      </c>
      <c r="E10" s="51">
        <v>76455</v>
      </c>
      <c r="F10" s="51">
        <v>1874830.5248</v>
      </c>
      <c r="G10" s="51">
        <v>161464.54800000001</v>
      </c>
      <c r="H10" s="51">
        <v>1590872.0170999998</v>
      </c>
      <c r="I10" s="51">
        <v>332</v>
      </c>
      <c r="J10" s="3" t="s">
        <v>114</v>
      </c>
      <c r="K10" s="13" t="s">
        <v>111</v>
      </c>
      <c r="L10" s="3" t="s">
        <v>115</v>
      </c>
      <c r="M10" s="104">
        <v>120997.97</v>
      </c>
      <c r="N10" s="51">
        <v>96531.61</v>
      </c>
      <c r="O10" s="51">
        <v>19435.649000000001</v>
      </c>
      <c r="P10" s="104"/>
      <c r="Q10" s="55" t="s">
        <v>71</v>
      </c>
      <c r="R10" s="3" t="s">
        <v>116</v>
      </c>
      <c r="U10" s="6"/>
    </row>
    <row r="11" spans="1:28" ht="75" x14ac:dyDescent="0.25">
      <c r="A11" s="71">
        <v>2019</v>
      </c>
      <c r="B11" s="37" t="s">
        <v>96</v>
      </c>
      <c r="C11">
        <v>216</v>
      </c>
      <c r="D11" s="51">
        <v>3241795.2632999998</v>
      </c>
      <c r="E11" s="51">
        <v>401481.1373</v>
      </c>
      <c r="F11" s="51">
        <v>10977394.4692</v>
      </c>
      <c r="G11" s="51">
        <v>845230.27639999997</v>
      </c>
      <c r="H11" s="51">
        <v>6334824.5124999899</v>
      </c>
      <c r="I11" s="51">
        <v>655.18470000000002</v>
      </c>
      <c r="J11" s="3" t="s">
        <v>110</v>
      </c>
      <c r="K11" s="13" t="s">
        <v>111</v>
      </c>
      <c r="L11" s="3" t="s">
        <v>117</v>
      </c>
      <c r="M11" s="51">
        <v>168639.84899999999</v>
      </c>
      <c r="N11" s="51">
        <v>77289.717000000004</v>
      </c>
      <c r="O11" s="51">
        <v>9821.9979999999996</v>
      </c>
      <c r="P11" s="51">
        <f>'Production SBI20-22 &amp; NRK'!F43</f>
        <v>4707859</v>
      </c>
      <c r="Q11" s="51">
        <f>qu2_table_ext[[#This Row],[Production]]+qu2_table_ext[[#This Row],[Invoer]]-qu2_table_ext[[#This Row],[Uitvoer]]-qu2_table_ext[[#This Row],[Wederuitvoer]]</f>
        <v>4789387.1340000005</v>
      </c>
      <c r="R11" s="3" t="s">
        <v>118</v>
      </c>
      <c r="U11" s="6"/>
    </row>
    <row r="12" spans="1:28" ht="120" x14ac:dyDescent="0.25">
      <c r="A12" s="71">
        <v>2019</v>
      </c>
      <c r="B12" s="37" t="s">
        <v>102</v>
      </c>
      <c r="C12">
        <v>191</v>
      </c>
      <c r="D12" s="51">
        <v>921276.26160000009</v>
      </c>
      <c r="E12" s="51">
        <v>77934</v>
      </c>
      <c r="F12" s="51">
        <v>1823140.6261999998</v>
      </c>
      <c r="G12" s="51">
        <v>191215.902</v>
      </c>
      <c r="H12" s="51">
        <v>1477218.6261999998</v>
      </c>
      <c r="I12" s="51">
        <v>462</v>
      </c>
      <c r="J12" s="3" t="s">
        <v>114</v>
      </c>
      <c r="K12" s="13" t="s">
        <v>111</v>
      </c>
      <c r="L12" s="3" t="s">
        <v>119</v>
      </c>
      <c r="M12" s="104">
        <v>113457.579</v>
      </c>
      <c r="N12" s="104"/>
      <c r="O12" s="51">
        <v>14871.904</v>
      </c>
      <c r="P12" s="104"/>
      <c r="Q12" s="55" t="s">
        <v>71</v>
      </c>
      <c r="R12" s="3" t="s">
        <v>120</v>
      </c>
      <c r="U12" s="6"/>
    </row>
    <row r="13" spans="1:28" ht="75" x14ac:dyDescent="0.25">
      <c r="A13" s="71">
        <v>2020</v>
      </c>
      <c r="B13" s="37" t="s">
        <v>96</v>
      </c>
      <c r="C13">
        <v>212</v>
      </c>
      <c r="D13" s="51">
        <v>3049208.2864000001</v>
      </c>
      <c r="E13" s="51">
        <v>298861.8823</v>
      </c>
      <c r="F13" s="51">
        <v>10101877.8651</v>
      </c>
      <c r="G13" s="51">
        <v>589687.97129999998</v>
      </c>
      <c r="H13" s="51">
        <v>6115965.9687000001</v>
      </c>
      <c r="I13" s="51" t="s">
        <v>97</v>
      </c>
      <c r="J13" s="3" t="s">
        <v>110</v>
      </c>
      <c r="K13" s="13" t="s">
        <v>111</v>
      </c>
      <c r="L13" s="3" t="s">
        <v>121</v>
      </c>
      <c r="M13" s="51">
        <v>144046.08900000001</v>
      </c>
      <c r="N13" s="51">
        <v>105576.556</v>
      </c>
      <c r="O13" s="51">
        <v>9402.3379999999997</v>
      </c>
      <c r="P13" s="51">
        <f>'Production SBI20-22 &amp; NRK'!F55</f>
        <v>4061823</v>
      </c>
      <c r="Q13" s="51">
        <f>qu2_table_ext[[#This Row],[Production]]+qu2_table_ext[[#This Row],[Invoer]]-qu2_table_ext[[#This Row],[Uitvoer]]-qu2_table_ext[[#This Row],[Wederuitvoer]]</f>
        <v>4090890.1949999998</v>
      </c>
      <c r="R13" s="3" t="s">
        <v>122</v>
      </c>
      <c r="U13" s="6"/>
    </row>
    <row r="14" spans="1:28" ht="135" x14ac:dyDescent="0.25">
      <c r="A14" s="71">
        <v>2020</v>
      </c>
      <c r="B14" s="37" t="s">
        <v>102</v>
      </c>
      <c r="C14">
        <v>192</v>
      </c>
      <c r="D14" s="51">
        <v>859051.40989999997</v>
      </c>
      <c r="E14" s="51">
        <v>110683.6254</v>
      </c>
      <c r="F14" s="51">
        <v>1891558.2518000002</v>
      </c>
      <c r="G14" s="51">
        <v>198603.26390000002</v>
      </c>
      <c r="H14" s="51">
        <v>1526966.8632</v>
      </c>
      <c r="I14" s="51"/>
      <c r="J14" s="3" t="s">
        <v>123</v>
      </c>
      <c r="K14" s="13" t="s">
        <v>111</v>
      </c>
      <c r="L14" t="s">
        <v>124</v>
      </c>
      <c r="M14" s="104">
        <v>117427.537</v>
      </c>
      <c r="N14" s="51">
        <v>75774.254000000001</v>
      </c>
      <c r="O14" s="51">
        <v>15267.906999999999</v>
      </c>
      <c r="P14" s="104"/>
      <c r="Q14" s="55" t="s">
        <v>71</v>
      </c>
      <c r="R14" s="3" t="s">
        <v>125</v>
      </c>
      <c r="U14" s="6"/>
    </row>
    <row r="15" spans="1:28" ht="75" x14ac:dyDescent="0.25">
      <c r="A15" s="71">
        <v>2021</v>
      </c>
      <c r="B15" s="37" t="s">
        <v>96</v>
      </c>
      <c r="C15">
        <v>216</v>
      </c>
      <c r="D15" s="51">
        <v>3816881.6156000001</v>
      </c>
      <c r="E15" s="51">
        <v>596676.92229999998</v>
      </c>
      <c r="F15" s="51">
        <v>12845117.6743</v>
      </c>
      <c r="G15" s="51">
        <v>1041738.4234</v>
      </c>
      <c r="H15" s="51">
        <v>7130860.9073999999</v>
      </c>
      <c r="I15" s="51"/>
      <c r="J15" s="3" t="s">
        <v>110</v>
      </c>
      <c r="K15" s="13" t="s">
        <v>111</v>
      </c>
      <c r="L15" s="3" t="s">
        <v>126</v>
      </c>
      <c r="M15" s="51">
        <v>183386.44899999999</v>
      </c>
      <c r="N15" s="51">
        <v>170764.49299999999</v>
      </c>
      <c r="O15" s="51">
        <v>10065.621999999999</v>
      </c>
      <c r="P15" s="55" t="s">
        <v>71</v>
      </c>
      <c r="Q15" s="55" t="s">
        <v>71</v>
      </c>
      <c r="R15" s="3" t="s">
        <v>127</v>
      </c>
    </row>
    <row r="16" spans="1:28" ht="135" x14ac:dyDescent="0.25">
      <c r="A16" s="71">
        <v>2021</v>
      </c>
      <c r="B16" s="37" t="s">
        <v>102</v>
      </c>
      <c r="C16">
        <v>194</v>
      </c>
      <c r="D16" s="51">
        <v>1093024.8374000001</v>
      </c>
      <c r="E16" s="51">
        <v>141435.5637</v>
      </c>
      <c r="F16" s="51">
        <v>2407602.2889</v>
      </c>
      <c r="G16" s="51">
        <v>404255.9412</v>
      </c>
      <c r="H16" s="51">
        <v>1729917.2012</v>
      </c>
      <c r="I16" s="51"/>
      <c r="J16" s="3" t="s">
        <v>123</v>
      </c>
      <c r="K16" s="13" t="s">
        <v>111</v>
      </c>
      <c r="L16" s="3" t="s">
        <v>128</v>
      </c>
      <c r="M16" s="51">
        <v>168622.82199999999</v>
      </c>
      <c r="N16" s="51">
        <v>109358.1</v>
      </c>
      <c r="O16" s="51">
        <v>22557.154999999999</v>
      </c>
      <c r="P16" s="55" t="s">
        <v>71</v>
      </c>
      <c r="Q16" s="55" t="s">
        <v>71</v>
      </c>
      <c r="R16" s="3" t="s">
        <v>129</v>
      </c>
    </row>
    <row r="17" spans="1:18" ht="75" x14ac:dyDescent="0.25">
      <c r="A17" s="71">
        <v>2022</v>
      </c>
      <c r="B17" s="37" t="s">
        <v>96</v>
      </c>
      <c r="C17">
        <v>207</v>
      </c>
      <c r="D17" s="51">
        <v>4365078.7027000003</v>
      </c>
      <c r="E17" s="51">
        <v>605253.20279999997</v>
      </c>
      <c r="F17" s="51">
        <v>16294675.214299999</v>
      </c>
      <c r="G17" s="51">
        <v>1229282.4907</v>
      </c>
      <c r="H17" s="51">
        <v>7743945.7188999997</v>
      </c>
      <c r="I17" s="51">
        <v>281.02979999999997</v>
      </c>
      <c r="J17" s="3" t="s">
        <v>110</v>
      </c>
      <c r="K17" s="13" t="s">
        <v>111</v>
      </c>
      <c r="L17" s="3" t="s">
        <v>121</v>
      </c>
      <c r="M17" s="51">
        <v>225036.101</v>
      </c>
      <c r="N17" s="51"/>
      <c r="O17" s="51"/>
      <c r="P17" s="55" t="s">
        <v>71</v>
      </c>
      <c r="Q17" s="55" t="s">
        <v>71</v>
      </c>
      <c r="R17" s="3" t="s">
        <v>130</v>
      </c>
    </row>
    <row r="18" spans="1:18" ht="120" x14ac:dyDescent="0.25">
      <c r="A18" s="72">
        <v>2022</v>
      </c>
      <c r="B18" s="38" t="s">
        <v>102</v>
      </c>
      <c r="C18">
        <v>192</v>
      </c>
      <c r="D18" s="51">
        <v>1221255</v>
      </c>
      <c r="E18" s="51"/>
      <c r="F18" s="51">
        <v>2641688.5965999998</v>
      </c>
      <c r="G18" s="51">
        <v>427100</v>
      </c>
      <c r="H18" s="51">
        <v>1847204.1598</v>
      </c>
      <c r="I18" s="51"/>
      <c r="J18" s="3" t="s">
        <v>131</v>
      </c>
      <c r="K18" s="13" t="s">
        <v>111</v>
      </c>
      <c r="L18" s="3" t="s">
        <v>117</v>
      </c>
      <c r="M18" s="51">
        <v>226441.359</v>
      </c>
      <c r="N18" s="51">
        <v>190767.49400000001</v>
      </c>
      <c r="O18" s="51">
        <v>99619.067999999999</v>
      </c>
      <c r="P18" s="55" t="s">
        <v>71</v>
      </c>
      <c r="Q18" s="55" t="s">
        <v>71</v>
      </c>
      <c r="R18" s="3" t="s">
        <v>132</v>
      </c>
    </row>
    <row r="19" spans="1:18" x14ac:dyDescent="0.25">
      <c r="D19" s="5"/>
      <c r="E19" s="5"/>
      <c r="F19" s="5"/>
      <c r="G19" s="5"/>
      <c r="H19" s="5"/>
      <c r="I19" s="5"/>
      <c r="J19" s="3"/>
      <c r="K19" s="3"/>
      <c r="M19" s="5"/>
      <c r="R19" s="4"/>
    </row>
    <row r="31" spans="1:18" x14ac:dyDescent="0.25">
      <c r="G31" s="6"/>
    </row>
    <row r="32" spans="1:18" x14ac:dyDescent="0.25">
      <c r="G32" s="6"/>
    </row>
    <row r="33" spans="7:7" x14ac:dyDescent="0.25">
      <c r="G33" s="6"/>
    </row>
    <row r="34" spans="7:7" x14ac:dyDescent="0.25">
      <c r="G34" s="6"/>
    </row>
    <row r="35" spans="7:7" x14ac:dyDescent="0.25">
      <c r="G35" s="6"/>
    </row>
    <row r="36" spans="7:7" x14ac:dyDescent="0.25">
      <c r="G36" s="6"/>
    </row>
    <row r="37" spans="7:7" x14ac:dyDescent="0.25">
      <c r="G37" s="6"/>
    </row>
    <row r="38" spans="7:7" x14ac:dyDescent="0.25">
      <c r="G38" s="6"/>
    </row>
    <row r="39" spans="7:7" x14ac:dyDescent="0.25">
      <c r="G39" s="6"/>
    </row>
    <row r="40" spans="7:7" x14ac:dyDescent="0.25">
      <c r="G40" s="6"/>
    </row>
  </sheetData>
  <phoneticPr fontId="1" type="noConversion"/>
  <pageMargins left="0.7" right="0.7" top="0.75" bottom="0.75" header="0.3" footer="0.3"/>
  <pageSetup paperSize="9" orientation="portrait" verticalDpi="0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68DEA2-647E-4D51-820E-09F6F7459C39}">
  <dimension ref="A1:Q65"/>
  <sheetViews>
    <sheetView zoomScale="80" zoomScaleNormal="80" workbookViewId="0">
      <pane xSplit="3" topLeftCell="D1" activePane="topRight" state="frozen"/>
      <selection pane="topRight" activeCell="H20" sqref="H20"/>
    </sheetView>
  </sheetViews>
  <sheetFormatPr defaultRowHeight="15" customHeight="1" x14ac:dyDescent="0.25"/>
  <cols>
    <col min="1" max="1" width="15.85546875" customWidth="1"/>
    <col min="2" max="2" width="18.7109375" customWidth="1"/>
    <col min="3" max="3" width="21.42578125" customWidth="1"/>
    <col min="4" max="4" width="14.5703125" customWidth="1"/>
    <col min="5" max="5" width="18.140625" customWidth="1"/>
    <col min="6" max="7" width="14.5703125" customWidth="1"/>
    <col min="8" max="9" width="13.28515625" bestFit="1" customWidth="1"/>
    <col min="10" max="10" width="14.28515625" bestFit="1" customWidth="1"/>
    <col min="11" max="11" width="13.28515625" bestFit="1" customWidth="1"/>
    <col min="12" max="12" width="14.42578125" customWidth="1"/>
    <col min="13" max="13" width="14.28515625" bestFit="1" customWidth="1"/>
    <col min="14" max="14" width="14.140625" customWidth="1"/>
    <col min="15" max="15" width="14.85546875" customWidth="1"/>
    <col min="16" max="16" width="14.7109375" customWidth="1"/>
    <col min="17" max="17" width="15.7109375" customWidth="1"/>
    <col min="19" max="19" width="13.28515625" bestFit="1" customWidth="1"/>
    <col min="20" max="20" width="14.28515625" bestFit="1" customWidth="1"/>
    <col min="21" max="21" width="13.28515625" bestFit="1" customWidth="1"/>
    <col min="22" max="22" width="14.28515625" bestFit="1" customWidth="1"/>
    <col min="23" max="23" width="13.28515625" bestFit="1" customWidth="1"/>
    <col min="24" max="24" width="14.28515625" bestFit="1" customWidth="1"/>
  </cols>
  <sheetData>
    <row r="1" spans="1:17" x14ac:dyDescent="0.25">
      <c r="A1" s="73" t="s">
        <v>80</v>
      </c>
      <c r="B1" s="42" t="s">
        <v>133</v>
      </c>
      <c r="C1" s="34" t="s">
        <v>134</v>
      </c>
      <c r="D1" s="42" t="s">
        <v>81</v>
      </c>
      <c r="E1" s="42" t="s">
        <v>135</v>
      </c>
      <c r="F1" s="42" t="s">
        <v>136</v>
      </c>
      <c r="G1" s="42" t="s">
        <v>137</v>
      </c>
      <c r="H1" s="42" t="s">
        <v>138</v>
      </c>
      <c r="I1" s="42" t="s">
        <v>139</v>
      </c>
      <c r="J1" s="42" t="s">
        <v>140</v>
      </c>
      <c r="K1" s="42" t="s">
        <v>141</v>
      </c>
      <c r="L1" s="42" t="s">
        <v>142</v>
      </c>
      <c r="M1" s="42" t="s">
        <v>143</v>
      </c>
      <c r="N1" s="42" t="s">
        <v>144</v>
      </c>
      <c r="O1" s="42" t="s">
        <v>145</v>
      </c>
      <c r="P1" s="42" t="s">
        <v>146</v>
      </c>
      <c r="Q1" s="34" t="s">
        <v>147</v>
      </c>
    </row>
    <row r="2" spans="1:17" s="3" customFormat="1" ht="90" x14ac:dyDescent="0.25">
      <c r="A2" s="57" t="s">
        <v>36</v>
      </c>
      <c r="B2" s="60" t="s">
        <v>148</v>
      </c>
      <c r="C2" s="75" t="s">
        <v>149</v>
      </c>
      <c r="D2" s="60" t="s">
        <v>150</v>
      </c>
      <c r="E2" s="60" t="s">
        <v>151</v>
      </c>
      <c r="F2" s="60" t="s">
        <v>152</v>
      </c>
      <c r="G2" s="60" t="s">
        <v>153</v>
      </c>
      <c r="H2" s="60" t="s">
        <v>154</v>
      </c>
      <c r="I2" s="60" t="s">
        <v>153</v>
      </c>
      <c r="J2" s="60" t="s">
        <v>154</v>
      </c>
      <c r="K2" s="60" t="s">
        <v>155</v>
      </c>
      <c r="L2" s="60" t="s">
        <v>156</v>
      </c>
      <c r="M2" s="60" t="s">
        <v>155</v>
      </c>
      <c r="N2" s="60" t="s">
        <v>156</v>
      </c>
      <c r="O2" s="60" t="s">
        <v>155</v>
      </c>
      <c r="P2" s="60" t="s">
        <v>157</v>
      </c>
      <c r="Q2" s="36" t="s">
        <v>158</v>
      </c>
    </row>
    <row r="3" spans="1:17" s="3" customFormat="1" ht="75" x14ac:dyDescent="0.25">
      <c r="A3" s="57" t="s">
        <v>50</v>
      </c>
      <c r="B3" s="60" t="s">
        <v>159</v>
      </c>
      <c r="C3" s="75" t="s">
        <v>160</v>
      </c>
      <c r="D3" s="60" t="s">
        <v>161</v>
      </c>
      <c r="E3" s="60" t="s">
        <v>162</v>
      </c>
      <c r="F3" s="60" t="s">
        <v>163</v>
      </c>
      <c r="G3" s="60" t="s">
        <v>164</v>
      </c>
      <c r="H3" s="60" t="s">
        <v>165</v>
      </c>
      <c r="I3" s="60" t="s">
        <v>164</v>
      </c>
      <c r="J3" s="60" t="s">
        <v>165</v>
      </c>
      <c r="K3" s="60" t="s">
        <v>166</v>
      </c>
      <c r="L3" s="60" t="s">
        <v>167</v>
      </c>
      <c r="M3" s="60" t="s">
        <v>166</v>
      </c>
      <c r="N3" s="60" t="s">
        <v>167</v>
      </c>
      <c r="O3" s="60" t="s">
        <v>166</v>
      </c>
      <c r="P3" s="60" t="s">
        <v>168</v>
      </c>
      <c r="Q3" s="36" t="s">
        <v>169</v>
      </c>
    </row>
    <row r="4" spans="1:17" x14ac:dyDescent="0.25">
      <c r="A4" s="72" t="s">
        <v>65</v>
      </c>
      <c r="B4" s="74"/>
      <c r="C4" s="38"/>
      <c r="D4" s="74">
        <v>1</v>
      </c>
      <c r="E4" s="74"/>
      <c r="F4" s="74" t="s">
        <v>66</v>
      </c>
      <c r="G4" s="74" t="s">
        <v>170</v>
      </c>
      <c r="H4" s="74" t="s">
        <v>170</v>
      </c>
      <c r="I4" s="74" t="s">
        <v>171</v>
      </c>
      <c r="J4" s="74" t="s">
        <v>171</v>
      </c>
      <c r="K4" s="74">
        <v>1000</v>
      </c>
      <c r="L4" s="74">
        <v>1000</v>
      </c>
      <c r="M4" s="74">
        <v>1</v>
      </c>
      <c r="N4" s="74">
        <v>1</v>
      </c>
      <c r="O4" s="74" t="s">
        <v>172</v>
      </c>
      <c r="P4" s="74" t="s">
        <v>172</v>
      </c>
      <c r="Q4" s="38" t="s">
        <v>173</v>
      </c>
    </row>
    <row r="5" spans="1:17" x14ac:dyDescent="0.25">
      <c r="A5" s="71">
        <v>2016</v>
      </c>
      <c r="B5" s="23" t="s">
        <v>174</v>
      </c>
      <c r="C5" s="37" t="s">
        <v>175</v>
      </c>
      <c r="F5" s="51"/>
    </row>
    <row r="6" spans="1:17" x14ac:dyDescent="0.25">
      <c r="A6" s="71">
        <v>2016</v>
      </c>
      <c r="B6" s="23" t="s">
        <v>174</v>
      </c>
      <c r="C6" s="37" t="s">
        <v>176</v>
      </c>
      <c r="D6">
        <v>42</v>
      </c>
      <c r="E6">
        <v>30</v>
      </c>
      <c r="F6" s="51">
        <v>657453</v>
      </c>
    </row>
    <row r="7" spans="1:17" x14ac:dyDescent="0.25">
      <c r="A7" s="71">
        <v>2016</v>
      </c>
      <c r="B7" s="23" t="s">
        <v>177</v>
      </c>
      <c r="C7" s="37" t="s">
        <v>175</v>
      </c>
      <c r="D7">
        <v>55</v>
      </c>
      <c r="E7">
        <v>25</v>
      </c>
      <c r="F7" s="51">
        <v>4113722</v>
      </c>
      <c r="G7">
        <v>2932747</v>
      </c>
    </row>
    <row r="8" spans="1:17" x14ac:dyDescent="0.25">
      <c r="A8" s="71">
        <v>2016</v>
      </c>
      <c r="B8" s="23" t="s">
        <v>177</v>
      </c>
      <c r="C8" s="37" t="s">
        <v>176</v>
      </c>
      <c r="D8">
        <v>204</v>
      </c>
      <c r="E8">
        <v>68</v>
      </c>
      <c r="F8" s="51">
        <v>3385187</v>
      </c>
      <c r="G8">
        <v>2</v>
      </c>
    </row>
    <row r="9" spans="1:17" x14ac:dyDescent="0.25">
      <c r="A9" s="71">
        <v>2016</v>
      </c>
      <c r="B9" s="23" t="s">
        <v>178</v>
      </c>
      <c r="C9" s="37" t="s">
        <v>175</v>
      </c>
      <c r="D9">
        <v>189</v>
      </c>
      <c r="E9">
        <v>40</v>
      </c>
      <c r="F9" s="51">
        <v>10580603</v>
      </c>
      <c r="G9">
        <v>9575347</v>
      </c>
    </row>
    <row r="10" spans="1:17" x14ac:dyDescent="0.25">
      <c r="A10" s="71">
        <v>2016</v>
      </c>
      <c r="B10" s="23" t="s">
        <v>178</v>
      </c>
      <c r="C10" s="37" t="s">
        <v>176</v>
      </c>
      <c r="D10">
        <v>530</v>
      </c>
      <c r="E10">
        <v>110</v>
      </c>
      <c r="F10" s="51">
        <v>8003105</v>
      </c>
      <c r="G10">
        <v>24136</v>
      </c>
    </row>
    <row r="11" spans="1:17" x14ac:dyDescent="0.25">
      <c r="A11" s="71">
        <v>2016</v>
      </c>
      <c r="B11" s="23" t="s">
        <v>179</v>
      </c>
      <c r="C11" s="37" t="s">
        <v>175</v>
      </c>
      <c r="D11">
        <v>178</v>
      </c>
      <c r="E11">
        <v>39</v>
      </c>
      <c r="F11" s="51">
        <v>10476437</v>
      </c>
      <c r="G11">
        <v>9487915</v>
      </c>
    </row>
    <row r="12" spans="1:17" x14ac:dyDescent="0.25">
      <c r="A12" s="71">
        <v>2016</v>
      </c>
      <c r="B12" s="23" t="s">
        <v>179</v>
      </c>
      <c r="C12" s="37" t="s">
        <v>176</v>
      </c>
      <c r="D12">
        <v>109</v>
      </c>
      <c r="E12">
        <v>31</v>
      </c>
      <c r="F12" s="51">
        <v>2404192</v>
      </c>
      <c r="G12">
        <v>24136</v>
      </c>
    </row>
    <row r="13" spans="1:17" x14ac:dyDescent="0.25">
      <c r="A13" s="71">
        <v>2016</v>
      </c>
      <c r="B13" s="23" t="s">
        <v>180</v>
      </c>
      <c r="C13" s="37" t="s">
        <v>175</v>
      </c>
      <c r="F13" s="51"/>
    </row>
    <row r="14" spans="1:17" x14ac:dyDescent="0.25">
      <c r="A14" s="71">
        <v>2016</v>
      </c>
      <c r="B14" s="23" t="s">
        <v>180</v>
      </c>
      <c r="C14" s="37" t="s">
        <v>176</v>
      </c>
      <c r="F14" s="51"/>
    </row>
    <row r="15" spans="1:17" x14ac:dyDescent="0.25">
      <c r="A15" s="71">
        <v>2016</v>
      </c>
      <c r="B15" s="23" t="s">
        <v>181</v>
      </c>
      <c r="C15" s="37" t="s">
        <v>175</v>
      </c>
      <c r="D15">
        <v>10</v>
      </c>
      <c r="E15">
        <v>8</v>
      </c>
      <c r="F15" s="51">
        <v>102304</v>
      </c>
      <c r="G15">
        <v>86337</v>
      </c>
    </row>
    <row r="16" spans="1:17" x14ac:dyDescent="0.25">
      <c r="A16" s="71">
        <v>2016</v>
      </c>
      <c r="B16" s="23" t="s">
        <v>181</v>
      </c>
      <c r="C16" s="37" t="s">
        <v>176</v>
      </c>
      <c r="D16">
        <v>420</v>
      </c>
      <c r="E16">
        <v>97</v>
      </c>
      <c r="F16" s="51">
        <v>5598775</v>
      </c>
    </row>
    <row r="17" spans="1:16" x14ac:dyDescent="0.25">
      <c r="A17" s="71">
        <v>2017</v>
      </c>
      <c r="B17" s="23" t="s">
        <v>174</v>
      </c>
      <c r="C17" s="37" t="s">
        <v>175</v>
      </c>
      <c r="F17" s="51"/>
    </row>
    <row r="18" spans="1:16" x14ac:dyDescent="0.25">
      <c r="A18" s="71">
        <v>2017</v>
      </c>
      <c r="B18" s="23" t="s">
        <v>174</v>
      </c>
      <c r="C18" s="37" t="s">
        <v>176</v>
      </c>
      <c r="D18">
        <v>30</v>
      </c>
      <c r="E18">
        <v>19</v>
      </c>
      <c r="F18" s="51">
        <v>596683</v>
      </c>
      <c r="H18">
        <v>243901</v>
      </c>
      <c r="J18">
        <v>19404</v>
      </c>
      <c r="P18">
        <v>6446272</v>
      </c>
    </row>
    <row r="19" spans="1:16" x14ac:dyDescent="0.25">
      <c r="A19" s="71">
        <v>2017</v>
      </c>
      <c r="B19" s="23" t="s">
        <v>177</v>
      </c>
      <c r="C19" s="37" t="s">
        <v>175</v>
      </c>
      <c r="D19">
        <v>60</v>
      </c>
      <c r="E19">
        <v>28</v>
      </c>
      <c r="F19" s="51">
        <v>4799160</v>
      </c>
      <c r="G19">
        <v>3179052</v>
      </c>
      <c r="H19">
        <v>3070403</v>
      </c>
    </row>
    <row r="20" spans="1:16" x14ac:dyDescent="0.25">
      <c r="A20" s="71">
        <v>2017</v>
      </c>
      <c r="B20" s="23" t="s">
        <v>177</v>
      </c>
      <c r="C20" s="37" t="s">
        <v>176</v>
      </c>
      <c r="D20">
        <v>219</v>
      </c>
      <c r="E20">
        <v>68</v>
      </c>
      <c r="F20" s="51">
        <v>3495416</v>
      </c>
      <c r="G20">
        <v>30</v>
      </c>
      <c r="H20">
        <v>999466</v>
      </c>
      <c r="J20">
        <v>15999139</v>
      </c>
      <c r="L20">
        <v>672837</v>
      </c>
      <c r="N20">
        <v>224</v>
      </c>
    </row>
    <row r="21" spans="1:16" x14ac:dyDescent="0.25">
      <c r="A21" s="71">
        <v>2017</v>
      </c>
      <c r="B21" s="23" t="s">
        <v>178</v>
      </c>
      <c r="C21" s="37" t="s">
        <v>175</v>
      </c>
      <c r="D21">
        <v>193</v>
      </c>
      <c r="E21">
        <v>42</v>
      </c>
      <c r="F21" s="51">
        <v>13329033</v>
      </c>
      <c r="G21">
        <v>9388006</v>
      </c>
      <c r="H21">
        <v>10047550</v>
      </c>
    </row>
    <row r="22" spans="1:16" x14ac:dyDescent="0.25">
      <c r="A22" s="71">
        <v>2017</v>
      </c>
      <c r="B22" s="23" t="s">
        <v>178</v>
      </c>
      <c r="C22" s="37" t="s">
        <v>176</v>
      </c>
      <c r="D22">
        <v>531</v>
      </c>
      <c r="E22">
        <v>105</v>
      </c>
      <c r="F22" s="51">
        <v>7541483</v>
      </c>
      <c r="G22">
        <v>2590</v>
      </c>
      <c r="H22">
        <v>2529495</v>
      </c>
      <c r="J22">
        <v>17469160</v>
      </c>
      <c r="L22">
        <v>2225557</v>
      </c>
      <c r="N22">
        <v>300049</v>
      </c>
    </row>
    <row r="23" spans="1:16" x14ac:dyDescent="0.25">
      <c r="A23" s="71">
        <v>2017</v>
      </c>
      <c r="B23" s="23" t="s">
        <v>179</v>
      </c>
      <c r="C23" s="37" t="s">
        <v>175</v>
      </c>
      <c r="D23">
        <v>179</v>
      </c>
      <c r="E23">
        <v>42</v>
      </c>
      <c r="F23" s="51">
        <v>13206206</v>
      </c>
      <c r="G23">
        <v>9309549</v>
      </c>
      <c r="H23">
        <v>10001454</v>
      </c>
    </row>
    <row r="24" spans="1:16" x14ac:dyDescent="0.25">
      <c r="A24" s="71">
        <v>2017</v>
      </c>
      <c r="B24" s="23" t="s">
        <v>179</v>
      </c>
      <c r="C24" s="37" t="s">
        <v>176</v>
      </c>
      <c r="D24">
        <v>113</v>
      </c>
      <c r="E24">
        <v>29</v>
      </c>
      <c r="F24" s="51">
        <v>1733307</v>
      </c>
      <c r="G24">
        <v>2590</v>
      </c>
      <c r="H24">
        <v>463297</v>
      </c>
    </row>
    <row r="25" spans="1:16" x14ac:dyDescent="0.25">
      <c r="A25" s="71">
        <v>2017</v>
      </c>
      <c r="B25" s="23" t="s">
        <v>180</v>
      </c>
      <c r="C25" s="37" t="s">
        <v>175</v>
      </c>
      <c r="F25" s="51"/>
    </row>
    <row r="26" spans="1:16" x14ac:dyDescent="0.25">
      <c r="A26" s="71">
        <v>2017</v>
      </c>
      <c r="B26" s="23" t="s">
        <v>180</v>
      </c>
      <c r="C26" s="37" t="s">
        <v>176</v>
      </c>
      <c r="E26">
        <v>0</v>
      </c>
      <c r="F26" s="51"/>
    </row>
    <row r="27" spans="1:16" x14ac:dyDescent="0.25">
      <c r="A27" s="71">
        <v>2017</v>
      </c>
      <c r="B27" s="23" t="s">
        <v>181</v>
      </c>
      <c r="C27" s="37" t="s">
        <v>175</v>
      </c>
      <c r="D27">
        <v>12</v>
      </c>
      <c r="E27">
        <v>10</v>
      </c>
      <c r="F27" s="51">
        <v>117794</v>
      </c>
      <c r="G27">
        <v>77950</v>
      </c>
      <c r="H27">
        <v>45589</v>
      </c>
    </row>
    <row r="28" spans="1:16" x14ac:dyDescent="0.25">
      <c r="A28" s="71">
        <v>2017</v>
      </c>
      <c r="B28" s="23" t="s">
        <v>181</v>
      </c>
      <c r="C28" s="37" t="s">
        <v>176</v>
      </c>
      <c r="D28">
        <v>418</v>
      </c>
      <c r="E28">
        <v>92</v>
      </c>
      <c r="F28" s="51">
        <v>5808176</v>
      </c>
      <c r="H28">
        <v>2066198</v>
      </c>
      <c r="J28">
        <v>17469160</v>
      </c>
      <c r="L28">
        <v>2225557</v>
      </c>
      <c r="N28">
        <v>300049</v>
      </c>
    </row>
    <row r="29" spans="1:16" x14ac:dyDescent="0.25">
      <c r="A29" s="71">
        <v>2018</v>
      </c>
      <c r="B29" s="23" t="s">
        <v>174</v>
      </c>
      <c r="C29" s="37" t="s">
        <v>175</v>
      </c>
      <c r="F29" s="51"/>
    </row>
    <row r="30" spans="1:16" x14ac:dyDescent="0.25">
      <c r="A30" s="71">
        <v>2018</v>
      </c>
      <c r="B30" s="23" t="s">
        <v>174</v>
      </c>
      <c r="C30" s="37" t="s">
        <v>176</v>
      </c>
      <c r="D30">
        <v>32</v>
      </c>
      <c r="E30">
        <v>21</v>
      </c>
      <c r="F30" s="51">
        <v>612593</v>
      </c>
      <c r="H30">
        <v>278996</v>
      </c>
      <c r="L30">
        <v>161</v>
      </c>
      <c r="P30">
        <v>6657228</v>
      </c>
    </row>
    <row r="31" spans="1:16" x14ac:dyDescent="0.25">
      <c r="A31" s="71">
        <v>2018</v>
      </c>
      <c r="B31" s="23" t="s">
        <v>177</v>
      </c>
      <c r="C31" s="37" t="s">
        <v>175</v>
      </c>
      <c r="D31">
        <v>47</v>
      </c>
      <c r="E31">
        <v>25</v>
      </c>
      <c r="F31" s="51">
        <v>4908501</v>
      </c>
      <c r="H31">
        <v>3052433</v>
      </c>
    </row>
    <row r="32" spans="1:16" x14ac:dyDescent="0.25">
      <c r="A32" s="71">
        <v>2018</v>
      </c>
      <c r="B32" s="23" t="s">
        <v>177</v>
      </c>
      <c r="C32" s="37" t="s">
        <v>176</v>
      </c>
      <c r="D32">
        <v>187</v>
      </c>
      <c r="E32">
        <v>63</v>
      </c>
      <c r="F32" s="51">
        <v>3443598</v>
      </c>
      <c r="H32">
        <v>1036306</v>
      </c>
      <c r="J32">
        <v>16976052</v>
      </c>
      <c r="L32">
        <v>471225</v>
      </c>
      <c r="N32">
        <v>255</v>
      </c>
    </row>
    <row r="33" spans="1:16" x14ac:dyDescent="0.25">
      <c r="A33" s="71">
        <v>2018</v>
      </c>
      <c r="B33" s="23" t="s">
        <v>178</v>
      </c>
      <c r="C33" s="37" t="s">
        <v>175</v>
      </c>
      <c r="D33">
        <v>190</v>
      </c>
      <c r="E33">
        <v>40</v>
      </c>
      <c r="F33" s="51">
        <v>12190670</v>
      </c>
      <c r="H33">
        <v>8455068</v>
      </c>
    </row>
    <row r="34" spans="1:16" x14ac:dyDescent="0.25">
      <c r="A34" s="71">
        <v>2018</v>
      </c>
      <c r="B34" s="23" t="s">
        <v>178</v>
      </c>
      <c r="C34" s="37" t="s">
        <v>176</v>
      </c>
      <c r="D34">
        <v>492</v>
      </c>
      <c r="E34">
        <v>107</v>
      </c>
      <c r="F34" s="51">
        <v>7475206</v>
      </c>
      <c r="H34">
        <v>1852900</v>
      </c>
      <c r="J34">
        <v>22240920</v>
      </c>
      <c r="L34">
        <v>2327626</v>
      </c>
      <c r="N34">
        <v>487</v>
      </c>
    </row>
    <row r="35" spans="1:16" x14ac:dyDescent="0.25">
      <c r="A35" s="71">
        <v>2018</v>
      </c>
      <c r="B35" s="23" t="s">
        <v>179</v>
      </c>
      <c r="C35" s="37" t="s">
        <v>175</v>
      </c>
      <c r="D35">
        <v>179</v>
      </c>
      <c r="E35">
        <v>40</v>
      </c>
      <c r="F35" s="51">
        <v>11909851</v>
      </c>
      <c r="H35">
        <v>8373975</v>
      </c>
    </row>
    <row r="36" spans="1:16" x14ac:dyDescent="0.25">
      <c r="A36" s="71">
        <v>2018</v>
      </c>
      <c r="B36" s="23" t="s">
        <v>179</v>
      </c>
      <c r="C36" s="37" t="s">
        <v>176</v>
      </c>
      <c r="D36">
        <v>112</v>
      </c>
      <c r="E36">
        <v>28</v>
      </c>
      <c r="F36" s="51">
        <v>1762964</v>
      </c>
      <c r="H36">
        <v>328263</v>
      </c>
      <c r="L36">
        <v>8300</v>
      </c>
    </row>
    <row r="37" spans="1:16" x14ac:dyDescent="0.25">
      <c r="A37" s="71">
        <v>2018</v>
      </c>
      <c r="B37" s="23" t="s">
        <v>180</v>
      </c>
      <c r="C37" s="37" t="s">
        <v>175</v>
      </c>
      <c r="E37">
        <v>0</v>
      </c>
      <c r="F37" s="51"/>
    </row>
    <row r="38" spans="1:16" x14ac:dyDescent="0.25">
      <c r="A38" s="71">
        <v>2018</v>
      </c>
      <c r="B38" s="23" t="s">
        <v>180</v>
      </c>
      <c r="C38" s="37" t="s">
        <v>176</v>
      </c>
      <c r="E38">
        <v>0</v>
      </c>
      <c r="F38" s="51"/>
    </row>
    <row r="39" spans="1:16" x14ac:dyDescent="0.25">
      <c r="A39" s="71">
        <v>2018</v>
      </c>
      <c r="B39" s="23" t="s">
        <v>181</v>
      </c>
      <c r="C39" s="37" t="s">
        <v>175</v>
      </c>
      <c r="D39">
        <v>11</v>
      </c>
      <c r="E39">
        <v>10</v>
      </c>
      <c r="F39" s="51">
        <v>280819</v>
      </c>
      <c r="H39">
        <v>81093</v>
      </c>
    </row>
    <row r="40" spans="1:16" x14ac:dyDescent="0.25">
      <c r="A40" s="71">
        <v>2018</v>
      </c>
      <c r="B40" s="23" t="s">
        <v>181</v>
      </c>
      <c r="C40" s="37" t="s">
        <v>176</v>
      </c>
      <c r="D40">
        <v>380</v>
      </c>
      <c r="E40">
        <v>91</v>
      </c>
      <c r="F40" s="51">
        <v>5712242</v>
      </c>
      <c r="H40">
        <v>1524637</v>
      </c>
      <c r="J40">
        <v>22240920</v>
      </c>
      <c r="L40">
        <v>2319326</v>
      </c>
      <c r="N40">
        <v>487</v>
      </c>
    </row>
    <row r="41" spans="1:16" x14ac:dyDescent="0.25">
      <c r="A41" s="71">
        <v>2019</v>
      </c>
      <c r="B41" s="23" t="s">
        <v>174</v>
      </c>
      <c r="C41" s="37" t="s">
        <v>175</v>
      </c>
      <c r="F41" s="51"/>
    </row>
    <row r="42" spans="1:16" x14ac:dyDescent="0.25">
      <c r="A42" s="71">
        <v>2019</v>
      </c>
      <c r="B42" s="23" t="s">
        <v>174</v>
      </c>
      <c r="C42" s="37" t="s">
        <v>176</v>
      </c>
      <c r="D42">
        <v>32</v>
      </c>
      <c r="E42">
        <v>21</v>
      </c>
      <c r="F42" s="51">
        <v>563378</v>
      </c>
      <c r="H42">
        <v>189338</v>
      </c>
      <c r="L42">
        <v>54732</v>
      </c>
      <c r="P42">
        <v>3658900</v>
      </c>
    </row>
    <row r="43" spans="1:16" x14ac:dyDescent="0.25">
      <c r="A43" s="71">
        <v>2019</v>
      </c>
      <c r="B43" s="23" t="s">
        <v>177</v>
      </c>
      <c r="C43" s="37" t="s">
        <v>175</v>
      </c>
      <c r="D43">
        <v>54</v>
      </c>
      <c r="E43">
        <v>27</v>
      </c>
      <c r="F43" s="51">
        <v>4707859</v>
      </c>
      <c r="G43">
        <v>3214874</v>
      </c>
      <c r="H43">
        <v>3174988</v>
      </c>
    </row>
    <row r="44" spans="1:16" x14ac:dyDescent="0.25">
      <c r="A44" s="71">
        <v>2019</v>
      </c>
      <c r="B44" s="23" t="s">
        <v>177</v>
      </c>
      <c r="C44" s="37" t="s">
        <v>176</v>
      </c>
      <c r="D44">
        <v>216</v>
      </c>
      <c r="E44">
        <v>70</v>
      </c>
      <c r="F44" s="51">
        <v>3505230</v>
      </c>
      <c r="G44">
        <v>1</v>
      </c>
      <c r="H44">
        <v>967939</v>
      </c>
      <c r="J44">
        <v>16734230</v>
      </c>
      <c r="L44">
        <v>456376</v>
      </c>
      <c r="N44">
        <v>2113</v>
      </c>
    </row>
    <row r="45" spans="1:16" x14ac:dyDescent="0.25">
      <c r="A45" s="71">
        <v>2019</v>
      </c>
      <c r="B45" s="23" t="s">
        <v>178</v>
      </c>
      <c r="C45" s="37" t="s">
        <v>175</v>
      </c>
      <c r="D45">
        <v>211</v>
      </c>
      <c r="E45">
        <v>43</v>
      </c>
      <c r="F45" s="51">
        <v>11612887</v>
      </c>
      <c r="G45">
        <v>7858092</v>
      </c>
      <c r="H45">
        <v>7600621</v>
      </c>
    </row>
    <row r="46" spans="1:16" x14ac:dyDescent="0.25">
      <c r="A46" s="71">
        <v>2019</v>
      </c>
      <c r="B46" s="23" t="s">
        <v>178</v>
      </c>
      <c r="C46" s="37" t="s">
        <v>176</v>
      </c>
      <c r="D46">
        <v>543</v>
      </c>
      <c r="E46">
        <v>114</v>
      </c>
      <c r="F46" s="51">
        <v>7954982</v>
      </c>
      <c r="G46">
        <v>2391</v>
      </c>
      <c r="H46">
        <v>2000786</v>
      </c>
      <c r="J46">
        <v>21479278</v>
      </c>
      <c r="L46">
        <v>2454072</v>
      </c>
      <c r="N46">
        <v>3179</v>
      </c>
    </row>
    <row r="47" spans="1:16" x14ac:dyDescent="0.25">
      <c r="A47" s="71">
        <v>2019</v>
      </c>
      <c r="B47" s="23" t="s">
        <v>179</v>
      </c>
      <c r="C47" s="37" t="s">
        <v>175</v>
      </c>
      <c r="D47">
        <v>195</v>
      </c>
      <c r="E47">
        <v>43</v>
      </c>
      <c r="F47" s="51">
        <v>11360274</v>
      </c>
      <c r="G47">
        <v>7688302</v>
      </c>
      <c r="H47">
        <v>7430199</v>
      </c>
    </row>
    <row r="48" spans="1:16" x14ac:dyDescent="0.25">
      <c r="A48" s="71">
        <v>2019</v>
      </c>
      <c r="B48" s="23" t="s">
        <v>179</v>
      </c>
      <c r="C48" s="37" t="s">
        <v>176</v>
      </c>
      <c r="D48">
        <v>109</v>
      </c>
      <c r="E48">
        <v>31</v>
      </c>
      <c r="F48" s="51">
        <v>1947724</v>
      </c>
      <c r="H48">
        <v>312141</v>
      </c>
      <c r="L48">
        <v>57023</v>
      </c>
    </row>
    <row r="49" spans="1:16" x14ac:dyDescent="0.25">
      <c r="A49" s="71">
        <v>2019</v>
      </c>
      <c r="B49" s="23" t="s">
        <v>180</v>
      </c>
      <c r="C49" s="37" t="s">
        <v>175</v>
      </c>
      <c r="F49" s="51"/>
    </row>
    <row r="50" spans="1:16" x14ac:dyDescent="0.25">
      <c r="A50" s="71">
        <v>2019</v>
      </c>
      <c r="B50" s="23" t="s">
        <v>180</v>
      </c>
      <c r="C50" s="37" t="s">
        <v>176</v>
      </c>
      <c r="F50" s="51"/>
    </row>
    <row r="51" spans="1:16" x14ac:dyDescent="0.25">
      <c r="A51" s="71">
        <v>2019</v>
      </c>
      <c r="B51" s="23" t="s">
        <v>181</v>
      </c>
      <c r="C51" s="37" t="s">
        <v>175</v>
      </c>
      <c r="D51">
        <v>16</v>
      </c>
      <c r="E51">
        <v>13</v>
      </c>
      <c r="F51" s="51">
        <v>252613</v>
      </c>
      <c r="G51">
        <v>169790</v>
      </c>
      <c r="H51">
        <v>170422</v>
      </c>
    </row>
    <row r="52" spans="1:16" x14ac:dyDescent="0.25">
      <c r="A52" s="71">
        <v>2019</v>
      </c>
      <c r="B52" s="23" t="s">
        <v>181</v>
      </c>
      <c r="C52" s="37" t="s">
        <v>176</v>
      </c>
      <c r="D52">
        <v>430</v>
      </c>
      <c r="E52">
        <v>98</v>
      </c>
      <c r="F52" s="51">
        <v>6006892</v>
      </c>
      <c r="G52">
        <v>2390</v>
      </c>
      <c r="H52">
        <v>1688641</v>
      </c>
      <c r="J52">
        <v>21477678</v>
      </c>
      <c r="L52">
        <v>2395669</v>
      </c>
      <c r="N52">
        <v>3179</v>
      </c>
    </row>
    <row r="53" spans="1:16" x14ac:dyDescent="0.25">
      <c r="A53" s="71">
        <v>2020</v>
      </c>
      <c r="B53" s="23" t="s">
        <v>174</v>
      </c>
      <c r="C53" s="37" t="s">
        <v>175</v>
      </c>
      <c r="F53" s="51"/>
    </row>
    <row r="54" spans="1:16" x14ac:dyDescent="0.25">
      <c r="A54" s="71">
        <v>2020</v>
      </c>
      <c r="B54" s="23" t="s">
        <v>174</v>
      </c>
      <c r="C54" s="37" t="s">
        <v>176</v>
      </c>
      <c r="D54">
        <v>31</v>
      </c>
      <c r="E54">
        <v>23</v>
      </c>
      <c r="F54" s="51">
        <v>539035</v>
      </c>
      <c r="H54">
        <v>182259</v>
      </c>
      <c r="L54">
        <v>60752</v>
      </c>
      <c r="P54">
        <v>5802800</v>
      </c>
    </row>
    <row r="55" spans="1:16" x14ac:dyDescent="0.25">
      <c r="A55" s="71">
        <v>2020</v>
      </c>
      <c r="B55" s="23" t="s">
        <v>177</v>
      </c>
      <c r="C55" s="37" t="s">
        <v>175</v>
      </c>
      <c r="D55">
        <v>57</v>
      </c>
      <c r="E55">
        <v>28</v>
      </c>
      <c r="F55" s="51">
        <v>4061823</v>
      </c>
      <c r="G55">
        <v>2856437</v>
      </c>
      <c r="H55">
        <v>2755957</v>
      </c>
    </row>
    <row r="56" spans="1:16" x14ac:dyDescent="0.25">
      <c r="A56" s="71">
        <v>2020</v>
      </c>
      <c r="B56" s="23" t="s">
        <v>177</v>
      </c>
      <c r="C56" s="37" t="s">
        <v>176</v>
      </c>
      <c r="D56">
        <v>198</v>
      </c>
      <c r="E56">
        <v>70</v>
      </c>
      <c r="F56" s="51">
        <v>3324580</v>
      </c>
      <c r="G56">
        <v>1</v>
      </c>
      <c r="H56">
        <v>929506</v>
      </c>
      <c r="J56">
        <v>16084523</v>
      </c>
      <c r="L56">
        <v>495349</v>
      </c>
      <c r="N56">
        <v>1347</v>
      </c>
    </row>
    <row r="57" spans="1:16" x14ac:dyDescent="0.25">
      <c r="A57" s="71">
        <v>2020</v>
      </c>
      <c r="B57" s="23" t="s">
        <v>178</v>
      </c>
      <c r="C57" s="37" t="s">
        <v>175</v>
      </c>
      <c r="D57">
        <v>227</v>
      </c>
      <c r="E57">
        <v>43</v>
      </c>
      <c r="F57" s="51">
        <v>10093400</v>
      </c>
      <c r="G57">
        <v>7295445</v>
      </c>
      <c r="H57">
        <v>6921476</v>
      </c>
    </row>
    <row r="58" spans="1:16" x14ac:dyDescent="0.25">
      <c r="A58" s="71">
        <v>2020</v>
      </c>
      <c r="B58" s="23" t="s">
        <v>178</v>
      </c>
      <c r="C58" s="37" t="s">
        <v>176</v>
      </c>
      <c r="D58">
        <v>530</v>
      </c>
      <c r="E58">
        <v>118</v>
      </c>
      <c r="F58" s="51">
        <v>7337185</v>
      </c>
      <c r="G58">
        <v>1</v>
      </c>
      <c r="H58">
        <v>2003889</v>
      </c>
      <c r="J58">
        <v>18690246</v>
      </c>
      <c r="L58">
        <v>2709522</v>
      </c>
      <c r="N58">
        <v>7270</v>
      </c>
    </row>
    <row r="59" spans="1:16" x14ac:dyDescent="0.25">
      <c r="A59" s="71">
        <v>2020</v>
      </c>
      <c r="B59" s="23" t="s">
        <v>179</v>
      </c>
      <c r="C59" s="37" t="s">
        <v>175</v>
      </c>
      <c r="D59">
        <v>208</v>
      </c>
      <c r="E59">
        <v>42</v>
      </c>
      <c r="F59" s="51">
        <v>9909950</v>
      </c>
      <c r="G59">
        <v>7146490</v>
      </c>
      <c r="H59">
        <v>6772394</v>
      </c>
    </row>
    <row r="60" spans="1:16" x14ac:dyDescent="0.25">
      <c r="A60" s="71">
        <v>2020</v>
      </c>
      <c r="B60" s="23" t="s">
        <v>179</v>
      </c>
      <c r="C60" s="37" t="s">
        <v>176</v>
      </c>
      <c r="D60">
        <v>109</v>
      </c>
      <c r="E60">
        <v>27</v>
      </c>
      <c r="F60" s="51">
        <v>1696476</v>
      </c>
      <c r="G60">
        <v>1</v>
      </c>
      <c r="H60">
        <v>319914</v>
      </c>
    </row>
    <row r="61" spans="1:16" x14ac:dyDescent="0.25">
      <c r="A61" s="71">
        <v>2020</v>
      </c>
      <c r="B61" s="23" t="s">
        <v>180</v>
      </c>
      <c r="C61" s="37" t="s">
        <v>175</v>
      </c>
      <c r="F61" s="51"/>
    </row>
    <row r="62" spans="1:16" x14ac:dyDescent="0.25">
      <c r="A62" s="71">
        <v>2020</v>
      </c>
      <c r="B62" s="23" t="s">
        <v>180</v>
      </c>
      <c r="C62" s="37" t="s">
        <v>176</v>
      </c>
      <c r="F62" s="51"/>
    </row>
    <row r="63" spans="1:16" x14ac:dyDescent="0.25">
      <c r="A63" s="71">
        <v>2020</v>
      </c>
      <c r="B63" s="23" t="s">
        <v>181</v>
      </c>
      <c r="C63" s="37" t="s">
        <v>175</v>
      </c>
      <c r="D63">
        <v>16</v>
      </c>
      <c r="E63">
        <v>12</v>
      </c>
      <c r="F63" s="51">
        <v>183446</v>
      </c>
      <c r="G63">
        <v>148955</v>
      </c>
      <c r="H63">
        <v>149082</v>
      </c>
    </row>
    <row r="64" spans="1:16" x14ac:dyDescent="0.25">
      <c r="A64" s="72">
        <v>2020</v>
      </c>
      <c r="B64" s="74" t="s">
        <v>181</v>
      </c>
      <c r="C64" s="38" t="s">
        <v>176</v>
      </c>
      <c r="D64">
        <v>413</v>
      </c>
      <c r="E64">
        <v>102</v>
      </c>
      <c r="F64" s="51">
        <v>5640246</v>
      </c>
      <c r="H64">
        <v>1683975</v>
      </c>
      <c r="J64">
        <v>18690006</v>
      </c>
      <c r="L64">
        <v>2708922</v>
      </c>
      <c r="N64">
        <v>7270</v>
      </c>
    </row>
    <row r="65" x14ac:dyDescent="0.25"/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5A0C8-D0E2-4BFF-B42A-2472F7155930}">
  <dimension ref="A1:K99"/>
  <sheetViews>
    <sheetView topLeftCell="A13" zoomScale="70" zoomScaleNormal="70" workbookViewId="0">
      <pane xSplit="2" topLeftCell="C1" activePane="topRight" state="frozen"/>
      <selection pane="topRight" activeCell="C18" sqref="C18"/>
    </sheetView>
  </sheetViews>
  <sheetFormatPr defaultRowHeight="15" x14ac:dyDescent="0.25"/>
  <cols>
    <col min="1" max="1" width="13.5703125" style="23" customWidth="1"/>
    <col min="2" max="2" width="18.42578125" customWidth="1"/>
    <col min="3" max="3" width="20" customWidth="1"/>
    <col min="4" max="4" width="22.140625" bestFit="1" customWidth="1"/>
    <col min="5" max="5" width="18.85546875" bestFit="1" customWidth="1"/>
    <col min="6" max="6" width="18.7109375" customWidth="1"/>
    <col min="7" max="7" width="23" bestFit="1" customWidth="1"/>
    <col min="8" max="8" width="20.85546875" bestFit="1" customWidth="1"/>
    <col min="9" max="9" width="19.5703125" bestFit="1" customWidth="1"/>
    <col min="10" max="10" width="28.5703125" bestFit="1" customWidth="1"/>
    <col min="11" max="11" width="20.85546875" bestFit="1" customWidth="1"/>
    <col min="14" max="14" width="19.42578125" customWidth="1"/>
    <col min="20" max="20" width="10.85546875" bestFit="1" customWidth="1"/>
  </cols>
  <sheetData>
    <row r="1" spans="1:11" x14ac:dyDescent="0.25">
      <c r="A1" s="56" t="s">
        <v>80</v>
      </c>
      <c r="B1" s="34" t="s">
        <v>182</v>
      </c>
      <c r="C1" s="42" t="s">
        <v>30</v>
      </c>
      <c r="D1" s="42" t="s">
        <v>183</v>
      </c>
      <c r="E1" s="42" t="s">
        <v>184</v>
      </c>
      <c r="F1" s="42" t="s">
        <v>31</v>
      </c>
      <c r="G1" s="42" t="s">
        <v>185</v>
      </c>
      <c r="H1" s="42" t="s">
        <v>186</v>
      </c>
      <c r="I1" s="42" t="s">
        <v>32</v>
      </c>
      <c r="J1" s="42" t="s">
        <v>187</v>
      </c>
      <c r="K1" s="34" t="s">
        <v>188</v>
      </c>
    </row>
    <row r="2" spans="1:11" ht="45" x14ac:dyDescent="0.25">
      <c r="A2" s="57" t="s">
        <v>36</v>
      </c>
      <c r="B2" s="36" t="s">
        <v>88</v>
      </c>
      <c r="C2" s="60" t="s">
        <v>44</v>
      </c>
      <c r="D2" s="60" t="s">
        <v>189</v>
      </c>
      <c r="E2" s="60" t="s">
        <v>190</v>
      </c>
      <c r="F2" s="60" t="s">
        <v>45</v>
      </c>
      <c r="G2" s="60" t="s">
        <v>191</v>
      </c>
      <c r="H2" s="60" t="s">
        <v>192</v>
      </c>
      <c r="I2" s="60" t="s">
        <v>46</v>
      </c>
      <c r="J2" s="60" t="s">
        <v>193</v>
      </c>
      <c r="K2" s="36" t="s">
        <v>194</v>
      </c>
    </row>
    <row r="3" spans="1:11" ht="60" x14ac:dyDescent="0.25">
      <c r="A3" s="57" t="s">
        <v>50</v>
      </c>
      <c r="B3" s="36" t="s">
        <v>195</v>
      </c>
      <c r="C3" s="60" t="s">
        <v>196</v>
      </c>
      <c r="D3" s="60" t="s">
        <v>197</v>
      </c>
      <c r="E3" s="60" t="s">
        <v>198</v>
      </c>
      <c r="F3" s="60" t="s">
        <v>199</v>
      </c>
      <c r="G3" s="60" t="s">
        <v>200</v>
      </c>
      <c r="H3" s="60" t="s">
        <v>201</v>
      </c>
      <c r="I3" s="60" t="s">
        <v>202</v>
      </c>
      <c r="J3" s="60" t="s">
        <v>203</v>
      </c>
      <c r="K3" s="36" t="s">
        <v>204</v>
      </c>
    </row>
    <row r="4" spans="1:11" ht="30" x14ac:dyDescent="0.25">
      <c r="A4" s="58" t="s">
        <v>65</v>
      </c>
      <c r="B4" s="70" t="s">
        <v>67</v>
      </c>
      <c r="C4" s="65" t="s">
        <v>205</v>
      </c>
      <c r="D4" s="65" t="s">
        <v>206</v>
      </c>
      <c r="E4" s="64">
        <v>1</v>
      </c>
      <c r="F4" s="65" t="s">
        <v>205</v>
      </c>
      <c r="G4" s="65" t="s">
        <v>206</v>
      </c>
      <c r="H4" s="64">
        <v>1</v>
      </c>
      <c r="I4" s="65" t="s">
        <v>205</v>
      </c>
      <c r="J4" s="65" t="s">
        <v>206</v>
      </c>
      <c r="K4" s="70">
        <v>1</v>
      </c>
    </row>
    <row r="5" spans="1:11" x14ac:dyDescent="0.25">
      <c r="A5" s="57">
        <v>2016</v>
      </c>
      <c r="B5" s="36">
        <v>39232100</v>
      </c>
      <c r="C5" s="52">
        <v>308565833</v>
      </c>
      <c r="D5" s="3">
        <v>21.454946238836399</v>
      </c>
      <c r="E5" s="3">
        <v>32</v>
      </c>
      <c r="F5" s="52">
        <v>283534559</v>
      </c>
      <c r="G5" s="3">
        <v>7.447724015223951</v>
      </c>
      <c r="H5" s="3">
        <v>32</v>
      </c>
      <c r="I5" s="52">
        <v>130141924</v>
      </c>
      <c r="J5" s="3">
        <v>23.892521841364477</v>
      </c>
      <c r="K5" s="3">
        <v>32</v>
      </c>
    </row>
    <row r="6" spans="1:11" x14ac:dyDescent="0.25">
      <c r="A6" s="57">
        <v>2016</v>
      </c>
      <c r="B6" s="36">
        <v>39019090</v>
      </c>
      <c r="C6" s="52">
        <v>184152749</v>
      </c>
      <c r="D6" s="3">
        <v>12.804357796570864</v>
      </c>
      <c r="E6" s="3">
        <v>32</v>
      </c>
      <c r="F6" s="52">
        <v>980648956</v>
      </c>
      <c r="G6" s="3">
        <v>25.759127232548384</v>
      </c>
      <c r="H6" s="3">
        <v>32</v>
      </c>
      <c r="I6" s="52"/>
      <c r="J6" s="3"/>
      <c r="K6" s="3"/>
    </row>
    <row r="7" spans="1:11" x14ac:dyDescent="0.25">
      <c r="A7" s="57">
        <v>2016</v>
      </c>
      <c r="B7" s="36">
        <v>39023000</v>
      </c>
      <c r="C7" s="52">
        <v>161673967</v>
      </c>
      <c r="D7" s="3">
        <v>11.241381576437888</v>
      </c>
      <c r="E7" s="3">
        <v>32</v>
      </c>
      <c r="F7" s="52">
        <v>863120529</v>
      </c>
      <c r="G7" s="3">
        <v>22.671957572078899</v>
      </c>
      <c r="H7" s="3">
        <v>32</v>
      </c>
      <c r="I7" s="52">
        <v>48852686</v>
      </c>
      <c r="J7" s="3">
        <v>8.9687767891330754</v>
      </c>
      <c r="K7" s="3">
        <v>32</v>
      </c>
    </row>
    <row r="8" spans="1:11" x14ac:dyDescent="0.25">
      <c r="A8" s="57">
        <v>2016</v>
      </c>
      <c r="B8" s="36">
        <v>39039090</v>
      </c>
      <c r="C8" s="52">
        <v>86771840</v>
      </c>
      <c r="D8" s="3">
        <v>6.033348359229759</v>
      </c>
      <c r="E8" s="3">
        <v>32</v>
      </c>
      <c r="F8" s="52">
        <v>249331590</v>
      </c>
      <c r="G8" s="3">
        <v>6.5492999412356365</v>
      </c>
      <c r="H8" s="3">
        <v>32</v>
      </c>
      <c r="I8" s="52">
        <v>30706263</v>
      </c>
      <c r="J8" s="3">
        <v>5.6373076165231888</v>
      </c>
      <c r="K8" s="3">
        <v>32</v>
      </c>
    </row>
    <row r="9" spans="1:11" x14ac:dyDescent="0.25">
      <c r="A9" s="57">
        <v>2016</v>
      </c>
      <c r="B9" s="36">
        <v>39119099</v>
      </c>
      <c r="C9" s="52">
        <v>61282660</v>
      </c>
      <c r="D9" s="3">
        <v>4.2610556162026203</v>
      </c>
      <c r="E9" s="3">
        <v>32</v>
      </c>
      <c r="F9" s="52">
        <v>84647485</v>
      </c>
      <c r="G9" s="3">
        <v>2.2234718373882925</v>
      </c>
      <c r="H9" s="3">
        <v>32</v>
      </c>
      <c r="I9" s="52">
        <v>27099601</v>
      </c>
      <c r="J9" s="3">
        <v>4.9751670244614079</v>
      </c>
      <c r="K9" s="3">
        <v>32</v>
      </c>
    </row>
    <row r="10" spans="1:11" x14ac:dyDescent="0.25">
      <c r="A10" s="57">
        <v>2016</v>
      </c>
      <c r="B10" s="36">
        <v>39013000</v>
      </c>
      <c r="C10" s="52">
        <v>45176056</v>
      </c>
      <c r="D10" s="3">
        <v>3.1411444466784579</v>
      </c>
      <c r="E10" s="3">
        <v>32</v>
      </c>
      <c r="F10" s="52"/>
      <c r="G10" s="3"/>
      <c r="H10" s="3"/>
      <c r="I10" s="52">
        <v>12803969</v>
      </c>
      <c r="J10" s="3">
        <v>2.3506576480969632</v>
      </c>
      <c r="K10" s="3">
        <v>32</v>
      </c>
    </row>
    <row r="11" spans="1:11" x14ac:dyDescent="0.25">
      <c r="A11" s="57">
        <v>2016</v>
      </c>
      <c r="B11" s="36">
        <v>39033000</v>
      </c>
      <c r="C11" s="52">
        <v>24777938</v>
      </c>
      <c r="D11" s="3">
        <v>1.7228392480486374</v>
      </c>
      <c r="E11" s="3">
        <v>32</v>
      </c>
      <c r="F11" s="52">
        <v>247775195</v>
      </c>
      <c r="G11" s="3">
        <v>6.5084174454313972</v>
      </c>
      <c r="H11" s="3">
        <v>32</v>
      </c>
      <c r="I11" s="52"/>
      <c r="J11" s="3"/>
      <c r="K11" s="3"/>
    </row>
    <row r="12" spans="1:11" x14ac:dyDescent="0.25">
      <c r="A12" s="57">
        <v>2016</v>
      </c>
      <c r="B12" s="36">
        <v>39069090</v>
      </c>
      <c r="C12" s="52"/>
      <c r="D12" s="3"/>
      <c r="E12" s="3"/>
      <c r="F12" s="52">
        <v>584695341</v>
      </c>
      <c r="G12" s="3">
        <v>15.358443598952103</v>
      </c>
      <c r="H12" s="3">
        <v>32</v>
      </c>
      <c r="I12" s="52">
        <v>124242646</v>
      </c>
      <c r="J12" s="3">
        <v>22.809483999820955</v>
      </c>
      <c r="K12" s="3">
        <v>32</v>
      </c>
    </row>
    <row r="13" spans="1:11" x14ac:dyDescent="0.25">
      <c r="A13" s="57">
        <v>2016</v>
      </c>
      <c r="B13" s="36">
        <v>39052100</v>
      </c>
      <c r="C13" s="52"/>
      <c r="D13" s="3"/>
      <c r="E13" s="3"/>
      <c r="F13" s="52">
        <v>80298866</v>
      </c>
      <c r="G13" s="3">
        <v>2.1092447947533977</v>
      </c>
      <c r="H13" s="3">
        <v>32</v>
      </c>
      <c r="I13" s="52"/>
      <c r="J13" s="3"/>
      <c r="K13" s="3"/>
    </row>
    <row r="14" spans="1:11" x14ac:dyDescent="0.25">
      <c r="A14" s="57">
        <v>2016</v>
      </c>
      <c r="B14" s="36">
        <v>39046980</v>
      </c>
      <c r="C14" s="52"/>
      <c r="D14" s="3"/>
      <c r="E14" s="3"/>
      <c r="F14" s="52">
        <v>67166519</v>
      </c>
      <c r="G14" s="3">
        <v>1.7642917968786156</v>
      </c>
      <c r="H14" s="3">
        <v>32</v>
      </c>
      <c r="I14" s="52"/>
      <c r="J14" s="3"/>
      <c r="K14" s="3"/>
    </row>
    <row r="15" spans="1:11" x14ac:dyDescent="0.25">
      <c r="A15" s="57">
        <v>2016</v>
      </c>
      <c r="B15" s="36">
        <v>39029020</v>
      </c>
      <c r="C15" s="52"/>
      <c r="D15" s="3"/>
      <c r="E15" s="3"/>
      <c r="F15" s="52">
        <v>66309447</v>
      </c>
      <c r="G15" s="3">
        <v>1.7417787186151081</v>
      </c>
      <c r="H15" s="3">
        <v>32</v>
      </c>
      <c r="I15" s="52"/>
      <c r="J15" s="3"/>
      <c r="K15" s="3"/>
    </row>
    <row r="16" spans="1:11" x14ac:dyDescent="0.25">
      <c r="A16" s="57">
        <v>2016</v>
      </c>
      <c r="B16" s="36">
        <v>39139000</v>
      </c>
      <c r="C16" s="52"/>
      <c r="D16" s="3"/>
      <c r="E16" s="3"/>
      <c r="F16" s="52"/>
      <c r="G16" s="3"/>
      <c r="H16" s="3"/>
      <c r="I16" s="52">
        <v>44080982</v>
      </c>
      <c r="J16" s="3">
        <v>8.0927482309528056</v>
      </c>
      <c r="K16" s="3">
        <v>32</v>
      </c>
    </row>
    <row r="17" spans="1:11" x14ac:dyDescent="0.25">
      <c r="A17" s="57">
        <v>2016</v>
      </c>
      <c r="B17" s="36">
        <v>39029090</v>
      </c>
      <c r="C17" s="52"/>
      <c r="D17" s="3"/>
      <c r="E17" s="3"/>
      <c r="F17" s="52"/>
      <c r="G17" s="3"/>
      <c r="H17" s="3"/>
      <c r="I17" s="52">
        <v>20207395</v>
      </c>
      <c r="J17" s="3">
        <v>3.7098393166108359</v>
      </c>
      <c r="K17" s="3">
        <v>32</v>
      </c>
    </row>
    <row r="18" spans="1:11" x14ac:dyDescent="0.25">
      <c r="A18" s="57">
        <v>2016</v>
      </c>
      <c r="B18" s="76" t="s">
        <v>207</v>
      </c>
      <c r="C18" s="52">
        <f>C5/(D5/100)</f>
        <v>1438203710.9999998</v>
      </c>
      <c r="D18" s="3"/>
      <c r="E18" s="3"/>
      <c r="F18" s="52">
        <f>F5/(G5/100)</f>
        <v>3806996049</v>
      </c>
      <c r="G18" s="3"/>
      <c r="H18" s="3"/>
      <c r="I18" s="52">
        <f>I5/(J5/100)</f>
        <v>544697311</v>
      </c>
      <c r="J18" s="3"/>
      <c r="K18" s="3"/>
    </row>
    <row r="19" spans="1:11" x14ac:dyDescent="0.25">
      <c r="A19" s="57">
        <v>2017</v>
      </c>
      <c r="B19" s="36">
        <v>39069090</v>
      </c>
      <c r="C19" s="52">
        <v>346448873</v>
      </c>
      <c r="D19" s="3">
        <v>21.940775734155959</v>
      </c>
      <c r="E19" s="3">
        <v>33</v>
      </c>
      <c r="F19" s="52">
        <v>644192862</v>
      </c>
      <c r="G19" s="3">
        <v>15.264936218524944</v>
      </c>
      <c r="H19" s="3">
        <v>33</v>
      </c>
      <c r="I19" s="52">
        <v>133570227</v>
      </c>
      <c r="J19" s="3">
        <v>20.840648481615062</v>
      </c>
      <c r="K19" s="3">
        <v>33</v>
      </c>
    </row>
    <row r="20" spans="1:11" x14ac:dyDescent="0.25">
      <c r="A20" s="57">
        <v>2017</v>
      </c>
      <c r="B20" s="36">
        <v>39232100</v>
      </c>
      <c r="C20" s="52">
        <v>312112702</v>
      </c>
      <c r="D20" s="3">
        <v>19.766249314263032</v>
      </c>
      <c r="E20" s="3">
        <v>33</v>
      </c>
      <c r="F20" s="52">
        <v>289740857</v>
      </c>
      <c r="G20" s="3">
        <v>6.8657632875257724</v>
      </c>
      <c r="H20" s="3">
        <v>33</v>
      </c>
      <c r="I20" s="52">
        <v>124857855</v>
      </c>
      <c r="J20" s="3">
        <v>19.481277562128149</v>
      </c>
      <c r="K20" s="3">
        <v>33</v>
      </c>
    </row>
    <row r="21" spans="1:11" x14ac:dyDescent="0.25">
      <c r="A21" s="57">
        <v>2017</v>
      </c>
      <c r="B21" s="36">
        <v>39023000</v>
      </c>
      <c r="C21" s="52">
        <v>185669914</v>
      </c>
      <c r="D21" s="3">
        <v>11.758566014022</v>
      </c>
      <c r="E21" s="3">
        <v>33</v>
      </c>
      <c r="F21" s="52">
        <v>1033077542</v>
      </c>
      <c r="G21" s="3">
        <v>24.480033414931761</v>
      </c>
      <c r="H21" s="3">
        <v>33</v>
      </c>
      <c r="I21" s="52">
        <v>70667206</v>
      </c>
      <c r="J21" s="3">
        <v>11.026038006388045</v>
      </c>
      <c r="K21" s="3">
        <v>33</v>
      </c>
    </row>
    <row r="22" spans="1:11" x14ac:dyDescent="0.25">
      <c r="A22" s="57">
        <v>2017</v>
      </c>
      <c r="B22" s="36">
        <v>39019080</v>
      </c>
      <c r="C22" s="52">
        <v>115551180</v>
      </c>
      <c r="D22" s="3">
        <v>7.3179124649572396</v>
      </c>
      <c r="E22" s="3">
        <v>33</v>
      </c>
      <c r="F22" s="52">
        <v>92169822</v>
      </c>
      <c r="G22" s="3">
        <v>2.1840764421615049</v>
      </c>
      <c r="H22" s="3">
        <v>33</v>
      </c>
      <c r="I22" s="52"/>
      <c r="J22" s="3"/>
      <c r="K22" s="3"/>
    </row>
    <row r="23" spans="1:11" x14ac:dyDescent="0.25">
      <c r="A23" s="57">
        <v>2017</v>
      </c>
      <c r="B23" s="36">
        <v>39014000</v>
      </c>
      <c r="C23" s="52">
        <v>98299642</v>
      </c>
      <c r="D23" s="3">
        <v>6.2253641675717555</v>
      </c>
      <c r="E23" s="3">
        <v>33</v>
      </c>
      <c r="F23" s="52">
        <v>892373236</v>
      </c>
      <c r="G23" s="3">
        <v>21.145873129309383</v>
      </c>
      <c r="H23" s="3">
        <v>33</v>
      </c>
      <c r="I23" s="52">
        <v>23980904</v>
      </c>
      <c r="J23" s="3">
        <v>3.7416840695745508</v>
      </c>
      <c r="K23" s="3">
        <v>33</v>
      </c>
    </row>
    <row r="24" spans="1:11" x14ac:dyDescent="0.25">
      <c r="A24" s="57">
        <v>2017</v>
      </c>
      <c r="B24" s="36">
        <v>39039090</v>
      </c>
      <c r="C24" s="52">
        <v>92354384</v>
      </c>
      <c r="D24" s="3">
        <v>5.8488480850394371</v>
      </c>
      <c r="E24" s="3">
        <v>33</v>
      </c>
      <c r="F24" s="52">
        <v>248224278</v>
      </c>
      <c r="G24" s="3">
        <v>5.8819772696571793</v>
      </c>
      <c r="H24" s="3">
        <v>33</v>
      </c>
      <c r="I24" s="52">
        <v>32527861</v>
      </c>
      <c r="J24" s="3">
        <v>5.0752456755189597</v>
      </c>
      <c r="K24" s="3">
        <v>33</v>
      </c>
    </row>
    <row r="25" spans="1:11" x14ac:dyDescent="0.25">
      <c r="A25" s="57">
        <v>2017</v>
      </c>
      <c r="B25" s="36">
        <v>39119099</v>
      </c>
      <c r="C25" s="52">
        <v>76127753</v>
      </c>
      <c r="D25" s="3">
        <v>4.8212076467577898</v>
      </c>
      <c r="E25" s="3">
        <v>33</v>
      </c>
      <c r="F25" s="52">
        <v>80376937</v>
      </c>
      <c r="G25" s="3">
        <v>1.9046296367459556</v>
      </c>
      <c r="H25" s="3">
        <v>33</v>
      </c>
      <c r="I25" s="52">
        <v>31895969</v>
      </c>
      <c r="J25" s="3">
        <v>4.9766530524013488</v>
      </c>
      <c r="K25" s="3">
        <v>33</v>
      </c>
    </row>
    <row r="26" spans="1:11" x14ac:dyDescent="0.25">
      <c r="A26" s="57">
        <v>2017</v>
      </c>
      <c r="B26" s="36">
        <v>39029090</v>
      </c>
      <c r="C26" s="52">
        <v>50214354</v>
      </c>
      <c r="D26" s="3">
        <v>3.1800994767545894</v>
      </c>
      <c r="E26" s="3">
        <v>33</v>
      </c>
      <c r="F26" s="52"/>
      <c r="G26" s="3"/>
      <c r="H26" s="3"/>
      <c r="I26" s="52">
        <v>24184860</v>
      </c>
      <c r="J26" s="3">
        <v>3.7735068447332418</v>
      </c>
      <c r="K26" s="3">
        <v>33</v>
      </c>
    </row>
    <row r="27" spans="1:11" x14ac:dyDescent="0.25">
      <c r="A27" s="57">
        <v>2017</v>
      </c>
      <c r="B27" s="36">
        <v>39013000</v>
      </c>
      <c r="C27" s="52">
        <v>49065031</v>
      </c>
      <c r="D27" s="3">
        <v>3.1073122918209348</v>
      </c>
      <c r="E27" s="3">
        <v>33</v>
      </c>
      <c r="F27" s="52"/>
      <c r="G27" s="3"/>
      <c r="H27" s="3"/>
      <c r="I27" s="52"/>
      <c r="J27" s="3"/>
      <c r="K27" s="3"/>
    </row>
    <row r="28" spans="1:11" x14ac:dyDescent="0.25">
      <c r="A28" s="57">
        <v>2017</v>
      </c>
      <c r="B28" s="36">
        <v>39033000</v>
      </c>
      <c r="C28" s="52"/>
      <c r="D28" s="3"/>
      <c r="E28" s="3"/>
      <c r="F28" s="52">
        <v>352850916</v>
      </c>
      <c r="G28" s="3">
        <v>8.3612331727266209</v>
      </c>
      <c r="H28" s="3">
        <v>33</v>
      </c>
      <c r="I28" s="52"/>
      <c r="J28" s="3"/>
      <c r="K28" s="3"/>
    </row>
    <row r="29" spans="1:11" x14ac:dyDescent="0.25">
      <c r="A29" s="57">
        <v>2017</v>
      </c>
      <c r="B29" s="36">
        <v>39052100</v>
      </c>
      <c r="C29" s="52"/>
      <c r="D29" s="3"/>
      <c r="E29" s="3"/>
      <c r="F29" s="52">
        <v>85618869</v>
      </c>
      <c r="G29" s="3">
        <v>2.0288436142082595</v>
      </c>
      <c r="H29" s="3">
        <v>33</v>
      </c>
      <c r="I29" s="52"/>
      <c r="J29" s="3"/>
      <c r="K29" s="3"/>
    </row>
    <row r="30" spans="1:11" x14ac:dyDescent="0.25">
      <c r="A30" s="57">
        <v>2017</v>
      </c>
      <c r="B30" s="36">
        <v>39029020</v>
      </c>
      <c r="C30" s="52"/>
      <c r="D30" s="3"/>
      <c r="E30" s="3"/>
      <c r="F30" s="52">
        <v>81187600</v>
      </c>
      <c r="G30" s="3">
        <v>1.9238392860911824</v>
      </c>
      <c r="H30" s="3">
        <v>33</v>
      </c>
      <c r="I30" s="52"/>
      <c r="J30" s="3"/>
      <c r="K30" s="3"/>
    </row>
    <row r="31" spans="1:11" x14ac:dyDescent="0.25">
      <c r="A31" s="57">
        <v>2017</v>
      </c>
      <c r="B31" s="36">
        <v>39139000</v>
      </c>
      <c r="C31" s="52"/>
      <c r="D31" s="3"/>
      <c r="E31" s="3"/>
      <c r="F31" s="52"/>
      <c r="G31" s="3"/>
      <c r="H31" s="3"/>
      <c r="I31" s="52">
        <v>39989851</v>
      </c>
      <c r="J31" s="3">
        <v>6.239522431321185</v>
      </c>
      <c r="K31" s="3">
        <v>33</v>
      </c>
    </row>
    <row r="32" spans="1:11" x14ac:dyDescent="0.25">
      <c r="A32" s="57">
        <v>2017</v>
      </c>
      <c r="B32" s="76" t="s">
        <v>207</v>
      </c>
      <c r="C32" s="52">
        <f>C19/(D19/100)</f>
        <v>1579018341</v>
      </c>
      <c r="D32" s="3"/>
      <c r="E32" s="3"/>
      <c r="F32" s="52">
        <f>F19/(G19/100)</f>
        <v>4220082238</v>
      </c>
      <c r="G32" s="3"/>
      <c r="H32" s="3"/>
      <c r="I32" s="52">
        <f>I19/(J19/100)</f>
        <v>640912048</v>
      </c>
      <c r="J32" s="3"/>
      <c r="K32" s="3"/>
    </row>
    <row r="33" spans="1:11" x14ac:dyDescent="0.25">
      <c r="A33" s="57">
        <v>2018</v>
      </c>
      <c r="B33" s="36">
        <v>39069090</v>
      </c>
      <c r="C33" s="52">
        <v>364038444</v>
      </c>
      <c r="D33" s="3">
        <v>21.286976177722895</v>
      </c>
      <c r="E33" s="3">
        <v>33</v>
      </c>
      <c r="F33" s="52">
        <v>685863275</v>
      </c>
      <c r="G33" s="3">
        <v>15.534337908117605</v>
      </c>
      <c r="H33" s="3">
        <v>33</v>
      </c>
      <c r="I33" s="52">
        <v>132094121</v>
      </c>
      <c r="J33" s="3">
        <v>19.43719668705327</v>
      </c>
      <c r="K33" s="3">
        <v>33</v>
      </c>
    </row>
    <row r="34" spans="1:11" x14ac:dyDescent="0.25">
      <c r="A34" s="57">
        <v>2018</v>
      </c>
      <c r="B34" s="36">
        <v>39232100</v>
      </c>
      <c r="C34" s="52">
        <v>336965924</v>
      </c>
      <c r="D34" s="3">
        <v>19.703923349623985</v>
      </c>
      <c r="E34" s="3">
        <v>33</v>
      </c>
      <c r="F34" s="52">
        <v>317163752</v>
      </c>
      <c r="G34" s="3">
        <v>7.1835438277029944</v>
      </c>
      <c r="H34" s="3">
        <v>33</v>
      </c>
      <c r="I34" s="52">
        <v>90190366</v>
      </c>
      <c r="J34" s="3">
        <v>13.271202911591514</v>
      </c>
      <c r="K34" s="3">
        <v>33</v>
      </c>
    </row>
    <row r="35" spans="1:11" x14ac:dyDescent="0.25">
      <c r="A35" s="57">
        <v>2018</v>
      </c>
      <c r="B35" s="36">
        <v>39023000</v>
      </c>
      <c r="C35" s="52">
        <v>219384537</v>
      </c>
      <c r="D35" s="3">
        <v>12.828407246130761</v>
      </c>
      <c r="E35" s="3">
        <v>33</v>
      </c>
      <c r="F35" s="52">
        <v>1153086387</v>
      </c>
      <c r="G35" s="3">
        <v>26.116624443710691</v>
      </c>
      <c r="H35" s="3">
        <v>33</v>
      </c>
      <c r="I35" s="52">
        <v>98249561</v>
      </c>
      <c r="J35" s="3">
        <v>14.457085804550212</v>
      </c>
      <c r="K35" s="3">
        <v>33</v>
      </c>
    </row>
    <row r="36" spans="1:11" x14ac:dyDescent="0.25">
      <c r="A36" s="57">
        <v>2018</v>
      </c>
      <c r="B36" s="36">
        <v>39014000</v>
      </c>
      <c r="C36" s="52">
        <v>119171792</v>
      </c>
      <c r="D36" s="3">
        <v>6.9685142851576076</v>
      </c>
      <c r="E36" s="3">
        <v>33</v>
      </c>
      <c r="F36" s="52">
        <v>844676685</v>
      </c>
      <c r="G36" s="3">
        <v>19.131353910002854</v>
      </c>
      <c r="H36" s="3">
        <v>33</v>
      </c>
      <c r="I36" s="52">
        <v>23968411</v>
      </c>
      <c r="J36" s="3">
        <v>3.5268694424571034</v>
      </c>
      <c r="K36" s="3">
        <v>33</v>
      </c>
    </row>
    <row r="37" spans="1:11" x14ac:dyDescent="0.25">
      <c r="A37" s="57">
        <v>2018</v>
      </c>
      <c r="B37" s="36">
        <v>39019080</v>
      </c>
      <c r="C37" s="52">
        <v>115073710</v>
      </c>
      <c r="D37" s="3">
        <v>6.7288808746039832</v>
      </c>
      <c r="E37" s="3">
        <v>33</v>
      </c>
      <c r="F37" s="52">
        <v>102359993</v>
      </c>
      <c r="G37" s="3">
        <v>2.318384403268352</v>
      </c>
      <c r="H37" s="3">
        <v>33</v>
      </c>
      <c r="I37" s="52"/>
      <c r="J37" s="3"/>
      <c r="K37" s="3"/>
    </row>
    <row r="38" spans="1:11" x14ac:dyDescent="0.25">
      <c r="A38" s="57">
        <v>2018</v>
      </c>
      <c r="B38" s="36">
        <v>39119099</v>
      </c>
      <c r="C38" s="52">
        <v>78489410</v>
      </c>
      <c r="D38" s="3">
        <v>4.5896312008012137</v>
      </c>
      <c r="E38" s="3">
        <v>33</v>
      </c>
      <c r="F38" s="52">
        <v>83548942</v>
      </c>
      <c r="G38" s="3">
        <v>1.8923268590138744</v>
      </c>
      <c r="H38" s="3">
        <v>33</v>
      </c>
      <c r="I38" s="52">
        <v>53641353</v>
      </c>
      <c r="J38" s="3">
        <v>7.893141049181553</v>
      </c>
      <c r="K38" s="3">
        <v>33</v>
      </c>
    </row>
    <row r="39" spans="1:11" x14ac:dyDescent="0.25">
      <c r="A39" s="57">
        <v>2018</v>
      </c>
      <c r="B39" s="36">
        <v>39039090</v>
      </c>
      <c r="C39" s="52">
        <v>77660771</v>
      </c>
      <c r="D39" s="3">
        <v>4.5411769264143791</v>
      </c>
      <c r="E39" s="3">
        <v>33</v>
      </c>
      <c r="F39" s="52">
        <v>205423501</v>
      </c>
      <c r="G39" s="3">
        <v>4.6527029440416312</v>
      </c>
      <c r="H39" s="3">
        <v>33</v>
      </c>
      <c r="I39" s="52">
        <v>26898428</v>
      </c>
      <c r="J39" s="3">
        <v>3.9580113910485153</v>
      </c>
      <c r="K39" s="3">
        <v>33</v>
      </c>
    </row>
    <row r="40" spans="1:11" x14ac:dyDescent="0.25">
      <c r="A40" s="57">
        <v>2018</v>
      </c>
      <c r="B40" s="36">
        <v>39029090</v>
      </c>
      <c r="C40" s="52">
        <v>58810978</v>
      </c>
      <c r="D40" s="3">
        <v>3.4389441783093249</v>
      </c>
      <c r="E40" s="3">
        <v>33</v>
      </c>
      <c r="F40" s="52"/>
      <c r="G40" s="3"/>
      <c r="H40" s="3"/>
      <c r="I40" s="52">
        <v>29745584</v>
      </c>
      <c r="J40" s="3">
        <v>4.3769606277880051</v>
      </c>
      <c r="K40" s="3">
        <v>33</v>
      </c>
    </row>
    <row r="41" spans="1:11" x14ac:dyDescent="0.25">
      <c r="A41" s="57">
        <v>2018</v>
      </c>
      <c r="B41" s="36">
        <v>39013000</v>
      </c>
      <c r="C41" s="52">
        <v>56198524</v>
      </c>
      <c r="D41" s="3">
        <v>3.2861821638024264</v>
      </c>
      <c r="E41" s="3">
        <v>33</v>
      </c>
      <c r="F41" s="52"/>
      <c r="G41" s="3"/>
      <c r="H41" s="3"/>
      <c r="I41" s="52"/>
      <c r="J41" s="3"/>
      <c r="K41" s="3"/>
    </row>
    <row r="42" spans="1:11" x14ac:dyDescent="0.25">
      <c r="A42" s="57">
        <v>2018</v>
      </c>
      <c r="B42" s="36">
        <v>39033000</v>
      </c>
      <c r="C42" s="52"/>
      <c r="D42" s="3"/>
      <c r="E42" s="3"/>
      <c r="F42" s="52">
        <v>365149181</v>
      </c>
      <c r="G42" s="3">
        <v>8.2703812425682024</v>
      </c>
      <c r="H42" s="3">
        <v>33</v>
      </c>
      <c r="I42" s="52"/>
      <c r="J42" s="3"/>
      <c r="K42" s="3"/>
    </row>
    <row r="43" spans="1:11" x14ac:dyDescent="0.25">
      <c r="A43" s="57">
        <v>2018</v>
      </c>
      <c r="B43" s="36">
        <v>39052100</v>
      </c>
      <c r="C43" s="52"/>
      <c r="D43" s="3"/>
      <c r="E43" s="3"/>
      <c r="F43" s="52">
        <v>90478742</v>
      </c>
      <c r="G43" s="3">
        <v>2.0492821280296609</v>
      </c>
      <c r="H43" s="3">
        <v>33</v>
      </c>
      <c r="I43" s="52"/>
      <c r="J43" s="3"/>
      <c r="K43" s="3"/>
    </row>
    <row r="44" spans="1:11" x14ac:dyDescent="0.25">
      <c r="A44" s="57">
        <v>2018</v>
      </c>
      <c r="B44" s="36">
        <v>39029020</v>
      </c>
      <c r="C44" s="52"/>
      <c r="D44" s="3"/>
      <c r="E44" s="3"/>
      <c r="F44" s="52">
        <v>75053971</v>
      </c>
      <c r="G44" s="3">
        <v>1.6999215286167051</v>
      </c>
      <c r="H44" s="3">
        <v>33</v>
      </c>
      <c r="I44" s="52"/>
      <c r="J44" s="3"/>
      <c r="K44" s="3"/>
    </row>
    <row r="45" spans="1:11" x14ac:dyDescent="0.25">
      <c r="A45" s="57">
        <v>2018</v>
      </c>
      <c r="B45" s="36">
        <v>39139000</v>
      </c>
      <c r="C45" s="52"/>
      <c r="D45" s="3"/>
      <c r="E45" s="3"/>
      <c r="F45" s="52"/>
      <c r="G45" s="3"/>
      <c r="H45" s="3"/>
      <c r="I45" s="52">
        <v>44279909</v>
      </c>
      <c r="J45" s="3">
        <v>6.5156366839204019</v>
      </c>
      <c r="K45" s="3">
        <v>33</v>
      </c>
    </row>
    <row r="46" spans="1:11" x14ac:dyDescent="0.25">
      <c r="A46" s="57">
        <v>2018</v>
      </c>
      <c r="B46" s="76" t="s">
        <v>207</v>
      </c>
      <c r="C46" s="52">
        <f>C33/(D33/100)</f>
        <v>1710146340.0000002</v>
      </c>
      <c r="D46" s="3"/>
      <c r="E46" s="3"/>
      <c r="F46" s="52">
        <f>F33/(G33/100)</f>
        <v>4415143272</v>
      </c>
      <c r="G46" s="3"/>
      <c r="H46" s="3"/>
      <c r="I46" s="52">
        <f>I33/(J33/100)</f>
        <v>679594507</v>
      </c>
      <c r="J46" s="3"/>
      <c r="K46" s="3"/>
    </row>
    <row r="47" spans="1:11" x14ac:dyDescent="0.25">
      <c r="A47" s="57">
        <v>2019</v>
      </c>
      <c r="B47" s="36">
        <v>39069090</v>
      </c>
      <c r="C47" s="52">
        <v>378935166</v>
      </c>
      <c r="D47" s="3">
        <v>20.999341880520308</v>
      </c>
      <c r="E47" s="3">
        <v>33</v>
      </c>
      <c r="F47" s="52">
        <v>695598634</v>
      </c>
      <c r="G47" s="3">
        <v>16.180032960224715</v>
      </c>
      <c r="H47" s="3">
        <v>33</v>
      </c>
      <c r="I47" s="52">
        <v>137510099</v>
      </c>
      <c r="J47" s="3">
        <v>18.063955248924664</v>
      </c>
      <c r="K47" s="3">
        <v>33</v>
      </c>
    </row>
    <row r="48" spans="1:11" x14ac:dyDescent="0.25">
      <c r="A48" s="57">
        <v>2019</v>
      </c>
      <c r="B48" s="36">
        <v>39232100</v>
      </c>
      <c r="C48" s="52">
        <v>354274944</v>
      </c>
      <c r="D48" s="3">
        <v>19.632753400243107</v>
      </c>
      <c r="E48" s="3">
        <v>33</v>
      </c>
      <c r="F48" s="52">
        <v>297795153</v>
      </c>
      <c r="G48" s="3">
        <v>6.9268902430523775</v>
      </c>
      <c r="H48" s="3">
        <v>33</v>
      </c>
      <c r="I48" s="52">
        <v>105018890</v>
      </c>
      <c r="J48" s="3">
        <v>13.795761497137327</v>
      </c>
      <c r="K48" s="3">
        <v>33</v>
      </c>
    </row>
    <row r="49" spans="1:11" x14ac:dyDescent="0.25">
      <c r="A49" s="57">
        <v>2019</v>
      </c>
      <c r="B49" s="36">
        <v>39023000</v>
      </c>
      <c r="C49" s="52">
        <v>223926147</v>
      </c>
      <c r="D49" s="3">
        <v>12.409251341008153</v>
      </c>
      <c r="E49" s="3">
        <v>33</v>
      </c>
      <c r="F49" s="52">
        <v>1126030956</v>
      </c>
      <c r="G49" s="3">
        <v>26.192141691746546</v>
      </c>
      <c r="H49" s="3">
        <v>33</v>
      </c>
      <c r="I49" s="52">
        <v>68492013</v>
      </c>
      <c r="J49" s="3">
        <v>8.9974239473187083</v>
      </c>
      <c r="K49" s="3">
        <v>33</v>
      </c>
    </row>
    <row r="50" spans="1:11" x14ac:dyDescent="0.25">
      <c r="A50" s="57">
        <v>2019</v>
      </c>
      <c r="B50" s="36">
        <v>39014000</v>
      </c>
      <c r="C50" s="52">
        <v>136420590</v>
      </c>
      <c r="D50" s="3">
        <v>7.5599808779750202</v>
      </c>
      <c r="E50" s="3">
        <v>33</v>
      </c>
      <c r="F50" s="52">
        <v>736373337</v>
      </c>
      <c r="G50" s="3">
        <v>17.128476511198357</v>
      </c>
      <c r="H50" s="3">
        <v>33</v>
      </c>
      <c r="I50" s="52">
        <v>40037039</v>
      </c>
      <c r="J50" s="3">
        <v>5.2594484772747601</v>
      </c>
      <c r="K50" s="3">
        <v>33</v>
      </c>
    </row>
    <row r="51" spans="1:11" x14ac:dyDescent="0.25">
      <c r="A51" s="57">
        <v>2019</v>
      </c>
      <c r="B51" s="36">
        <v>39019080</v>
      </c>
      <c r="C51" s="52">
        <v>116247371</v>
      </c>
      <c r="D51" s="3">
        <v>6.4420473615813272</v>
      </c>
      <c r="E51" s="3">
        <v>33</v>
      </c>
      <c r="F51" s="52">
        <v>114069086</v>
      </c>
      <c r="G51" s="3">
        <v>2.6533139672938284</v>
      </c>
      <c r="H51" s="3">
        <v>33</v>
      </c>
      <c r="I51" s="52">
        <v>71571905</v>
      </c>
      <c r="J51" s="3">
        <v>9.4020126405427682</v>
      </c>
      <c r="K51" s="3">
        <v>33</v>
      </c>
    </row>
    <row r="52" spans="1:11" x14ac:dyDescent="0.25">
      <c r="A52" s="57">
        <v>2019</v>
      </c>
      <c r="B52" s="36">
        <v>39029090</v>
      </c>
      <c r="C52" s="52">
        <v>112239489</v>
      </c>
      <c r="D52" s="3">
        <v>6.2199437093307361</v>
      </c>
      <c r="E52" s="3">
        <v>33</v>
      </c>
      <c r="F52" s="52">
        <v>112293234</v>
      </c>
      <c r="G52" s="3">
        <v>2.6120066062841443</v>
      </c>
      <c r="H52" s="3">
        <v>33</v>
      </c>
      <c r="I52" s="52">
        <v>90092169</v>
      </c>
      <c r="J52" s="3">
        <v>11.834919187241352</v>
      </c>
      <c r="K52" s="3">
        <v>33</v>
      </c>
    </row>
    <row r="53" spans="1:11" x14ac:dyDescent="0.25">
      <c r="A53" s="57">
        <v>2019</v>
      </c>
      <c r="B53" s="36">
        <v>39119099</v>
      </c>
      <c r="C53" s="52">
        <v>82559564</v>
      </c>
      <c r="D53" s="3">
        <v>4.5751797813948381</v>
      </c>
      <c r="E53" s="3">
        <v>33</v>
      </c>
      <c r="F53" s="52">
        <v>81502815</v>
      </c>
      <c r="G53" s="3">
        <v>1.895803367910434</v>
      </c>
      <c r="H53" s="3">
        <v>33</v>
      </c>
      <c r="I53" s="52">
        <v>65421598</v>
      </c>
      <c r="J53" s="3">
        <v>8.5940801961399167</v>
      </c>
      <c r="K53" s="3">
        <v>33</v>
      </c>
    </row>
    <row r="54" spans="1:11" x14ac:dyDescent="0.25">
      <c r="A54" s="57">
        <v>2019</v>
      </c>
      <c r="B54" s="36">
        <v>39139000</v>
      </c>
      <c r="C54" s="52">
        <v>70243647</v>
      </c>
      <c r="D54" s="3">
        <v>3.8926721261008135</v>
      </c>
      <c r="E54" s="3">
        <v>33</v>
      </c>
      <c r="F54" s="52"/>
      <c r="G54" s="3"/>
      <c r="H54" s="3"/>
      <c r="I54" s="52">
        <v>42686413</v>
      </c>
      <c r="J54" s="3">
        <v>5.6074823578529749</v>
      </c>
      <c r="K54" s="3">
        <v>33</v>
      </c>
    </row>
    <row r="55" spans="1:11" x14ac:dyDescent="0.25">
      <c r="A55" s="57">
        <v>2019</v>
      </c>
      <c r="B55" s="36">
        <v>39039090</v>
      </c>
      <c r="C55" s="52">
        <v>66667350</v>
      </c>
      <c r="D55" s="3">
        <v>3.694485496546144</v>
      </c>
      <c r="E55" s="3">
        <v>33</v>
      </c>
      <c r="F55" s="52">
        <v>197972498</v>
      </c>
      <c r="G55" s="3">
        <v>4.6049566320137734</v>
      </c>
      <c r="H55" s="3">
        <v>33</v>
      </c>
      <c r="I55" s="52">
        <v>33970541</v>
      </c>
      <c r="J55" s="3">
        <v>4.4625255662550325</v>
      </c>
      <c r="K55" s="3">
        <v>33</v>
      </c>
    </row>
    <row r="56" spans="1:11" x14ac:dyDescent="0.25">
      <c r="A56" s="57">
        <v>2019</v>
      </c>
      <c r="B56" s="36">
        <v>39059100</v>
      </c>
      <c r="C56" s="52">
        <v>52037317</v>
      </c>
      <c r="D56" s="3">
        <v>2.8837371357294703</v>
      </c>
      <c r="E56" s="3">
        <v>33</v>
      </c>
      <c r="F56" s="52"/>
      <c r="G56" s="3"/>
      <c r="H56" s="3"/>
      <c r="I56" s="52"/>
      <c r="J56" s="3"/>
      <c r="K56" s="3"/>
    </row>
    <row r="57" spans="1:11" x14ac:dyDescent="0.25">
      <c r="A57" s="57">
        <v>2019</v>
      </c>
      <c r="B57" s="36">
        <v>39033000</v>
      </c>
      <c r="C57" s="52"/>
      <c r="D57" s="3"/>
      <c r="E57" s="3"/>
      <c r="F57" s="52">
        <v>324589166</v>
      </c>
      <c r="G57" s="3">
        <v>7.5501347295800629</v>
      </c>
      <c r="H57" s="3">
        <v>33</v>
      </c>
      <c r="I57" s="52"/>
      <c r="J57" s="3"/>
      <c r="K57" s="3"/>
    </row>
    <row r="58" spans="1:11" x14ac:dyDescent="0.25">
      <c r="A58" s="57">
        <v>2019</v>
      </c>
      <c r="B58" s="36">
        <v>39052100</v>
      </c>
      <c r="C58" s="52"/>
      <c r="D58" s="3"/>
      <c r="E58" s="3"/>
      <c r="F58" s="52">
        <v>87719815</v>
      </c>
      <c r="G58" s="3">
        <v>2.0404144410163036</v>
      </c>
      <c r="H58" s="3">
        <v>33</v>
      </c>
      <c r="I58" s="52"/>
      <c r="J58" s="3"/>
      <c r="K58" s="3"/>
    </row>
    <row r="59" spans="1:11" x14ac:dyDescent="0.25">
      <c r="A59" s="57">
        <v>2019</v>
      </c>
      <c r="B59" s="76" t="s">
        <v>207</v>
      </c>
      <c r="C59" s="52">
        <f>C47/(D47/100)</f>
        <v>1804509723</v>
      </c>
      <c r="D59" s="3"/>
      <c r="E59" s="3"/>
      <c r="F59" s="52">
        <f>F47/(G47/100)</f>
        <v>4299117534.000001</v>
      </c>
      <c r="G59" s="3"/>
      <c r="H59" s="3"/>
      <c r="I59" s="52">
        <f>I47/(J47/100)</f>
        <v>761240255</v>
      </c>
      <c r="J59" s="3"/>
      <c r="K59" s="3"/>
    </row>
    <row r="60" spans="1:11" x14ac:dyDescent="0.25">
      <c r="A60" s="57">
        <v>2020</v>
      </c>
      <c r="B60" s="36">
        <v>39069090</v>
      </c>
      <c r="C60" s="52">
        <v>361549783</v>
      </c>
      <c r="D60" s="3">
        <v>21.437311611728962</v>
      </c>
      <c r="E60" s="3">
        <v>33</v>
      </c>
      <c r="F60" s="52">
        <v>623907902</v>
      </c>
      <c r="G60" s="3">
        <v>15.773113053240534</v>
      </c>
      <c r="H60" s="3">
        <v>33</v>
      </c>
      <c r="I60" s="52">
        <v>93785718</v>
      </c>
      <c r="J60" s="3">
        <v>13.864425764103366</v>
      </c>
      <c r="K60" s="3">
        <v>33</v>
      </c>
    </row>
    <row r="61" spans="1:11" x14ac:dyDescent="0.25">
      <c r="A61" s="57">
        <v>2020</v>
      </c>
      <c r="B61" s="36">
        <v>39232100</v>
      </c>
      <c r="C61" s="52">
        <v>350450636</v>
      </c>
      <c r="D61" s="3">
        <v>20.779211720507657</v>
      </c>
      <c r="E61" s="3">
        <v>33</v>
      </c>
      <c r="F61" s="52">
        <v>272587038</v>
      </c>
      <c r="G61" s="3">
        <v>6.89131545447548</v>
      </c>
      <c r="H61" s="3">
        <v>33</v>
      </c>
      <c r="I61" s="52">
        <v>102284784</v>
      </c>
      <c r="J61" s="3">
        <v>15.120850219063717</v>
      </c>
      <c r="K61" s="3">
        <v>33</v>
      </c>
    </row>
    <row r="62" spans="1:11" x14ac:dyDescent="0.25">
      <c r="A62" s="57">
        <v>2020</v>
      </c>
      <c r="B62" s="36">
        <v>39023000</v>
      </c>
      <c r="C62" s="52">
        <v>191369276</v>
      </c>
      <c r="D62" s="3">
        <v>11.346826897481403</v>
      </c>
      <c r="E62" s="3">
        <v>33</v>
      </c>
      <c r="F62" s="52">
        <v>1037712020</v>
      </c>
      <c r="G62" s="3">
        <v>26.234559549089671</v>
      </c>
      <c r="H62" s="3">
        <v>33</v>
      </c>
      <c r="I62" s="52">
        <v>82498858</v>
      </c>
      <c r="J62" s="3">
        <v>12.195879252790975</v>
      </c>
      <c r="K62" s="3">
        <v>33</v>
      </c>
    </row>
    <row r="63" spans="1:11" x14ac:dyDescent="0.25">
      <c r="A63" s="57">
        <v>2020</v>
      </c>
      <c r="B63" s="36">
        <v>39014000</v>
      </c>
      <c r="C63" s="52">
        <v>158130168</v>
      </c>
      <c r="D63" s="3">
        <v>9.3759859527589633</v>
      </c>
      <c r="E63" s="3">
        <v>33</v>
      </c>
      <c r="F63" s="52">
        <v>775831085</v>
      </c>
      <c r="G63" s="3">
        <v>19.613906755621223</v>
      </c>
      <c r="H63" s="3">
        <v>33</v>
      </c>
      <c r="I63" s="52"/>
      <c r="J63" s="3"/>
      <c r="K63" s="3"/>
    </row>
    <row r="64" spans="1:11" x14ac:dyDescent="0.25">
      <c r="A64" s="57">
        <v>2020</v>
      </c>
      <c r="B64" s="36">
        <v>39139000</v>
      </c>
      <c r="C64" s="52">
        <v>106324107</v>
      </c>
      <c r="D64" s="3">
        <v>6.3042577281751893</v>
      </c>
      <c r="E64" s="3">
        <v>33</v>
      </c>
      <c r="F64" s="52">
        <v>88260380</v>
      </c>
      <c r="G64" s="3">
        <v>2.2313244429174897</v>
      </c>
      <c r="H64" s="3">
        <v>33</v>
      </c>
      <c r="I64" s="52">
        <v>58725577</v>
      </c>
      <c r="J64" s="3">
        <v>8.6814540650063172</v>
      </c>
      <c r="K64" s="3">
        <v>33</v>
      </c>
    </row>
    <row r="65" spans="1:11" x14ac:dyDescent="0.25">
      <c r="A65" s="57">
        <v>2020</v>
      </c>
      <c r="B65" s="36">
        <v>39029090</v>
      </c>
      <c r="C65" s="52">
        <v>96222231</v>
      </c>
      <c r="D65" s="3">
        <v>5.7052888617631021</v>
      </c>
      <c r="E65" s="3">
        <v>33</v>
      </c>
      <c r="F65" s="52">
        <v>111848654</v>
      </c>
      <c r="G65" s="3">
        <v>2.8276632796915333</v>
      </c>
      <c r="H65" s="3">
        <v>33</v>
      </c>
      <c r="I65" s="52">
        <v>90863884</v>
      </c>
      <c r="J65" s="3">
        <v>13.432488455823302</v>
      </c>
      <c r="K65" s="3">
        <v>33</v>
      </c>
    </row>
    <row r="66" spans="1:11" x14ac:dyDescent="0.25">
      <c r="A66" s="57">
        <v>2020</v>
      </c>
      <c r="B66" s="36">
        <v>39019080</v>
      </c>
      <c r="C66" s="52">
        <v>82154520</v>
      </c>
      <c r="D66" s="3">
        <v>4.8711743952340285</v>
      </c>
      <c r="E66" s="3">
        <v>33</v>
      </c>
      <c r="F66" s="52">
        <v>103434335</v>
      </c>
      <c r="G66" s="3">
        <v>2.6149395677020197</v>
      </c>
      <c r="H66" s="3">
        <v>33</v>
      </c>
      <c r="I66" s="52"/>
      <c r="J66" s="3"/>
      <c r="K66" s="3"/>
    </row>
    <row r="67" spans="1:11" x14ac:dyDescent="0.25">
      <c r="A67" s="57">
        <v>2020</v>
      </c>
      <c r="B67" s="36">
        <v>39119099</v>
      </c>
      <c r="C67" s="52">
        <v>82126076</v>
      </c>
      <c r="D67" s="3">
        <v>4.8694878698365454</v>
      </c>
      <c r="E67" s="3">
        <v>33</v>
      </c>
      <c r="F67" s="52">
        <v>90328008</v>
      </c>
      <c r="G67" s="3">
        <v>2.2835964691115826</v>
      </c>
      <c r="H67" s="3">
        <v>33</v>
      </c>
      <c r="I67" s="52">
        <v>44411004</v>
      </c>
      <c r="J67" s="3">
        <v>6.5653180590598854</v>
      </c>
      <c r="K67" s="3">
        <v>33</v>
      </c>
    </row>
    <row r="68" spans="1:11" x14ac:dyDescent="0.25">
      <c r="A68" s="57">
        <v>2020</v>
      </c>
      <c r="B68" s="36">
        <v>39039090</v>
      </c>
      <c r="C68" s="52">
        <v>51116679</v>
      </c>
      <c r="D68" s="3">
        <v>3.0308528114362665</v>
      </c>
      <c r="E68" s="3">
        <v>33</v>
      </c>
      <c r="F68" s="52">
        <v>179099147</v>
      </c>
      <c r="G68" s="3">
        <v>4.5278334900299839</v>
      </c>
      <c r="H68" s="3">
        <v>33</v>
      </c>
      <c r="I68" s="52"/>
      <c r="J68" s="3"/>
      <c r="K68" s="3"/>
    </row>
    <row r="69" spans="1:11" x14ac:dyDescent="0.25">
      <c r="A69" s="57">
        <v>2020</v>
      </c>
      <c r="B69" s="36">
        <v>39013000</v>
      </c>
      <c r="C69" s="52">
        <v>36662484</v>
      </c>
      <c r="D69" s="3">
        <v>2.1738226128821307</v>
      </c>
      <c r="E69" s="3">
        <v>33</v>
      </c>
      <c r="F69" s="52"/>
      <c r="G69" s="3"/>
      <c r="H69" s="3"/>
      <c r="I69" s="52"/>
      <c r="J69" s="3"/>
      <c r="K69" s="3"/>
    </row>
    <row r="70" spans="1:11" x14ac:dyDescent="0.25">
      <c r="A70" s="57">
        <v>2020</v>
      </c>
      <c r="B70" s="36">
        <v>39033000</v>
      </c>
      <c r="C70" s="52"/>
      <c r="D70" s="3"/>
      <c r="E70" s="3"/>
      <c r="F70" s="52">
        <v>248754862</v>
      </c>
      <c r="G70" s="3">
        <v>6.2888104931699482</v>
      </c>
      <c r="H70" s="3">
        <v>33</v>
      </c>
      <c r="I70" s="52"/>
      <c r="J70" s="3"/>
      <c r="K70" s="3"/>
    </row>
    <row r="71" spans="1:11" x14ac:dyDescent="0.25">
      <c r="A71" s="57">
        <v>2020</v>
      </c>
      <c r="B71" s="76" t="s">
        <v>207</v>
      </c>
      <c r="C71" s="52">
        <f>C60/(D60/100)</f>
        <v>1686544421</v>
      </c>
      <c r="D71" s="3"/>
      <c r="E71" s="3"/>
      <c r="F71" s="52">
        <f>F60/(G60/100)</f>
        <v>3955515312</v>
      </c>
      <c r="G71" s="3"/>
      <c r="H71" s="3"/>
      <c r="I71" s="52">
        <f>I60/(J60/100)</f>
        <v>676448629</v>
      </c>
      <c r="J71" s="3"/>
      <c r="K71" s="3"/>
    </row>
    <row r="72" spans="1:11" x14ac:dyDescent="0.25">
      <c r="A72" s="57">
        <v>2021</v>
      </c>
      <c r="B72" s="36">
        <v>39232100</v>
      </c>
      <c r="C72" s="52">
        <v>443780816</v>
      </c>
      <c r="D72" s="3">
        <v>20.844671193751296</v>
      </c>
      <c r="E72" s="3">
        <v>33</v>
      </c>
      <c r="F72" s="52">
        <v>348837277</v>
      </c>
      <c r="G72" s="3">
        <v>6.4915074267466526</v>
      </c>
      <c r="H72" s="3">
        <v>33</v>
      </c>
      <c r="I72" s="52">
        <v>115331066</v>
      </c>
      <c r="J72" s="3">
        <v>13.992130043724391</v>
      </c>
      <c r="K72" s="3">
        <v>33</v>
      </c>
    </row>
    <row r="73" spans="1:11" x14ac:dyDescent="0.25">
      <c r="A73" s="57">
        <v>2021</v>
      </c>
      <c r="B73" s="36">
        <v>39069090</v>
      </c>
      <c r="C73" s="52">
        <v>416491766</v>
      </c>
      <c r="D73" s="3">
        <v>19.562886912116557</v>
      </c>
      <c r="E73" s="3">
        <v>33</v>
      </c>
      <c r="F73" s="52">
        <v>876172834</v>
      </c>
      <c r="G73" s="3">
        <v>16.304686551674529</v>
      </c>
      <c r="H73" s="3">
        <v>33</v>
      </c>
      <c r="I73" s="52">
        <v>136193967</v>
      </c>
      <c r="J73" s="3">
        <v>16.523247061938264</v>
      </c>
      <c r="K73" s="3">
        <v>33</v>
      </c>
    </row>
    <row r="74" spans="1:11" x14ac:dyDescent="0.25">
      <c r="A74" s="57">
        <v>2021</v>
      </c>
      <c r="B74" s="36">
        <v>39014000</v>
      </c>
      <c r="C74" s="52">
        <v>241851292</v>
      </c>
      <c r="D74" s="3">
        <v>11.359911194367477</v>
      </c>
      <c r="E74" s="3">
        <v>33</v>
      </c>
      <c r="F74" s="52">
        <v>1188729409</v>
      </c>
      <c r="G74" s="3">
        <v>22.121046962867041</v>
      </c>
      <c r="H74" s="3">
        <v>33</v>
      </c>
      <c r="I74" s="52">
        <v>106464775</v>
      </c>
      <c r="J74" s="3">
        <v>12.916458925957187</v>
      </c>
      <c r="K74" s="3">
        <v>33</v>
      </c>
    </row>
    <row r="75" spans="1:11" x14ac:dyDescent="0.25">
      <c r="A75" s="57">
        <v>2021</v>
      </c>
      <c r="B75" s="36">
        <v>39023000</v>
      </c>
      <c r="C75" s="52">
        <v>234361468</v>
      </c>
      <c r="D75" s="3">
        <v>11.0081093296851</v>
      </c>
      <c r="E75" s="3">
        <v>33</v>
      </c>
      <c r="F75" s="52">
        <v>1284013516</v>
      </c>
      <c r="G75" s="3">
        <v>23.894187418384995</v>
      </c>
      <c r="H75" s="3">
        <v>33</v>
      </c>
      <c r="I75" s="52">
        <v>73610332</v>
      </c>
      <c r="J75" s="3">
        <v>8.9305108643123692</v>
      </c>
      <c r="K75" s="3">
        <v>33</v>
      </c>
    </row>
    <row r="76" spans="1:11" x14ac:dyDescent="0.25">
      <c r="A76" s="57">
        <v>2021</v>
      </c>
      <c r="B76" s="36">
        <v>39029090</v>
      </c>
      <c r="C76" s="52">
        <v>105022979</v>
      </c>
      <c r="D76" s="3">
        <v>4.9329970699843129</v>
      </c>
      <c r="E76" s="3">
        <v>33</v>
      </c>
      <c r="F76" s="52">
        <v>103214364</v>
      </c>
      <c r="G76" s="3">
        <v>1.9207144838850818</v>
      </c>
      <c r="H76" s="3">
        <v>33</v>
      </c>
      <c r="I76" s="52">
        <v>62495644</v>
      </c>
      <c r="J76" s="3">
        <v>7.58206100353138</v>
      </c>
      <c r="K76" s="3">
        <v>33</v>
      </c>
    </row>
    <row r="77" spans="1:11" x14ac:dyDescent="0.25">
      <c r="A77" s="57">
        <v>2021</v>
      </c>
      <c r="B77" s="36">
        <v>39019080</v>
      </c>
      <c r="C77" s="52">
        <v>100983844</v>
      </c>
      <c r="D77" s="3">
        <v>4.7432762935409869</v>
      </c>
      <c r="E77" s="3">
        <v>33</v>
      </c>
      <c r="F77" s="52">
        <v>147134109</v>
      </c>
      <c r="G77" s="3">
        <v>2.7380163310392183</v>
      </c>
      <c r="H77" s="3">
        <v>33</v>
      </c>
      <c r="I77" s="52">
        <v>42130649</v>
      </c>
      <c r="J77" s="3">
        <v>5.1113506540770803</v>
      </c>
      <c r="K77" s="3">
        <v>33</v>
      </c>
    </row>
    <row r="78" spans="1:11" x14ac:dyDescent="0.25">
      <c r="A78" s="57">
        <v>2021</v>
      </c>
      <c r="B78" s="36">
        <v>39119099</v>
      </c>
      <c r="C78" s="52">
        <v>91452526</v>
      </c>
      <c r="D78" s="3">
        <v>4.2955841387879907</v>
      </c>
      <c r="E78" s="3">
        <v>33</v>
      </c>
      <c r="F78" s="52"/>
      <c r="G78" s="3"/>
      <c r="H78" s="3"/>
      <c r="I78" s="52">
        <v>44527226</v>
      </c>
      <c r="J78" s="3">
        <v>5.4021068068364668</v>
      </c>
      <c r="K78" s="3">
        <v>33</v>
      </c>
    </row>
    <row r="79" spans="1:11" x14ac:dyDescent="0.25">
      <c r="A79" s="57">
        <v>2021</v>
      </c>
      <c r="B79" s="36">
        <v>39139000</v>
      </c>
      <c r="C79" s="52">
        <v>80731981</v>
      </c>
      <c r="D79" s="3">
        <v>3.7920332247196034</v>
      </c>
      <c r="E79" s="3">
        <v>33</v>
      </c>
      <c r="F79" s="52"/>
      <c r="G79" s="3"/>
      <c r="H79" s="3"/>
      <c r="I79" s="52">
        <v>61919292</v>
      </c>
      <c r="J79" s="3">
        <v>7.5121371537426294</v>
      </c>
      <c r="K79" s="3">
        <v>33</v>
      </c>
    </row>
    <row r="80" spans="1:11" x14ac:dyDescent="0.25">
      <c r="A80" s="57">
        <v>2021</v>
      </c>
      <c r="B80" s="36">
        <v>39039090</v>
      </c>
      <c r="C80" s="52">
        <v>66328117</v>
      </c>
      <c r="D80" s="3">
        <v>3.1154744412513447</v>
      </c>
      <c r="E80" s="3">
        <v>33</v>
      </c>
      <c r="F80" s="52">
        <v>207795487</v>
      </c>
      <c r="G80" s="3">
        <v>3.8668629646049482</v>
      </c>
      <c r="H80" s="3">
        <v>33</v>
      </c>
      <c r="I80" s="52">
        <v>18935808</v>
      </c>
      <c r="J80" s="3">
        <v>2.297319336482996</v>
      </c>
      <c r="K80" s="3">
        <v>33</v>
      </c>
    </row>
    <row r="81" spans="1:11" x14ac:dyDescent="0.25">
      <c r="A81" s="57">
        <v>2021</v>
      </c>
      <c r="B81" s="36">
        <v>39033000</v>
      </c>
      <c r="C81" s="52"/>
      <c r="D81" s="3"/>
      <c r="E81" s="3"/>
      <c r="F81" s="52">
        <v>456879850</v>
      </c>
      <c r="G81" s="3">
        <v>8.5020699763285226</v>
      </c>
      <c r="H81" s="3">
        <v>33</v>
      </c>
      <c r="I81" s="52"/>
      <c r="J81" s="3"/>
      <c r="K81" s="3"/>
    </row>
    <row r="82" spans="1:11" x14ac:dyDescent="0.25">
      <c r="A82" s="57">
        <v>2021</v>
      </c>
      <c r="B82" s="36">
        <v>39052100</v>
      </c>
      <c r="C82" s="52"/>
      <c r="D82" s="3"/>
      <c r="E82" s="3"/>
      <c r="F82" s="52">
        <v>108795906</v>
      </c>
      <c r="G82" s="3">
        <v>2.0245813115856612</v>
      </c>
      <c r="H82" s="3">
        <v>33</v>
      </c>
      <c r="I82" s="52"/>
      <c r="J82" s="3"/>
      <c r="K82" s="3"/>
    </row>
    <row r="83" spans="1:11" x14ac:dyDescent="0.25">
      <c r="A83" s="57">
        <v>2021</v>
      </c>
      <c r="B83" s="36">
        <v>39059100</v>
      </c>
      <c r="C83" s="52"/>
      <c r="D83" s="3"/>
      <c r="E83" s="3"/>
      <c r="F83" s="52">
        <v>98983106</v>
      </c>
      <c r="G83" s="3">
        <v>1.841975070002198</v>
      </c>
      <c r="H83" s="3">
        <v>33</v>
      </c>
      <c r="I83" s="52">
        <v>96755184</v>
      </c>
      <c r="J83" s="3">
        <v>11.738477444858452</v>
      </c>
      <c r="K83" s="3">
        <v>33</v>
      </c>
    </row>
    <row r="84" spans="1:11" x14ac:dyDescent="0.25">
      <c r="A84" s="57">
        <v>2021</v>
      </c>
      <c r="B84" s="76" t="s">
        <v>207</v>
      </c>
      <c r="C84" s="52">
        <f>C72/(D72/100)</f>
        <v>2128989284</v>
      </c>
      <c r="D84" s="3"/>
      <c r="E84" s="3"/>
      <c r="F84" s="52">
        <f>F72/(G72/100)</f>
        <v>5373748408</v>
      </c>
      <c r="G84" s="3"/>
      <c r="H84" s="3"/>
      <c r="I84" s="52">
        <f>I72/(J72/100)</f>
        <v>824256675.99999988</v>
      </c>
      <c r="J84" s="3"/>
      <c r="K84" s="3"/>
    </row>
    <row r="85" spans="1:11" x14ac:dyDescent="0.25">
      <c r="A85" s="57">
        <v>2022</v>
      </c>
      <c r="B85" s="36">
        <v>39232100</v>
      </c>
      <c r="C85" s="52">
        <v>526148351</v>
      </c>
      <c r="D85" s="3">
        <v>19.203660350382496</v>
      </c>
      <c r="E85" s="3">
        <v>32</v>
      </c>
      <c r="F85" s="52">
        <v>443515740</v>
      </c>
      <c r="G85" s="3">
        <v>7.4668734475329002</v>
      </c>
      <c r="H85" s="3">
        <v>32</v>
      </c>
      <c r="I85" s="52">
        <v>219515426</v>
      </c>
      <c r="J85" s="3">
        <v>15.199724283775289</v>
      </c>
      <c r="K85" s="3">
        <v>32</v>
      </c>
    </row>
    <row r="86" spans="1:11" x14ac:dyDescent="0.25">
      <c r="A86" s="57">
        <v>2022</v>
      </c>
      <c r="B86" s="36">
        <v>39069090</v>
      </c>
      <c r="C86" s="52">
        <v>479580686</v>
      </c>
      <c r="D86" s="3">
        <v>17.50400735276169</v>
      </c>
      <c r="E86" s="3">
        <v>32</v>
      </c>
      <c r="F86" s="52">
        <v>932876966</v>
      </c>
      <c r="G86" s="3">
        <v>15.705585211565326</v>
      </c>
      <c r="H86" s="3">
        <v>32</v>
      </c>
      <c r="I86" s="52">
        <v>175776509</v>
      </c>
      <c r="J86" s="3">
        <v>12.171146789312866</v>
      </c>
      <c r="K86" s="3">
        <v>32</v>
      </c>
    </row>
    <row r="87" spans="1:11" x14ac:dyDescent="0.25">
      <c r="A87" s="57">
        <v>2022</v>
      </c>
      <c r="B87" s="36">
        <v>39014000</v>
      </c>
      <c r="C87" s="52">
        <v>313236653</v>
      </c>
      <c r="D87" s="3">
        <v>11.432688674344284</v>
      </c>
      <c r="E87" s="3">
        <v>32</v>
      </c>
      <c r="F87" s="52">
        <v>1233251878</v>
      </c>
      <c r="G87" s="3">
        <v>20.762590527132776</v>
      </c>
      <c r="H87" s="3">
        <v>32</v>
      </c>
      <c r="I87" s="52">
        <v>98664583</v>
      </c>
      <c r="J87" s="3">
        <v>6.831749756728545</v>
      </c>
      <c r="K87" s="3">
        <v>32</v>
      </c>
    </row>
    <row r="88" spans="1:11" x14ac:dyDescent="0.25">
      <c r="A88" s="57">
        <v>2022</v>
      </c>
      <c r="B88" s="36">
        <v>39023000</v>
      </c>
      <c r="C88" s="52">
        <v>289385370</v>
      </c>
      <c r="D88" s="3">
        <v>10.562151045969483</v>
      </c>
      <c r="E88" s="3">
        <v>32</v>
      </c>
      <c r="F88" s="52">
        <v>1500926018</v>
      </c>
      <c r="G88" s="3">
        <v>25.26905726167799</v>
      </c>
      <c r="H88" s="3">
        <v>32</v>
      </c>
      <c r="I88" s="52">
        <v>324859608</v>
      </c>
      <c r="J88" s="3">
        <v>22.493983965096472</v>
      </c>
      <c r="K88" s="3">
        <v>32</v>
      </c>
    </row>
    <row r="89" spans="1:11" x14ac:dyDescent="0.25">
      <c r="A89" s="57">
        <v>2022</v>
      </c>
      <c r="B89" s="36">
        <v>39019080</v>
      </c>
      <c r="C89" s="52">
        <v>237315347</v>
      </c>
      <c r="D89" s="3">
        <v>8.6616698713575637</v>
      </c>
      <c r="E89" s="3">
        <v>32</v>
      </c>
      <c r="F89" s="52">
        <v>189399936</v>
      </c>
      <c r="G89" s="3">
        <v>3.1886700415250893</v>
      </c>
      <c r="H89" s="3">
        <v>32</v>
      </c>
      <c r="I89" s="52">
        <v>122412157</v>
      </c>
      <c r="J89" s="3">
        <v>8.4760832953134386</v>
      </c>
      <c r="K89" s="3">
        <v>32</v>
      </c>
    </row>
    <row r="90" spans="1:11" x14ac:dyDescent="0.25">
      <c r="A90" s="57">
        <v>2022</v>
      </c>
      <c r="B90" s="36">
        <v>39139000</v>
      </c>
      <c r="C90" s="52">
        <v>156051032</v>
      </c>
      <c r="D90" s="3">
        <v>5.6956389013840516</v>
      </c>
      <c r="E90" s="3">
        <v>32</v>
      </c>
      <c r="F90" s="52">
        <v>98410179</v>
      </c>
      <c r="G90" s="3">
        <v>1.6567988151718356</v>
      </c>
      <c r="H90" s="3">
        <v>32</v>
      </c>
      <c r="I90" s="52">
        <v>58076209</v>
      </c>
      <c r="J90" s="3">
        <v>4.0213226939545885</v>
      </c>
      <c r="K90" s="3">
        <v>32</v>
      </c>
    </row>
    <row r="91" spans="1:11" x14ac:dyDescent="0.25">
      <c r="A91" s="57">
        <v>2022</v>
      </c>
      <c r="B91" s="36">
        <v>39029090</v>
      </c>
      <c r="C91" s="52">
        <v>115670259</v>
      </c>
      <c r="D91" s="3">
        <v>4.2217985901789401</v>
      </c>
      <c r="E91" s="3">
        <v>32</v>
      </c>
      <c r="F91" s="52"/>
      <c r="G91" s="3"/>
      <c r="H91" s="3"/>
      <c r="I91" s="52">
        <v>73695627</v>
      </c>
      <c r="J91" s="3">
        <v>5.1028450789601729</v>
      </c>
      <c r="K91" s="3">
        <v>32</v>
      </c>
    </row>
    <row r="92" spans="1:11" x14ac:dyDescent="0.25">
      <c r="A92" s="57">
        <v>2022</v>
      </c>
      <c r="B92" s="36">
        <v>39013000</v>
      </c>
      <c r="C92" s="52">
        <v>76453362</v>
      </c>
      <c r="D92" s="3">
        <v>2.7904380840544341</v>
      </c>
      <c r="E92" s="3">
        <v>32</v>
      </c>
      <c r="F92" s="52"/>
      <c r="G92" s="3"/>
      <c r="H92" s="3"/>
      <c r="I92" s="52"/>
      <c r="J92" s="3"/>
      <c r="K92" s="3"/>
    </row>
    <row r="93" spans="1:11" x14ac:dyDescent="0.25">
      <c r="A93" s="57">
        <v>2022</v>
      </c>
      <c r="B93" s="36">
        <v>39119099</v>
      </c>
      <c r="C93" s="52">
        <v>74664523</v>
      </c>
      <c r="D93" s="3">
        <v>2.7251480256284637</v>
      </c>
      <c r="E93" s="3">
        <v>32</v>
      </c>
      <c r="F93" s="52"/>
      <c r="G93" s="3"/>
      <c r="H93" s="3"/>
      <c r="I93" s="52">
        <v>47237593</v>
      </c>
      <c r="J93" s="3">
        <v>3.2708334102642684</v>
      </c>
      <c r="K93" s="3">
        <v>32</v>
      </c>
    </row>
    <row r="94" spans="1:11" x14ac:dyDescent="0.25">
      <c r="A94" s="57">
        <v>2022</v>
      </c>
      <c r="B94" s="36">
        <v>39033000</v>
      </c>
      <c r="C94" s="52"/>
      <c r="D94" s="3"/>
      <c r="E94" s="3"/>
      <c r="F94" s="52">
        <v>421760995</v>
      </c>
      <c r="G94" s="3">
        <v>7.100618288700546</v>
      </c>
      <c r="H94" s="3">
        <v>32</v>
      </c>
      <c r="I94" s="52"/>
      <c r="J94" s="3"/>
      <c r="K94" s="3"/>
    </row>
    <row r="95" spans="1:11" x14ac:dyDescent="0.25">
      <c r="A95" s="57">
        <v>2022</v>
      </c>
      <c r="B95" s="36">
        <v>39039090</v>
      </c>
      <c r="C95" s="52"/>
      <c r="D95" s="3"/>
      <c r="E95" s="3"/>
      <c r="F95" s="52">
        <v>228582984</v>
      </c>
      <c r="G95" s="3">
        <v>3.8483419185696492</v>
      </c>
      <c r="H95" s="3">
        <v>32</v>
      </c>
      <c r="I95" s="52"/>
      <c r="J95" s="3"/>
      <c r="K95" s="3"/>
    </row>
    <row r="96" spans="1:11" x14ac:dyDescent="0.25">
      <c r="A96" s="57">
        <v>2022</v>
      </c>
      <c r="B96" s="36">
        <v>39059100</v>
      </c>
      <c r="C96" s="52"/>
      <c r="D96" s="3"/>
      <c r="E96" s="3"/>
      <c r="F96" s="52">
        <v>171797408</v>
      </c>
      <c r="G96" s="3">
        <v>2.8923201331032269</v>
      </c>
      <c r="H96" s="3">
        <v>32</v>
      </c>
      <c r="I96" s="52">
        <v>156210869</v>
      </c>
      <c r="J96" s="3">
        <v>10.816379432618739</v>
      </c>
      <c r="K96" s="3">
        <v>32</v>
      </c>
    </row>
    <row r="97" spans="1:11" x14ac:dyDescent="0.25">
      <c r="A97" s="57">
        <v>2022</v>
      </c>
      <c r="B97" s="36">
        <v>39052100</v>
      </c>
      <c r="C97" s="52"/>
      <c r="D97" s="3"/>
      <c r="E97" s="3"/>
      <c r="F97" s="52">
        <v>124023610</v>
      </c>
      <c r="G97" s="3">
        <v>2.0880174407703675</v>
      </c>
      <c r="H97" s="3">
        <v>32</v>
      </c>
      <c r="I97" s="52"/>
      <c r="J97" s="3"/>
      <c r="K97" s="3"/>
    </row>
    <row r="98" spans="1:11" x14ac:dyDescent="0.25">
      <c r="A98" s="57">
        <v>2022</v>
      </c>
      <c r="B98" s="36">
        <v>39052900</v>
      </c>
      <c r="C98" s="52"/>
      <c r="D98" s="3"/>
      <c r="E98" s="3"/>
      <c r="F98" s="52"/>
      <c r="G98" s="3"/>
      <c r="H98" s="3"/>
      <c r="I98" s="52">
        <v>37494569</v>
      </c>
      <c r="J98" s="3">
        <v>2.5962052932853483</v>
      </c>
      <c r="K98" s="3">
        <v>32</v>
      </c>
    </row>
    <row r="99" spans="1:11" x14ac:dyDescent="0.25">
      <c r="A99" s="58">
        <v>2022</v>
      </c>
      <c r="B99" s="77" t="s">
        <v>207</v>
      </c>
      <c r="C99" s="52">
        <f>C85/(D85/100)</f>
        <v>2739833664</v>
      </c>
      <c r="D99" s="3"/>
      <c r="E99" s="3"/>
      <c r="F99" s="52">
        <f>F85/(G85/100)</f>
        <v>5939778451</v>
      </c>
      <c r="G99" s="3"/>
      <c r="H99" s="3"/>
      <c r="I99" s="52">
        <f>I85/(J85/100)</f>
        <v>1444206631</v>
      </c>
      <c r="J99" s="3"/>
      <c r="K99" s="3"/>
    </row>
  </sheetData>
  <pageMargins left="0.7" right="0.7" top="0.75" bottom="0.75" header="0.3" footer="0.3"/>
  <legacyDrawing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E1C2CD-DA3C-4E8C-8C02-3B728BBB24BD}">
  <dimension ref="A1:F6"/>
  <sheetViews>
    <sheetView workbookViewId="0">
      <selection activeCell="F15" sqref="F15"/>
    </sheetView>
  </sheetViews>
  <sheetFormatPr defaultRowHeight="15" x14ac:dyDescent="0.25"/>
  <cols>
    <col min="1" max="1" width="16.140625" style="23" customWidth="1"/>
    <col min="2" max="2" width="41.42578125" style="3" customWidth="1"/>
    <col min="3" max="3" width="11.7109375" customWidth="1"/>
    <col min="4" max="4" width="13.140625" customWidth="1"/>
    <col min="5" max="5" width="12.42578125" customWidth="1"/>
    <col min="6" max="6" width="23.5703125" customWidth="1"/>
  </cols>
  <sheetData>
    <row r="1" spans="1:6" ht="30" x14ac:dyDescent="0.25">
      <c r="A1" s="78" t="s">
        <v>80</v>
      </c>
      <c r="B1" s="41" t="s">
        <v>208</v>
      </c>
      <c r="C1" s="41" t="s">
        <v>209</v>
      </c>
      <c r="D1" s="41" t="s">
        <v>210</v>
      </c>
      <c r="E1" s="41" t="s">
        <v>211</v>
      </c>
      <c r="F1" s="44" t="s">
        <v>90</v>
      </c>
    </row>
    <row r="2" spans="1:6" ht="60" x14ac:dyDescent="0.25">
      <c r="A2" s="79" t="s">
        <v>36</v>
      </c>
      <c r="B2" s="60" t="s">
        <v>212</v>
      </c>
      <c r="C2" s="60" t="s">
        <v>152</v>
      </c>
      <c r="D2" s="60" t="s">
        <v>153</v>
      </c>
      <c r="E2" s="60" t="s">
        <v>154</v>
      </c>
      <c r="F2" s="36" t="s">
        <v>213</v>
      </c>
    </row>
    <row r="3" spans="1:6" ht="60" x14ac:dyDescent="0.25">
      <c r="A3" s="79" t="s">
        <v>50</v>
      </c>
      <c r="B3" s="60" t="s">
        <v>214</v>
      </c>
      <c r="C3" s="60" t="s">
        <v>163</v>
      </c>
      <c r="D3" s="60" t="s">
        <v>164</v>
      </c>
      <c r="E3" s="60" t="s">
        <v>165</v>
      </c>
      <c r="F3" s="36" t="s">
        <v>215</v>
      </c>
    </row>
    <row r="4" spans="1:6" x14ac:dyDescent="0.25">
      <c r="A4" s="80" t="s">
        <v>65</v>
      </c>
      <c r="B4" s="64" t="s">
        <v>216</v>
      </c>
      <c r="C4" s="74" t="s">
        <v>66</v>
      </c>
      <c r="D4" s="74" t="s">
        <v>170</v>
      </c>
      <c r="E4" s="74" t="s">
        <v>170</v>
      </c>
      <c r="F4" s="38">
        <v>1</v>
      </c>
    </row>
    <row r="5" spans="1:6" ht="45" x14ac:dyDescent="0.25">
      <c r="A5" s="79">
        <v>2019</v>
      </c>
      <c r="B5" s="3" t="s">
        <v>217</v>
      </c>
      <c r="C5">
        <v>11669117</v>
      </c>
      <c r="D5">
        <v>7897265</v>
      </c>
      <c r="E5">
        <v>7639761</v>
      </c>
      <c r="F5">
        <v>224</v>
      </c>
    </row>
    <row r="6" spans="1:6" ht="45" x14ac:dyDescent="0.25">
      <c r="A6" s="80">
        <v>2020</v>
      </c>
      <c r="B6" s="3" t="s">
        <v>218</v>
      </c>
      <c r="C6">
        <v>10108688</v>
      </c>
      <c r="D6">
        <v>7282258</v>
      </c>
      <c r="E6">
        <v>6906799</v>
      </c>
      <c r="F6">
        <v>235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8D6D3B-B0F5-4CB8-98B8-A93D7ECA39E6}">
  <dimension ref="A1:AE1088"/>
  <sheetViews>
    <sheetView topLeftCell="A4" zoomScale="75" workbookViewId="0"/>
  </sheetViews>
  <sheetFormatPr defaultRowHeight="15" x14ac:dyDescent="0.25"/>
  <cols>
    <col min="1" max="1" width="9.140625" style="89"/>
    <col min="2" max="2" width="15.5703125" style="89" customWidth="1"/>
    <col min="3" max="3" width="17.42578125" style="81" customWidth="1"/>
    <col min="4" max="4" width="16" style="15" customWidth="1"/>
    <col min="5" max="5" width="104.42578125" style="89" customWidth="1"/>
    <col min="6" max="31" width="9.140625" style="15"/>
  </cols>
  <sheetData>
    <row r="1" spans="1:5" s="15" customFormat="1" x14ac:dyDescent="0.25">
      <c r="A1" s="84" t="s">
        <v>22</v>
      </c>
      <c r="B1" s="85" t="s">
        <v>219</v>
      </c>
      <c r="C1" s="85" t="s">
        <v>220</v>
      </c>
      <c r="D1" s="86" t="s">
        <v>219</v>
      </c>
      <c r="E1" s="87"/>
    </row>
    <row r="2" spans="1:5" s="15" customFormat="1" x14ac:dyDescent="0.25">
      <c r="A2" s="88" t="s">
        <v>221</v>
      </c>
      <c r="B2" s="89" t="s">
        <v>222</v>
      </c>
      <c r="C2" s="89" t="s">
        <v>222</v>
      </c>
      <c r="D2" s="90" t="s">
        <v>223</v>
      </c>
      <c r="E2" s="89"/>
    </row>
    <row r="3" spans="1:5" s="15" customFormat="1" x14ac:dyDescent="0.25">
      <c r="A3" s="91" t="s">
        <v>224</v>
      </c>
      <c r="B3" s="92" t="s">
        <v>216</v>
      </c>
      <c r="C3" s="92" t="s">
        <v>216</v>
      </c>
      <c r="D3" s="93" t="s">
        <v>225</v>
      </c>
      <c r="E3" s="94" t="s">
        <v>1</v>
      </c>
    </row>
    <row r="4" spans="1:5" x14ac:dyDescent="0.25">
      <c r="A4" s="95" t="s">
        <v>226</v>
      </c>
      <c r="B4" s="83">
        <v>20146150</v>
      </c>
      <c r="C4" s="82">
        <v>15153010</v>
      </c>
      <c r="D4" s="15">
        <v>29125000</v>
      </c>
      <c r="E4" s="96" t="s">
        <v>227</v>
      </c>
    </row>
    <row r="5" spans="1:5" x14ac:dyDescent="0.25">
      <c r="B5" s="83">
        <v>20146170</v>
      </c>
      <c r="C5" s="82">
        <v>34051000</v>
      </c>
      <c r="D5" s="97" t="s">
        <v>228</v>
      </c>
      <c r="E5" s="96" t="s">
        <v>229</v>
      </c>
    </row>
    <row r="6" spans="1:5" x14ac:dyDescent="0.25">
      <c r="B6" s="83">
        <v>20146380</v>
      </c>
      <c r="C6" s="82">
        <v>34052000</v>
      </c>
      <c r="D6" s="97" t="s">
        <v>230</v>
      </c>
      <c r="E6" s="96" t="s">
        <v>231</v>
      </c>
    </row>
    <row r="7" spans="1:5" ht="75" x14ac:dyDescent="0.25">
      <c r="B7" s="83">
        <v>20161035</v>
      </c>
      <c r="C7" s="82">
        <v>34053000</v>
      </c>
      <c r="D7" s="97" t="s">
        <v>232</v>
      </c>
      <c r="E7" s="96" t="s">
        <v>233</v>
      </c>
    </row>
    <row r="8" spans="1:5" ht="45" x14ac:dyDescent="0.25">
      <c r="B8" s="83">
        <v>20161039</v>
      </c>
      <c r="C8" s="82">
        <v>34054000</v>
      </c>
      <c r="D8" s="97" t="s">
        <v>234</v>
      </c>
      <c r="E8" s="96" t="s">
        <v>235</v>
      </c>
    </row>
    <row r="9" spans="1:5" x14ac:dyDescent="0.25">
      <c r="B9" s="83">
        <v>20161050</v>
      </c>
      <c r="C9" s="82">
        <v>34059010</v>
      </c>
      <c r="D9" s="97" t="s">
        <v>236</v>
      </c>
      <c r="E9" s="96" t="s">
        <v>237</v>
      </c>
    </row>
    <row r="10" spans="1:5" ht="45" x14ac:dyDescent="0.25">
      <c r="B10" s="83">
        <v>20161070</v>
      </c>
      <c r="C10" s="82">
        <v>34059090</v>
      </c>
      <c r="D10" s="97" t="s">
        <v>238</v>
      </c>
      <c r="E10" s="96" t="s">
        <v>239</v>
      </c>
    </row>
    <row r="11" spans="1:5" ht="60" x14ac:dyDescent="0.25">
      <c r="B11" s="83">
        <v>20161090</v>
      </c>
      <c r="C11" s="82">
        <v>38122010</v>
      </c>
      <c r="D11" s="97" t="s">
        <v>240</v>
      </c>
      <c r="E11" s="96" t="s">
        <v>241</v>
      </c>
    </row>
    <row r="12" spans="1:5" ht="105" x14ac:dyDescent="0.25">
      <c r="B12" s="83">
        <v>20162035</v>
      </c>
      <c r="C12" s="82">
        <v>38122090</v>
      </c>
      <c r="D12" s="97" t="s">
        <v>242</v>
      </c>
      <c r="E12" s="96" t="s">
        <v>243</v>
      </c>
    </row>
    <row r="13" spans="1:5" x14ac:dyDescent="0.25">
      <c r="B13" s="83">
        <v>20162039</v>
      </c>
      <c r="C13" s="82">
        <v>39011010</v>
      </c>
      <c r="D13" s="97" t="s">
        <v>244</v>
      </c>
      <c r="E13" s="96" t="s">
        <v>245</v>
      </c>
    </row>
    <row r="14" spans="1:5" x14ac:dyDescent="0.25">
      <c r="B14" s="83">
        <v>20162050</v>
      </c>
      <c r="C14" s="82">
        <v>39011090</v>
      </c>
      <c r="D14" s="97" t="s">
        <v>246</v>
      </c>
      <c r="E14" s="89" t="s">
        <v>247</v>
      </c>
    </row>
    <row r="15" spans="1:5" x14ac:dyDescent="0.25">
      <c r="B15" s="83">
        <v>20162070</v>
      </c>
      <c r="C15" s="82">
        <v>39012010</v>
      </c>
      <c r="D15" s="97" t="s">
        <v>248</v>
      </c>
      <c r="E15" s="89" t="s">
        <v>249</v>
      </c>
    </row>
    <row r="16" spans="1:5" ht="60" x14ac:dyDescent="0.25">
      <c r="B16" s="83">
        <v>20162090</v>
      </c>
      <c r="C16" s="82">
        <v>39012090</v>
      </c>
      <c r="D16" s="98" t="s">
        <v>250</v>
      </c>
      <c r="E16" s="96" t="s">
        <v>251</v>
      </c>
    </row>
    <row r="17" spans="2:5" x14ac:dyDescent="0.25">
      <c r="B17" s="83">
        <v>20163010</v>
      </c>
      <c r="C17" s="82">
        <v>39013000</v>
      </c>
      <c r="D17" s="98" t="s">
        <v>252</v>
      </c>
      <c r="E17" s="96" t="s">
        <v>253</v>
      </c>
    </row>
    <row r="18" spans="2:5" x14ac:dyDescent="0.25">
      <c r="B18" s="83">
        <v>20163023</v>
      </c>
      <c r="C18" s="82">
        <v>39014000</v>
      </c>
      <c r="D18" s="98" t="s">
        <v>254</v>
      </c>
      <c r="E18" s="96" t="s">
        <v>255</v>
      </c>
    </row>
    <row r="19" spans="2:5" ht="30" x14ac:dyDescent="0.25">
      <c r="B19" s="83">
        <v>20163025</v>
      </c>
      <c r="C19" s="82">
        <v>39019030</v>
      </c>
      <c r="D19" s="98" t="s">
        <v>256</v>
      </c>
      <c r="E19" s="99" t="s">
        <v>257</v>
      </c>
    </row>
    <row r="20" spans="2:5" ht="30" x14ac:dyDescent="0.25">
      <c r="B20" s="83">
        <v>20163040</v>
      </c>
      <c r="C20" s="82">
        <v>39019080</v>
      </c>
      <c r="D20" s="100" t="s">
        <v>258</v>
      </c>
      <c r="E20" s="99" t="s">
        <v>259</v>
      </c>
    </row>
    <row r="21" spans="2:5" ht="45" x14ac:dyDescent="0.25">
      <c r="B21" s="83">
        <v>20163060</v>
      </c>
      <c r="C21" s="82">
        <v>39021000</v>
      </c>
      <c r="D21" s="101">
        <v>39046980</v>
      </c>
      <c r="E21" s="99" t="s">
        <v>260</v>
      </c>
    </row>
    <row r="22" spans="2:5" ht="30" x14ac:dyDescent="0.25">
      <c r="B22" s="83">
        <v>20163090</v>
      </c>
      <c r="C22" s="82">
        <v>39022000</v>
      </c>
      <c r="D22" s="101">
        <v>39049000</v>
      </c>
      <c r="E22" s="99" t="s">
        <v>261</v>
      </c>
    </row>
    <row r="23" spans="2:5" x14ac:dyDescent="0.25">
      <c r="B23" s="83">
        <v>20164013</v>
      </c>
      <c r="C23" s="82">
        <v>39023000</v>
      </c>
      <c r="D23" s="101">
        <v>39052100</v>
      </c>
      <c r="E23" s="99" t="s">
        <v>262</v>
      </c>
    </row>
    <row r="24" spans="2:5" x14ac:dyDescent="0.25">
      <c r="B24" s="83">
        <v>20164015</v>
      </c>
      <c r="C24" s="82">
        <v>39029010</v>
      </c>
      <c r="D24" s="101">
        <v>39052900</v>
      </c>
      <c r="E24" s="99" t="s">
        <v>263</v>
      </c>
    </row>
    <row r="25" spans="2:5" ht="30" x14ac:dyDescent="0.25">
      <c r="B25" s="83">
        <v>20164020</v>
      </c>
      <c r="C25" s="82">
        <v>39029020</v>
      </c>
      <c r="D25" s="101">
        <v>39059100</v>
      </c>
      <c r="E25" s="99" t="s">
        <v>264</v>
      </c>
    </row>
    <row r="26" spans="2:5" ht="90" x14ac:dyDescent="0.25">
      <c r="B26" s="83">
        <v>20164030</v>
      </c>
      <c r="C26" s="82">
        <v>39029090</v>
      </c>
      <c r="D26" s="101">
        <v>39059990</v>
      </c>
      <c r="E26" s="99" t="s">
        <v>265</v>
      </c>
    </row>
    <row r="27" spans="2:5" ht="30" x14ac:dyDescent="0.25">
      <c r="B27" s="83">
        <v>20164040</v>
      </c>
      <c r="C27" s="82">
        <v>39031100</v>
      </c>
      <c r="D27" s="101">
        <v>39069020</v>
      </c>
      <c r="E27" s="99" t="s">
        <v>266</v>
      </c>
    </row>
    <row r="28" spans="2:5" ht="30" x14ac:dyDescent="0.25">
      <c r="B28" s="83">
        <v>20164050</v>
      </c>
      <c r="C28" s="82">
        <v>39031900</v>
      </c>
      <c r="D28" s="101">
        <v>39069030</v>
      </c>
      <c r="E28" s="99" t="s">
        <v>267</v>
      </c>
    </row>
    <row r="29" spans="2:5" ht="30" x14ac:dyDescent="0.25">
      <c r="B29" s="83">
        <v>20164062</v>
      </c>
      <c r="C29" s="82">
        <v>39032000</v>
      </c>
      <c r="D29" s="101">
        <v>39069040</v>
      </c>
      <c r="E29" s="99" t="s">
        <v>268</v>
      </c>
    </row>
    <row r="30" spans="2:5" ht="45" x14ac:dyDescent="0.25">
      <c r="B30" s="83">
        <v>20164064</v>
      </c>
      <c r="C30" s="82">
        <v>39033000</v>
      </c>
      <c r="D30" s="101">
        <v>39069060</v>
      </c>
      <c r="E30" s="99" t="s">
        <v>269</v>
      </c>
    </row>
    <row r="31" spans="2:5" ht="135" x14ac:dyDescent="0.25">
      <c r="B31" s="83">
        <v>20164070</v>
      </c>
      <c r="C31" s="82">
        <v>39039010</v>
      </c>
      <c r="D31" s="101">
        <v>39069090</v>
      </c>
      <c r="E31" s="99" t="s">
        <v>270</v>
      </c>
    </row>
    <row r="32" spans="2:5" x14ac:dyDescent="0.25">
      <c r="B32" s="83">
        <v>20164080</v>
      </c>
      <c r="C32" s="82">
        <v>39039020</v>
      </c>
      <c r="D32" s="101">
        <v>39072091</v>
      </c>
      <c r="E32" s="99" t="s">
        <v>271</v>
      </c>
    </row>
    <row r="33" spans="2:5" ht="45" x14ac:dyDescent="0.25">
      <c r="B33" s="83">
        <v>20164090</v>
      </c>
      <c r="C33" s="82">
        <v>39039090</v>
      </c>
      <c r="D33" s="101">
        <v>39119092</v>
      </c>
      <c r="E33" s="99" t="s">
        <v>272</v>
      </c>
    </row>
    <row r="34" spans="2:5" ht="45" x14ac:dyDescent="0.25">
      <c r="B34" s="83">
        <v>20165130</v>
      </c>
      <c r="C34" s="82">
        <v>39041000</v>
      </c>
      <c r="D34" s="101">
        <v>39119099</v>
      </c>
      <c r="E34" s="99" t="s">
        <v>273</v>
      </c>
    </row>
    <row r="35" spans="2:5" ht="30" x14ac:dyDescent="0.25">
      <c r="B35" s="83">
        <v>20165150</v>
      </c>
      <c r="C35" s="82">
        <v>39042100</v>
      </c>
      <c r="D35" s="101">
        <v>39139000</v>
      </c>
      <c r="E35" s="99" t="s">
        <v>274</v>
      </c>
    </row>
    <row r="36" spans="2:5" ht="30" x14ac:dyDescent="0.25">
      <c r="B36" s="83">
        <v>20165230</v>
      </c>
      <c r="C36" s="82">
        <v>39042200</v>
      </c>
      <c r="D36" s="101">
        <v>39205910</v>
      </c>
      <c r="E36" s="99" t="s">
        <v>275</v>
      </c>
    </row>
    <row r="37" spans="2:5" x14ac:dyDescent="0.25">
      <c r="B37" s="83">
        <v>20165250</v>
      </c>
      <c r="C37" s="82">
        <v>39043000</v>
      </c>
      <c r="D37" s="101">
        <v>39232100</v>
      </c>
      <c r="E37" s="99" t="s">
        <v>276</v>
      </c>
    </row>
    <row r="38" spans="2:5" x14ac:dyDescent="0.25">
      <c r="B38" s="83">
        <v>20165270</v>
      </c>
      <c r="C38" s="82">
        <v>39044000</v>
      </c>
    </row>
    <row r="39" spans="2:5" x14ac:dyDescent="0.25">
      <c r="B39" s="83">
        <v>20165350</v>
      </c>
      <c r="C39" s="82">
        <v>39045010</v>
      </c>
    </row>
    <row r="40" spans="2:5" x14ac:dyDescent="0.25">
      <c r="B40" s="83">
        <v>20165390</v>
      </c>
      <c r="C40" s="82">
        <v>39045090</v>
      </c>
    </row>
    <row r="41" spans="2:5" x14ac:dyDescent="0.25">
      <c r="B41" s="83">
        <v>20165450</v>
      </c>
      <c r="C41" s="82">
        <v>39095010</v>
      </c>
    </row>
    <row r="42" spans="2:5" x14ac:dyDescent="0.25">
      <c r="B42" s="83">
        <v>20165490</v>
      </c>
      <c r="C42" s="82">
        <v>39095090</v>
      </c>
    </row>
    <row r="43" spans="2:5" x14ac:dyDescent="0.25">
      <c r="B43" s="83">
        <v>20165550</v>
      </c>
      <c r="C43" s="82">
        <v>39119019</v>
      </c>
    </row>
    <row r="44" spans="2:5" x14ac:dyDescent="0.25">
      <c r="B44" s="83">
        <v>20165570</v>
      </c>
      <c r="C44" s="82">
        <v>39119092</v>
      </c>
    </row>
    <row r="45" spans="2:5" x14ac:dyDescent="0.25">
      <c r="B45" s="83">
        <v>20165630</v>
      </c>
      <c r="C45" s="82">
        <v>39119099</v>
      </c>
    </row>
    <row r="46" spans="2:5" x14ac:dyDescent="0.25">
      <c r="B46" s="83">
        <v>20165650</v>
      </c>
      <c r="C46" s="82">
        <v>39121100</v>
      </c>
    </row>
    <row r="47" spans="2:5" x14ac:dyDescent="0.25">
      <c r="B47" s="83">
        <v>20165670</v>
      </c>
      <c r="C47" s="82">
        <v>39121200</v>
      </c>
    </row>
    <row r="48" spans="2:5" x14ac:dyDescent="0.25">
      <c r="B48" s="83">
        <v>20165700</v>
      </c>
      <c r="C48" s="82">
        <v>39139000</v>
      </c>
    </row>
    <row r="49" spans="2:3" x14ac:dyDescent="0.25">
      <c r="B49" s="83">
        <v>20165920</v>
      </c>
      <c r="C49" s="82">
        <v>39140000</v>
      </c>
    </row>
    <row r="50" spans="2:3" x14ac:dyDescent="0.25">
      <c r="B50" s="83">
        <v>20165945</v>
      </c>
      <c r="C50" s="82">
        <v>39151000</v>
      </c>
    </row>
    <row r="51" spans="2:3" x14ac:dyDescent="0.25">
      <c r="B51" s="83">
        <v>20165950</v>
      </c>
      <c r="C51" s="82">
        <v>39152000</v>
      </c>
    </row>
    <row r="52" spans="2:3" x14ac:dyDescent="0.25">
      <c r="B52" s="83">
        <v>20171050</v>
      </c>
      <c r="C52" s="82">
        <v>39153000</v>
      </c>
    </row>
    <row r="53" spans="2:3" x14ac:dyDescent="0.25">
      <c r="B53" s="83">
        <v>20171090</v>
      </c>
      <c r="C53" s="82">
        <v>39159011</v>
      </c>
    </row>
    <row r="54" spans="2:3" x14ac:dyDescent="0.25">
      <c r="C54" s="82">
        <v>39159080</v>
      </c>
    </row>
    <row r="55" spans="2:3" x14ac:dyDescent="0.25">
      <c r="C55" s="82">
        <v>39161000</v>
      </c>
    </row>
    <row r="56" spans="2:3" x14ac:dyDescent="0.25">
      <c r="C56" s="82">
        <v>39162000</v>
      </c>
    </row>
    <row r="57" spans="2:3" x14ac:dyDescent="0.25">
      <c r="C57" s="82">
        <v>39169010</v>
      </c>
    </row>
    <row r="58" spans="2:3" x14ac:dyDescent="0.25">
      <c r="C58" s="82">
        <v>39169050</v>
      </c>
    </row>
    <row r="59" spans="2:3" x14ac:dyDescent="0.25">
      <c r="C59" s="82">
        <v>39169090</v>
      </c>
    </row>
    <row r="60" spans="2:3" x14ac:dyDescent="0.25">
      <c r="C60" s="82">
        <v>39171090</v>
      </c>
    </row>
    <row r="61" spans="2:3" x14ac:dyDescent="0.25">
      <c r="C61" s="82">
        <v>39172110</v>
      </c>
    </row>
    <row r="62" spans="2:3" x14ac:dyDescent="0.25">
      <c r="C62" s="82">
        <v>39172190</v>
      </c>
    </row>
    <row r="63" spans="2:3" x14ac:dyDescent="0.25">
      <c r="C63" s="82">
        <v>39172210</v>
      </c>
    </row>
    <row r="64" spans="2:3" x14ac:dyDescent="0.25">
      <c r="C64" s="82">
        <v>39172290</v>
      </c>
    </row>
    <row r="65" spans="3:3" x14ac:dyDescent="0.25">
      <c r="C65" s="82">
        <v>39172310</v>
      </c>
    </row>
    <row r="66" spans="3:3" x14ac:dyDescent="0.25">
      <c r="C66" s="82">
        <v>39172390</v>
      </c>
    </row>
    <row r="67" spans="3:3" x14ac:dyDescent="0.25">
      <c r="C67" s="82">
        <v>39172900</v>
      </c>
    </row>
    <row r="68" spans="3:3" x14ac:dyDescent="0.25">
      <c r="C68" s="82">
        <v>39173100</v>
      </c>
    </row>
    <row r="69" spans="3:3" x14ac:dyDescent="0.25">
      <c r="C69" s="82">
        <v>39173200</v>
      </c>
    </row>
    <row r="70" spans="3:3" x14ac:dyDescent="0.25">
      <c r="C70" s="82">
        <v>39173300</v>
      </c>
    </row>
    <row r="71" spans="3:3" x14ac:dyDescent="0.25">
      <c r="C71" s="82">
        <v>39173900</v>
      </c>
    </row>
    <row r="72" spans="3:3" x14ac:dyDescent="0.25">
      <c r="C72" s="82">
        <v>39174000</v>
      </c>
    </row>
    <row r="73" spans="3:3" x14ac:dyDescent="0.25">
      <c r="C73" s="82">
        <v>39181010</v>
      </c>
    </row>
    <row r="74" spans="3:3" x14ac:dyDescent="0.25">
      <c r="C74" s="82">
        <v>39181090</v>
      </c>
    </row>
    <row r="75" spans="3:3" x14ac:dyDescent="0.25">
      <c r="C75" s="82">
        <v>39189000</v>
      </c>
    </row>
    <row r="76" spans="3:3" x14ac:dyDescent="0.25">
      <c r="C76" s="82">
        <v>39191012</v>
      </c>
    </row>
    <row r="77" spans="3:3" x14ac:dyDescent="0.25">
      <c r="C77" s="82">
        <v>39191015</v>
      </c>
    </row>
    <row r="78" spans="3:3" x14ac:dyDescent="0.25">
      <c r="C78" s="82">
        <v>39191019</v>
      </c>
    </row>
    <row r="79" spans="3:3" x14ac:dyDescent="0.25">
      <c r="C79" s="82">
        <v>39191080</v>
      </c>
    </row>
    <row r="80" spans="3:3" x14ac:dyDescent="0.25">
      <c r="C80" s="82">
        <v>39199020</v>
      </c>
    </row>
    <row r="81" spans="3:3" x14ac:dyDescent="0.25">
      <c r="C81" s="82">
        <v>39199080</v>
      </c>
    </row>
    <row r="82" spans="3:3" x14ac:dyDescent="0.25">
      <c r="C82" s="82">
        <v>39201023</v>
      </c>
    </row>
    <row r="83" spans="3:3" x14ac:dyDescent="0.25">
      <c r="C83" s="82">
        <v>39201024</v>
      </c>
    </row>
    <row r="84" spans="3:3" x14ac:dyDescent="0.25">
      <c r="C84" s="82">
        <v>39201025</v>
      </c>
    </row>
    <row r="85" spans="3:3" x14ac:dyDescent="0.25">
      <c r="C85" s="82">
        <v>39201028</v>
      </c>
    </row>
    <row r="86" spans="3:3" x14ac:dyDescent="0.25">
      <c r="C86" s="82">
        <v>39201040</v>
      </c>
    </row>
    <row r="87" spans="3:3" x14ac:dyDescent="0.25">
      <c r="C87" s="82">
        <v>39201081</v>
      </c>
    </row>
    <row r="88" spans="3:3" x14ac:dyDescent="0.25">
      <c r="C88" s="82">
        <v>39201089</v>
      </c>
    </row>
    <row r="89" spans="3:3" x14ac:dyDescent="0.25">
      <c r="C89" s="82">
        <v>39202021</v>
      </c>
    </row>
    <row r="90" spans="3:3" x14ac:dyDescent="0.25">
      <c r="C90" s="82">
        <v>39202029</v>
      </c>
    </row>
    <row r="91" spans="3:3" x14ac:dyDescent="0.25">
      <c r="C91" s="82">
        <v>39202080</v>
      </c>
    </row>
    <row r="92" spans="3:3" x14ac:dyDescent="0.25">
      <c r="C92" s="82">
        <v>39203000</v>
      </c>
    </row>
    <row r="93" spans="3:3" x14ac:dyDescent="0.25">
      <c r="C93" s="82">
        <v>39204310</v>
      </c>
    </row>
    <row r="94" spans="3:3" x14ac:dyDescent="0.25">
      <c r="C94" s="82">
        <v>39204390</v>
      </c>
    </row>
    <row r="95" spans="3:3" x14ac:dyDescent="0.25">
      <c r="C95" s="82">
        <v>39204910</v>
      </c>
    </row>
    <row r="96" spans="3:3" x14ac:dyDescent="0.25">
      <c r="C96" s="82">
        <v>39204990</v>
      </c>
    </row>
    <row r="97" spans="3:3" x14ac:dyDescent="0.25">
      <c r="C97" s="82">
        <v>39205100</v>
      </c>
    </row>
    <row r="98" spans="3:3" x14ac:dyDescent="0.25">
      <c r="C98" s="82">
        <v>39205910</v>
      </c>
    </row>
    <row r="99" spans="3:3" x14ac:dyDescent="0.25">
      <c r="C99" s="82">
        <v>39205990</v>
      </c>
    </row>
    <row r="100" spans="3:3" x14ac:dyDescent="0.25">
      <c r="C100" s="82">
        <v>39206100</v>
      </c>
    </row>
    <row r="101" spans="3:3" x14ac:dyDescent="0.25">
      <c r="C101" s="82">
        <v>39206212</v>
      </c>
    </row>
    <row r="102" spans="3:3" x14ac:dyDescent="0.25">
      <c r="C102" s="82">
        <v>39206219</v>
      </c>
    </row>
    <row r="103" spans="3:3" x14ac:dyDescent="0.25">
      <c r="C103" s="82">
        <v>39206290</v>
      </c>
    </row>
    <row r="104" spans="3:3" x14ac:dyDescent="0.25">
      <c r="C104" s="82">
        <v>39206300</v>
      </c>
    </row>
    <row r="105" spans="3:3" x14ac:dyDescent="0.25">
      <c r="C105" s="82">
        <v>39206900</v>
      </c>
    </row>
    <row r="106" spans="3:3" x14ac:dyDescent="0.25">
      <c r="C106" s="82">
        <v>39207100</v>
      </c>
    </row>
    <row r="107" spans="3:3" x14ac:dyDescent="0.25">
      <c r="C107" s="82">
        <v>39207310</v>
      </c>
    </row>
    <row r="108" spans="3:3" x14ac:dyDescent="0.25">
      <c r="C108" s="82">
        <v>39207380</v>
      </c>
    </row>
    <row r="109" spans="3:3" x14ac:dyDescent="0.25">
      <c r="C109" s="82">
        <v>39207990</v>
      </c>
    </row>
    <row r="110" spans="3:3" x14ac:dyDescent="0.25">
      <c r="C110" s="82">
        <v>39209100</v>
      </c>
    </row>
    <row r="111" spans="3:3" x14ac:dyDescent="0.25">
      <c r="C111" s="82">
        <v>39209200</v>
      </c>
    </row>
    <row r="112" spans="3:3" x14ac:dyDescent="0.25">
      <c r="C112" s="82">
        <v>39209300</v>
      </c>
    </row>
    <row r="113" spans="3:3" x14ac:dyDescent="0.25">
      <c r="C113" s="82">
        <v>39209400</v>
      </c>
    </row>
    <row r="114" spans="3:3" x14ac:dyDescent="0.25">
      <c r="C114" s="82">
        <v>39209921</v>
      </c>
    </row>
    <row r="115" spans="3:3" x14ac:dyDescent="0.25">
      <c r="C115" s="82">
        <v>39209928</v>
      </c>
    </row>
    <row r="116" spans="3:3" x14ac:dyDescent="0.25">
      <c r="C116" s="82">
        <v>39209952</v>
      </c>
    </row>
    <row r="117" spans="3:3" x14ac:dyDescent="0.25">
      <c r="C117" s="82">
        <v>39209953</v>
      </c>
    </row>
    <row r="118" spans="3:3" x14ac:dyDescent="0.25">
      <c r="C118" s="82">
        <v>39209959</v>
      </c>
    </row>
    <row r="119" spans="3:3" x14ac:dyDescent="0.25">
      <c r="C119" s="82">
        <v>39209990</v>
      </c>
    </row>
    <row r="120" spans="3:3" x14ac:dyDescent="0.25">
      <c r="C120" s="82">
        <v>39211100</v>
      </c>
    </row>
    <row r="121" spans="3:3" x14ac:dyDescent="0.25">
      <c r="C121" s="82">
        <v>39211200</v>
      </c>
    </row>
    <row r="122" spans="3:3" x14ac:dyDescent="0.25">
      <c r="C122" s="82">
        <v>39211310</v>
      </c>
    </row>
    <row r="123" spans="3:3" x14ac:dyDescent="0.25">
      <c r="C123" s="82">
        <v>39211390</v>
      </c>
    </row>
    <row r="124" spans="3:3" x14ac:dyDescent="0.25">
      <c r="C124" s="82">
        <v>39211400</v>
      </c>
    </row>
    <row r="125" spans="3:3" x14ac:dyDescent="0.25">
      <c r="C125" s="82">
        <v>39211900</v>
      </c>
    </row>
    <row r="126" spans="3:3" x14ac:dyDescent="0.25">
      <c r="C126" s="82">
        <v>39219010</v>
      </c>
    </row>
    <row r="127" spans="3:3" x14ac:dyDescent="0.25">
      <c r="C127" s="82">
        <v>39219030</v>
      </c>
    </row>
    <row r="128" spans="3:3" x14ac:dyDescent="0.25">
      <c r="C128" s="82">
        <v>39219041</v>
      </c>
    </row>
    <row r="129" spans="2:3" x14ac:dyDescent="0.25">
      <c r="C129" s="82">
        <v>39219043</v>
      </c>
    </row>
    <row r="130" spans="2:3" x14ac:dyDescent="0.25">
      <c r="B130" s="81"/>
      <c r="C130" s="82">
        <v>39219049</v>
      </c>
    </row>
    <row r="131" spans="2:3" x14ac:dyDescent="0.25">
      <c r="C131" s="82">
        <v>39219055</v>
      </c>
    </row>
    <row r="132" spans="2:3" x14ac:dyDescent="0.25">
      <c r="C132" s="82">
        <v>39219060</v>
      </c>
    </row>
    <row r="133" spans="2:3" x14ac:dyDescent="0.25">
      <c r="C133" s="82">
        <v>39219090</v>
      </c>
    </row>
    <row r="134" spans="2:3" x14ac:dyDescent="0.25">
      <c r="C134" s="82">
        <v>39221000</v>
      </c>
    </row>
    <row r="135" spans="2:3" x14ac:dyDescent="0.25">
      <c r="C135" s="82">
        <v>39222000</v>
      </c>
    </row>
    <row r="136" spans="2:3" x14ac:dyDescent="0.25">
      <c r="C136" s="82">
        <v>39229000</v>
      </c>
    </row>
    <row r="137" spans="2:3" x14ac:dyDescent="0.25">
      <c r="C137" s="82">
        <v>39231010</v>
      </c>
    </row>
    <row r="138" spans="2:3" x14ac:dyDescent="0.25">
      <c r="C138" s="82">
        <v>39231090</v>
      </c>
    </row>
    <row r="139" spans="2:3" x14ac:dyDescent="0.25">
      <c r="C139" s="82">
        <v>39232100</v>
      </c>
    </row>
    <row r="140" spans="2:3" x14ac:dyDescent="0.25">
      <c r="C140" s="82">
        <v>39232910</v>
      </c>
    </row>
    <row r="141" spans="2:3" x14ac:dyDescent="0.25">
      <c r="C141" s="82">
        <v>39232990</v>
      </c>
    </row>
    <row r="142" spans="2:3" x14ac:dyDescent="0.25">
      <c r="C142" s="82">
        <v>39233010</v>
      </c>
    </row>
    <row r="143" spans="2:3" x14ac:dyDescent="0.25">
      <c r="C143" s="82">
        <v>39233090</v>
      </c>
    </row>
    <row r="144" spans="2:3" x14ac:dyDescent="0.25">
      <c r="C144" s="82">
        <v>39234010</v>
      </c>
    </row>
    <row r="145" spans="3:3" x14ac:dyDescent="0.25">
      <c r="C145" s="82">
        <v>39234090</v>
      </c>
    </row>
    <row r="146" spans="3:3" x14ac:dyDescent="0.25">
      <c r="C146" s="82">
        <v>39235010</v>
      </c>
    </row>
    <row r="147" spans="3:3" x14ac:dyDescent="0.25">
      <c r="C147" s="82">
        <v>39235090</v>
      </c>
    </row>
    <row r="148" spans="3:3" x14ac:dyDescent="0.25">
      <c r="C148" s="82">
        <v>39239000</v>
      </c>
    </row>
    <row r="149" spans="3:3" x14ac:dyDescent="0.25">
      <c r="C149" s="82">
        <v>39241000</v>
      </c>
    </row>
    <row r="150" spans="3:3" x14ac:dyDescent="0.25">
      <c r="C150" s="82">
        <v>39249000</v>
      </c>
    </row>
    <row r="151" spans="3:3" x14ac:dyDescent="0.25">
      <c r="C151" s="82">
        <v>39251000</v>
      </c>
    </row>
    <row r="152" spans="3:3" x14ac:dyDescent="0.25">
      <c r="C152" s="82">
        <v>39252000</v>
      </c>
    </row>
    <row r="153" spans="3:3" x14ac:dyDescent="0.25">
      <c r="C153" s="82">
        <v>39253000</v>
      </c>
    </row>
    <row r="154" spans="3:3" x14ac:dyDescent="0.25">
      <c r="C154" s="82">
        <v>39259010</v>
      </c>
    </row>
    <row r="155" spans="3:3" x14ac:dyDescent="0.25">
      <c r="C155" s="82">
        <v>39259020</v>
      </c>
    </row>
    <row r="156" spans="3:3" x14ac:dyDescent="0.25">
      <c r="C156" s="82">
        <v>39259080</v>
      </c>
    </row>
    <row r="157" spans="3:3" x14ac:dyDescent="0.25">
      <c r="C157" s="82">
        <v>39261000</v>
      </c>
    </row>
    <row r="158" spans="3:3" x14ac:dyDescent="0.25">
      <c r="C158" s="82">
        <v>39262000</v>
      </c>
    </row>
    <row r="159" spans="3:3" x14ac:dyDescent="0.25">
      <c r="C159" s="82">
        <v>39263000</v>
      </c>
    </row>
    <row r="160" spans="3:3" x14ac:dyDescent="0.25">
      <c r="C160" s="82">
        <v>39264000</v>
      </c>
    </row>
    <row r="161" spans="3:3" x14ac:dyDescent="0.25">
      <c r="C161" s="82">
        <v>39269050</v>
      </c>
    </row>
    <row r="162" spans="3:3" x14ac:dyDescent="0.25">
      <c r="C162" s="82">
        <v>39269060</v>
      </c>
    </row>
    <row r="163" spans="3:3" x14ac:dyDescent="0.25">
      <c r="C163" s="82">
        <v>39269097</v>
      </c>
    </row>
    <row r="164" spans="3:3" x14ac:dyDescent="0.25">
      <c r="C164" s="82">
        <v>40011000</v>
      </c>
    </row>
    <row r="165" spans="3:3" x14ac:dyDescent="0.25">
      <c r="C165" s="82">
        <v>40012100</v>
      </c>
    </row>
    <row r="166" spans="3:3" x14ac:dyDescent="0.25">
      <c r="C166" s="82">
        <v>40012200</v>
      </c>
    </row>
    <row r="167" spans="3:3" x14ac:dyDescent="0.25">
      <c r="C167" s="82">
        <v>40012900</v>
      </c>
    </row>
    <row r="168" spans="3:3" x14ac:dyDescent="0.25">
      <c r="C168" s="82">
        <v>40013000</v>
      </c>
    </row>
    <row r="169" spans="3:3" x14ac:dyDescent="0.25">
      <c r="C169" s="82">
        <v>40021100</v>
      </c>
    </row>
    <row r="170" spans="3:3" x14ac:dyDescent="0.25">
      <c r="C170" s="82">
        <v>40021910</v>
      </c>
    </row>
    <row r="171" spans="3:3" x14ac:dyDescent="0.25">
      <c r="C171" s="82">
        <v>40021920</v>
      </c>
    </row>
    <row r="172" spans="3:3" x14ac:dyDescent="0.25">
      <c r="C172" s="82">
        <v>40021930</v>
      </c>
    </row>
    <row r="173" spans="3:3" x14ac:dyDescent="0.25">
      <c r="C173" s="82">
        <v>40021990</v>
      </c>
    </row>
    <row r="174" spans="3:3" x14ac:dyDescent="0.25">
      <c r="C174" s="82">
        <v>40022000</v>
      </c>
    </row>
    <row r="175" spans="3:3" x14ac:dyDescent="0.25">
      <c r="C175" s="82">
        <v>40023100</v>
      </c>
    </row>
    <row r="176" spans="3:3" x14ac:dyDescent="0.25">
      <c r="C176" s="82">
        <v>40023900</v>
      </c>
    </row>
    <row r="177" spans="3:3" x14ac:dyDescent="0.25">
      <c r="C177" s="82">
        <v>40024100</v>
      </c>
    </row>
    <row r="178" spans="3:3" x14ac:dyDescent="0.25">
      <c r="C178" s="82">
        <v>40024900</v>
      </c>
    </row>
    <row r="179" spans="3:3" x14ac:dyDescent="0.25">
      <c r="C179" s="82">
        <v>40025100</v>
      </c>
    </row>
    <row r="180" spans="3:3" x14ac:dyDescent="0.25">
      <c r="C180" s="82">
        <v>40025900</v>
      </c>
    </row>
    <row r="181" spans="3:3" x14ac:dyDescent="0.25">
      <c r="C181" s="82">
        <v>40026000</v>
      </c>
    </row>
    <row r="182" spans="3:3" x14ac:dyDescent="0.25">
      <c r="C182" s="82">
        <v>40027000</v>
      </c>
    </row>
    <row r="183" spans="3:3" x14ac:dyDescent="0.25">
      <c r="C183" s="82">
        <v>40028000</v>
      </c>
    </row>
    <row r="184" spans="3:3" x14ac:dyDescent="0.25">
      <c r="C184" s="82">
        <v>40029100</v>
      </c>
    </row>
    <row r="185" spans="3:3" x14ac:dyDescent="0.25">
      <c r="C185" s="82">
        <v>40030000</v>
      </c>
    </row>
    <row r="186" spans="3:3" x14ac:dyDescent="0.25">
      <c r="C186" s="82">
        <v>40040000</v>
      </c>
    </row>
    <row r="187" spans="3:3" x14ac:dyDescent="0.25">
      <c r="C187" s="82">
        <v>40051000</v>
      </c>
    </row>
    <row r="188" spans="3:3" x14ac:dyDescent="0.25">
      <c r="C188" s="82">
        <v>40052000</v>
      </c>
    </row>
    <row r="189" spans="3:3" x14ac:dyDescent="0.25">
      <c r="C189" s="82">
        <v>40059100</v>
      </c>
    </row>
    <row r="190" spans="3:3" x14ac:dyDescent="0.25">
      <c r="C190" s="82">
        <v>40059900</v>
      </c>
    </row>
    <row r="191" spans="3:3" x14ac:dyDescent="0.25">
      <c r="C191" s="82">
        <v>40061000</v>
      </c>
    </row>
    <row r="192" spans="3:3" x14ac:dyDescent="0.25">
      <c r="C192" s="82">
        <v>40069000</v>
      </c>
    </row>
    <row r="193" spans="3:3" x14ac:dyDescent="0.25">
      <c r="C193" s="82">
        <v>40070000</v>
      </c>
    </row>
    <row r="194" spans="3:3" x14ac:dyDescent="0.25">
      <c r="C194" s="82">
        <v>40081100</v>
      </c>
    </row>
    <row r="195" spans="3:3" x14ac:dyDescent="0.25">
      <c r="C195" s="82">
        <v>40081900</v>
      </c>
    </row>
    <row r="196" spans="3:3" x14ac:dyDescent="0.25">
      <c r="C196" s="82">
        <v>40082110</v>
      </c>
    </row>
    <row r="197" spans="3:3" x14ac:dyDescent="0.25">
      <c r="C197" s="82">
        <v>40082190</v>
      </c>
    </row>
    <row r="198" spans="3:3" x14ac:dyDescent="0.25">
      <c r="C198" s="82">
        <v>40082900</v>
      </c>
    </row>
    <row r="199" spans="3:3" x14ac:dyDescent="0.25">
      <c r="C199" s="82">
        <v>40091100</v>
      </c>
    </row>
    <row r="200" spans="3:3" x14ac:dyDescent="0.25">
      <c r="C200" s="82">
        <v>40091200</v>
      </c>
    </row>
    <row r="201" spans="3:3" x14ac:dyDescent="0.25">
      <c r="C201" s="82">
        <v>40092100</v>
      </c>
    </row>
    <row r="202" spans="3:3" x14ac:dyDescent="0.25">
      <c r="C202" s="82">
        <v>40092200</v>
      </c>
    </row>
    <row r="203" spans="3:3" x14ac:dyDescent="0.25">
      <c r="C203" s="82">
        <v>40093100</v>
      </c>
    </row>
    <row r="204" spans="3:3" x14ac:dyDescent="0.25">
      <c r="C204" s="82">
        <v>40093200</v>
      </c>
    </row>
    <row r="205" spans="3:3" x14ac:dyDescent="0.25">
      <c r="C205" s="82">
        <v>40094100</v>
      </c>
    </row>
    <row r="206" spans="3:3" x14ac:dyDescent="0.25">
      <c r="C206" s="82">
        <v>40094200</v>
      </c>
    </row>
    <row r="207" spans="3:3" x14ac:dyDescent="0.25">
      <c r="C207" s="82">
        <v>40101100</v>
      </c>
    </row>
    <row r="208" spans="3:3" x14ac:dyDescent="0.25">
      <c r="C208" s="82">
        <v>40101200</v>
      </c>
    </row>
    <row r="209" spans="3:3" x14ac:dyDescent="0.25">
      <c r="C209" s="82">
        <v>40101900</v>
      </c>
    </row>
    <row r="210" spans="3:3" x14ac:dyDescent="0.25">
      <c r="C210" s="82">
        <v>40103100</v>
      </c>
    </row>
    <row r="211" spans="3:3" x14ac:dyDescent="0.25">
      <c r="C211" s="82">
        <v>40103200</v>
      </c>
    </row>
    <row r="212" spans="3:3" x14ac:dyDescent="0.25">
      <c r="C212" s="82">
        <v>40103300</v>
      </c>
    </row>
    <row r="213" spans="3:3" x14ac:dyDescent="0.25">
      <c r="C213" s="82">
        <v>40103400</v>
      </c>
    </row>
    <row r="214" spans="3:3" x14ac:dyDescent="0.25">
      <c r="C214" s="82">
        <v>40103500</v>
      </c>
    </row>
    <row r="215" spans="3:3" x14ac:dyDescent="0.25">
      <c r="C215" s="82">
        <v>40103600</v>
      </c>
    </row>
    <row r="216" spans="3:3" x14ac:dyDescent="0.25">
      <c r="C216" s="82">
        <v>40103900</v>
      </c>
    </row>
    <row r="217" spans="3:3" x14ac:dyDescent="0.25">
      <c r="C217" s="82">
        <v>40111000</v>
      </c>
    </row>
    <row r="218" spans="3:3" x14ac:dyDescent="0.25">
      <c r="C218" s="82">
        <v>40112010</v>
      </c>
    </row>
    <row r="219" spans="3:3" x14ac:dyDescent="0.25">
      <c r="C219" s="82">
        <v>40112090</v>
      </c>
    </row>
    <row r="220" spans="3:3" x14ac:dyDescent="0.25">
      <c r="C220" s="82">
        <v>40113000</v>
      </c>
    </row>
    <row r="221" spans="3:3" x14ac:dyDescent="0.25">
      <c r="C221" s="82">
        <v>40114000</v>
      </c>
    </row>
    <row r="222" spans="3:3" x14ac:dyDescent="0.25">
      <c r="C222" s="82">
        <v>40115000</v>
      </c>
    </row>
    <row r="223" spans="3:3" x14ac:dyDescent="0.25">
      <c r="C223" s="82">
        <v>40117000</v>
      </c>
    </row>
    <row r="224" spans="3:3" x14ac:dyDescent="0.25">
      <c r="C224" s="82">
        <v>40118000</v>
      </c>
    </row>
    <row r="225" spans="3:3" x14ac:dyDescent="0.25">
      <c r="C225" s="82">
        <v>40119000</v>
      </c>
    </row>
    <row r="226" spans="3:3" x14ac:dyDescent="0.25">
      <c r="C226" s="82">
        <v>40121100</v>
      </c>
    </row>
    <row r="227" spans="3:3" x14ac:dyDescent="0.25">
      <c r="C227" s="82">
        <v>40121200</v>
      </c>
    </row>
    <row r="228" spans="3:3" x14ac:dyDescent="0.25">
      <c r="C228" s="82">
        <v>40121300</v>
      </c>
    </row>
    <row r="229" spans="3:3" x14ac:dyDescent="0.25">
      <c r="C229" s="82">
        <v>40121900</v>
      </c>
    </row>
    <row r="230" spans="3:3" x14ac:dyDescent="0.25">
      <c r="C230" s="82">
        <v>40122000</v>
      </c>
    </row>
    <row r="231" spans="3:3" x14ac:dyDescent="0.25">
      <c r="C231" s="82">
        <v>40129020</v>
      </c>
    </row>
    <row r="232" spans="3:3" x14ac:dyDescent="0.25">
      <c r="C232" s="82">
        <v>40129030</v>
      </c>
    </row>
    <row r="233" spans="3:3" x14ac:dyDescent="0.25">
      <c r="C233" s="82">
        <v>40129090</v>
      </c>
    </row>
    <row r="234" spans="3:3" x14ac:dyDescent="0.25">
      <c r="C234" s="82">
        <v>40131000</v>
      </c>
    </row>
    <row r="235" spans="3:3" x14ac:dyDescent="0.25">
      <c r="C235" s="82">
        <v>40132000</v>
      </c>
    </row>
    <row r="236" spans="3:3" x14ac:dyDescent="0.25">
      <c r="C236" s="82">
        <v>40139000</v>
      </c>
    </row>
    <row r="237" spans="3:3" x14ac:dyDescent="0.25">
      <c r="C237" s="82">
        <v>40141000</v>
      </c>
    </row>
    <row r="238" spans="3:3" x14ac:dyDescent="0.25">
      <c r="C238" s="82">
        <v>40149000</v>
      </c>
    </row>
    <row r="239" spans="3:3" x14ac:dyDescent="0.25">
      <c r="C239" s="82">
        <v>40151200</v>
      </c>
    </row>
    <row r="240" spans="3:3" x14ac:dyDescent="0.25">
      <c r="C240" s="82">
        <v>40151900</v>
      </c>
    </row>
    <row r="241" spans="3:3" x14ac:dyDescent="0.25">
      <c r="C241" s="82">
        <v>40159000</v>
      </c>
    </row>
    <row r="242" spans="3:3" x14ac:dyDescent="0.25">
      <c r="C242" s="82">
        <v>40161000</v>
      </c>
    </row>
    <row r="243" spans="3:3" x14ac:dyDescent="0.25">
      <c r="C243" s="82">
        <v>40169100</v>
      </c>
    </row>
    <row r="244" spans="3:3" x14ac:dyDescent="0.25">
      <c r="C244" s="82">
        <v>40169200</v>
      </c>
    </row>
    <row r="245" spans="3:3" x14ac:dyDescent="0.25">
      <c r="C245" s="82">
        <v>40169300</v>
      </c>
    </row>
    <row r="246" spans="3:3" x14ac:dyDescent="0.25">
      <c r="C246" s="82">
        <v>40169400</v>
      </c>
    </row>
    <row r="247" spans="3:3" x14ac:dyDescent="0.25">
      <c r="C247" s="82">
        <v>40169500</v>
      </c>
    </row>
    <row r="248" spans="3:3" x14ac:dyDescent="0.25">
      <c r="C248" s="82">
        <v>40169952</v>
      </c>
    </row>
    <row r="249" spans="3:3" x14ac:dyDescent="0.25">
      <c r="C249" s="82">
        <v>40169957</v>
      </c>
    </row>
    <row r="250" spans="3:3" x14ac:dyDescent="0.25">
      <c r="C250" s="82">
        <v>40169991</v>
      </c>
    </row>
    <row r="251" spans="3:3" x14ac:dyDescent="0.25">
      <c r="C251" s="82">
        <v>40169997</v>
      </c>
    </row>
    <row r="252" spans="3:3" x14ac:dyDescent="0.25">
      <c r="C252" s="82">
        <v>40170000</v>
      </c>
    </row>
    <row r="253" spans="3:3" x14ac:dyDescent="0.25">
      <c r="C253" s="82">
        <v>42021211</v>
      </c>
    </row>
    <row r="254" spans="3:3" x14ac:dyDescent="0.25">
      <c r="C254" s="82">
        <v>42021219</v>
      </c>
    </row>
    <row r="255" spans="3:3" x14ac:dyDescent="0.25">
      <c r="C255" s="82">
        <v>42021250</v>
      </c>
    </row>
    <row r="256" spans="3:3" x14ac:dyDescent="0.25">
      <c r="C256" s="82">
        <v>42021291</v>
      </c>
    </row>
    <row r="257" spans="3:3" x14ac:dyDescent="0.25">
      <c r="C257" s="82">
        <v>42021299</v>
      </c>
    </row>
    <row r="258" spans="3:3" x14ac:dyDescent="0.25">
      <c r="C258" s="82">
        <v>42022210</v>
      </c>
    </row>
    <row r="259" spans="3:3" x14ac:dyDescent="0.25">
      <c r="C259" s="82">
        <v>42023210</v>
      </c>
    </row>
    <row r="260" spans="3:3" x14ac:dyDescent="0.25">
      <c r="C260" s="82">
        <v>42023900</v>
      </c>
    </row>
    <row r="261" spans="3:3" x14ac:dyDescent="0.25">
      <c r="C261" s="82">
        <v>42029211</v>
      </c>
    </row>
    <row r="262" spans="3:3" x14ac:dyDescent="0.25">
      <c r="C262" s="82">
        <v>42029215</v>
      </c>
    </row>
    <row r="263" spans="3:3" x14ac:dyDescent="0.25">
      <c r="C263" s="82">
        <v>42029219</v>
      </c>
    </row>
    <row r="264" spans="3:3" x14ac:dyDescent="0.25">
      <c r="C264" s="82">
        <v>42031000</v>
      </c>
    </row>
    <row r="265" spans="3:3" x14ac:dyDescent="0.25">
      <c r="C265" s="82">
        <v>42032100</v>
      </c>
    </row>
    <row r="266" spans="3:3" x14ac:dyDescent="0.25">
      <c r="C266" s="82">
        <v>42032910</v>
      </c>
    </row>
    <row r="267" spans="3:3" x14ac:dyDescent="0.25">
      <c r="C267" s="82">
        <v>42032990</v>
      </c>
    </row>
    <row r="268" spans="3:3" x14ac:dyDescent="0.25">
      <c r="C268" s="82">
        <v>42033000</v>
      </c>
    </row>
    <row r="269" spans="3:3" x14ac:dyDescent="0.25">
      <c r="C269" s="82">
        <v>42034000</v>
      </c>
    </row>
    <row r="270" spans="3:3" x14ac:dyDescent="0.25">
      <c r="C270" s="82">
        <v>42050011</v>
      </c>
    </row>
    <row r="271" spans="3:3" x14ac:dyDescent="0.25">
      <c r="C271" s="82">
        <v>42050019</v>
      </c>
    </row>
    <row r="272" spans="3:3" x14ac:dyDescent="0.25">
      <c r="C272" s="82">
        <v>42050090</v>
      </c>
    </row>
    <row r="273" spans="3:3" x14ac:dyDescent="0.25">
      <c r="C273" s="82">
        <v>43040000</v>
      </c>
    </row>
    <row r="274" spans="3:3" x14ac:dyDescent="0.25">
      <c r="C274" s="82">
        <v>54011012</v>
      </c>
    </row>
    <row r="275" spans="3:3" x14ac:dyDescent="0.25">
      <c r="C275" s="82">
        <v>54011014</v>
      </c>
    </row>
    <row r="276" spans="3:3" x14ac:dyDescent="0.25">
      <c r="C276" s="82">
        <v>54011016</v>
      </c>
    </row>
    <row r="277" spans="3:3" x14ac:dyDescent="0.25">
      <c r="C277" s="82">
        <v>54011018</v>
      </c>
    </row>
    <row r="278" spans="3:3" x14ac:dyDescent="0.25">
      <c r="C278" s="82">
        <v>54011090</v>
      </c>
    </row>
    <row r="279" spans="3:3" x14ac:dyDescent="0.25">
      <c r="C279" s="82">
        <v>54012010</v>
      </c>
    </row>
    <row r="280" spans="3:3" x14ac:dyDescent="0.25">
      <c r="C280" s="82">
        <v>54012090</v>
      </c>
    </row>
    <row r="281" spans="3:3" x14ac:dyDescent="0.25">
      <c r="C281" s="82">
        <v>54021100</v>
      </c>
    </row>
    <row r="282" spans="3:3" x14ac:dyDescent="0.25">
      <c r="C282" s="82">
        <v>54021900</v>
      </c>
    </row>
    <row r="283" spans="3:3" x14ac:dyDescent="0.25">
      <c r="C283" s="82">
        <v>54022000</v>
      </c>
    </row>
    <row r="284" spans="3:3" x14ac:dyDescent="0.25">
      <c r="C284" s="82">
        <v>54023100</v>
      </c>
    </row>
    <row r="285" spans="3:3" x14ac:dyDescent="0.25">
      <c r="C285" s="82">
        <v>54023200</v>
      </c>
    </row>
    <row r="286" spans="3:3" x14ac:dyDescent="0.25">
      <c r="C286" s="82">
        <v>54023300</v>
      </c>
    </row>
    <row r="287" spans="3:3" x14ac:dyDescent="0.25">
      <c r="C287" s="82">
        <v>54023400</v>
      </c>
    </row>
    <row r="288" spans="3:3" x14ac:dyDescent="0.25">
      <c r="C288" s="82">
        <v>54023900</v>
      </c>
    </row>
    <row r="289" spans="3:3" x14ac:dyDescent="0.25">
      <c r="C289" s="82">
        <v>54024400</v>
      </c>
    </row>
    <row r="290" spans="3:3" x14ac:dyDescent="0.25">
      <c r="C290" s="82">
        <v>54024500</v>
      </c>
    </row>
    <row r="291" spans="3:3" x14ac:dyDescent="0.25">
      <c r="C291" s="82">
        <v>54024600</v>
      </c>
    </row>
    <row r="292" spans="3:3" x14ac:dyDescent="0.25">
      <c r="C292" s="82">
        <v>54024700</v>
      </c>
    </row>
    <row r="293" spans="3:3" x14ac:dyDescent="0.25">
      <c r="C293" s="82">
        <v>54024800</v>
      </c>
    </row>
    <row r="294" spans="3:3" x14ac:dyDescent="0.25">
      <c r="C294" s="82">
        <v>54024900</v>
      </c>
    </row>
    <row r="295" spans="3:3" x14ac:dyDescent="0.25">
      <c r="C295" s="82">
        <v>54025100</v>
      </c>
    </row>
    <row r="296" spans="3:3" x14ac:dyDescent="0.25">
      <c r="C296" s="82">
        <v>54025200</v>
      </c>
    </row>
    <row r="297" spans="3:3" x14ac:dyDescent="0.25">
      <c r="C297" s="82">
        <v>54025300</v>
      </c>
    </row>
    <row r="298" spans="3:3" x14ac:dyDescent="0.25">
      <c r="C298" s="82">
        <v>54025900</v>
      </c>
    </row>
    <row r="299" spans="3:3" x14ac:dyDescent="0.25">
      <c r="C299" s="82">
        <v>54026100</v>
      </c>
    </row>
    <row r="300" spans="3:3" x14ac:dyDescent="0.25">
      <c r="C300" s="82">
        <v>54026200</v>
      </c>
    </row>
    <row r="301" spans="3:3" x14ac:dyDescent="0.25">
      <c r="C301" s="82">
        <v>54026300</v>
      </c>
    </row>
    <row r="302" spans="3:3" x14ac:dyDescent="0.25">
      <c r="C302" s="82">
        <v>54026900</v>
      </c>
    </row>
    <row r="303" spans="3:3" x14ac:dyDescent="0.25">
      <c r="C303" s="82">
        <v>54031000</v>
      </c>
    </row>
    <row r="304" spans="3:3" x14ac:dyDescent="0.25">
      <c r="C304" s="82">
        <v>54033100</v>
      </c>
    </row>
    <row r="305" spans="3:3" x14ac:dyDescent="0.25">
      <c r="C305" s="82">
        <v>54033200</v>
      </c>
    </row>
    <row r="306" spans="3:3" x14ac:dyDescent="0.25">
      <c r="C306" s="82">
        <v>54033300</v>
      </c>
    </row>
    <row r="307" spans="3:3" x14ac:dyDescent="0.25">
      <c r="C307" s="82">
        <v>54033900</v>
      </c>
    </row>
    <row r="308" spans="3:3" x14ac:dyDescent="0.25">
      <c r="C308" s="82">
        <v>54034100</v>
      </c>
    </row>
    <row r="309" spans="3:3" x14ac:dyDescent="0.25">
      <c r="C309" s="82">
        <v>54034200</v>
      </c>
    </row>
    <row r="310" spans="3:3" x14ac:dyDescent="0.25">
      <c r="C310" s="82">
        <v>54034900</v>
      </c>
    </row>
    <row r="311" spans="3:3" x14ac:dyDescent="0.25">
      <c r="C311" s="82">
        <v>54041100</v>
      </c>
    </row>
    <row r="312" spans="3:3" x14ac:dyDescent="0.25">
      <c r="C312" s="82">
        <v>54041200</v>
      </c>
    </row>
    <row r="313" spans="3:3" x14ac:dyDescent="0.25">
      <c r="C313" s="82">
        <v>54041900</v>
      </c>
    </row>
    <row r="314" spans="3:3" x14ac:dyDescent="0.25">
      <c r="C314" s="82">
        <v>54049010</v>
      </c>
    </row>
    <row r="315" spans="3:3" x14ac:dyDescent="0.25">
      <c r="C315" s="82">
        <v>54049090</v>
      </c>
    </row>
    <row r="316" spans="3:3" x14ac:dyDescent="0.25">
      <c r="C316" s="82">
        <v>54050000</v>
      </c>
    </row>
    <row r="317" spans="3:3" x14ac:dyDescent="0.25">
      <c r="C317" s="82">
        <v>54060000</v>
      </c>
    </row>
    <row r="318" spans="3:3" x14ac:dyDescent="0.25">
      <c r="C318" s="82">
        <v>54071000</v>
      </c>
    </row>
    <row r="319" spans="3:3" x14ac:dyDescent="0.25">
      <c r="C319" s="82">
        <v>54072011</v>
      </c>
    </row>
    <row r="320" spans="3:3" x14ac:dyDescent="0.25">
      <c r="C320" s="82">
        <v>54072019</v>
      </c>
    </row>
    <row r="321" spans="3:3" x14ac:dyDescent="0.25">
      <c r="C321" s="82">
        <v>54072090</v>
      </c>
    </row>
    <row r="322" spans="3:3" x14ac:dyDescent="0.25">
      <c r="C322" s="82">
        <v>54073000</v>
      </c>
    </row>
    <row r="323" spans="3:3" x14ac:dyDescent="0.25">
      <c r="C323" s="82">
        <v>54074100</v>
      </c>
    </row>
    <row r="324" spans="3:3" x14ac:dyDescent="0.25">
      <c r="C324" s="82">
        <v>54074200</v>
      </c>
    </row>
    <row r="325" spans="3:3" x14ac:dyDescent="0.25">
      <c r="C325" s="82">
        <v>54074300</v>
      </c>
    </row>
    <row r="326" spans="3:3" x14ac:dyDescent="0.25">
      <c r="C326" s="82">
        <v>54074400</v>
      </c>
    </row>
    <row r="327" spans="3:3" x14ac:dyDescent="0.25">
      <c r="C327" s="82">
        <v>54075100</v>
      </c>
    </row>
    <row r="328" spans="3:3" x14ac:dyDescent="0.25">
      <c r="C328" s="82">
        <v>54075200</v>
      </c>
    </row>
    <row r="329" spans="3:3" x14ac:dyDescent="0.25">
      <c r="C329" s="82">
        <v>54075300</v>
      </c>
    </row>
    <row r="330" spans="3:3" x14ac:dyDescent="0.25">
      <c r="C330" s="82">
        <v>54075400</v>
      </c>
    </row>
    <row r="331" spans="3:3" x14ac:dyDescent="0.25">
      <c r="C331" s="82">
        <v>54076110</v>
      </c>
    </row>
    <row r="332" spans="3:3" x14ac:dyDescent="0.25">
      <c r="C332" s="82">
        <v>54076130</v>
      </c>
    </row>
    <row r="333" spans="3:3" x14ac:dyDescent="0.25">
      <c r="C333" s="82">
        <v>54076150</v>
      </c>
    </row>
    <row r="334" spans="3:3" x14ac:dyDescent="0.25">
      <c r="C334" s="82">
        <v>54076190</v>
      </c>
    </row>
    <row r="335" spans="3:3" x14ac:dyDescent="0.25">
      <c r="C335" s="82">
        <v>54076910</v>
      </c>
    </row>
    <row r="336" spans="3:3" x14ac:dyDescent="0.25">
      <c r="C336" s="82">
        <v>54076990</v>
      </c>
    </row>
    <row r="337" spans="3:3" x14ac:dyDescent="0.25">
      <c r="C337" s="82">
        <v>54077100</v>
      </c>
    </row>
    <row r="338" spans="3:3" x14ac:dyDescent="0.25">
      <c r="C338" s="82">
        <v>54077200</v>
      </c>
    </row>
    <row r="339" spans="3:3" x14ac:dyDescent="0.25">
      <c r="C339" s="82">
        <v>54077300</v>
      </c>
    </row>
    <row r="340" spans="3:3" x14ac:dyDescent="0.25">
      <c r="C340" s="82">
        <v>54077400</v>
      </c>
    </row>
    <row r="341" spans="3:3" x14ac:dyDescent="0.25">
      <c r="C341" s="82">
        <v>54078100</v>
      </c>
    </row>
    <row r="342" spans="3:3" x14ac:dyDescent="0.25">
      <c r="C342" s="82">
        <v>54078200</v>
      </c>
    </row>
    <row r="343" spans="3:3" x14ac:dyDescent="0.25">
      <c r="C343" s="82">
        <v>54078300</v>
      </c>
    </row>
    <row r="344" spans="3:3" x14ac:dyDescent="0.25">
      <c r="C344" s="82">
        <v>54078400</v>
      </c>
    </row>
    <row r="345" spans="3:3" x14ac:dyDescent="0.25">
      <c r="C345" s="82">
        <v>54079100</v>
      </c>
    </row>
    <row r="346" spans="3:3" x14ac:dyDescent="0.25">
      <c r="C346" s="82">
        <v>54079200</v>
      </c>
    </row>
    <row r="347" spans="3:3" x14ac:dyDescent="0.25">
      <c r="C347" s="82">
        <v>54079300</v>
      </c>
    </row>
    <row r="348" spans="3:3" x14ac:dyDescent="0.25">
      <c r="C348" s="82">
        <v>54079400</v>
      </c>
    </row>
    <row r="349" spans="3:3" x14ac:dyDescent="0.25">
      <c r="C349" s="82">
        <v>54081000</v>
      </c>
    </row>
    <row r="350" spans="3:3" x14ac:dyDescent="0.25">
      <c r="C350" s="82">
        <v>54082100</v>
      </c>
    </row>
    <row r="351" spans="3:3" x14ac:dyDescent="0.25">
      <c r="C351" s="82">
        <v>54082210</v>
      </c>
    </row>
    <row r="352" spans="3:3" x14ac:dyDescent="0.25">
      <c r="C352" s="82">
        <v>54082290</v>
      </c>
    </row>
    <row r="353" spans="3:3" x14ac:dyDescent="0.25">
      <c r="C353" s="82">
        <v>54082300</v>
      </c>
    </row>
    <row r="354" spans="3:3" x14ac:dyDescent="0.25">
      <c r="C354" s="82">
        <v>54082400</v>
      </c>
    </row>
    <row r="355" spans="3:3" x14ac:dyDescent="0.25">
      <c r="C355" s="82">
        <v>54083100</v>
      </c>
    </row>
    <row r="356" spans="3:3" x14ac:dyDescent="0.25">
      <c r="C356" s="82">
        <v>54083200</v>
      </c>
    </row>
    <row r="357" spans="3:3" x14ac:dyDescent="0.25">
      <c r="C357" s="82">
        <v>54083300</v>
      </c>
    </row>
    <row r="358" spans="3:3" x14ac:dyDescent="0.25">
      <c r="C358" s="82">
        <v>54083400</v>
      </c>
    </row>
    <row r="359" spans="3:3" x14ac:dyDescent="0.25">
      <c r="C359" s="82">
        <v>55011100</v>
      </c>
    </row>
    <row r="360" spans="3:3" x14ac:dyDescent="0.25">
      <c r="C360" s="82">
        <v>55011900</v>
      </c>
    </row>
    <row r="361" spans="3:3" x14ac:dyDescent="0.25">
      <c r="C361" s="82">
        <v>55012000</v>
      </c>
    </row>
    <row r="362" spans="3:3" x14ac:dyDescent="0.25">
      <c r="C362" s="82">
        <v>55013000</v>
      </c>
    </row>
    <row r="363" spans="3:3" x14ac:dyDescent="0.25">
      <c r="C363" s="82">
        <v>55014000</v>
      </c>
    </row>
    <row r="364" spans="3:3" x14ac:dyDescent="0.25">
      <c r="C364" s="82">
        <v>55019000</v>
      </c>
    </row>
    <row r="365" spans="3:3" x14ac:dyDescent="0.25">
      <c r="C365" s="82">
        <v>55021000</v>
      </c>
    </row>
    <row r="366" spans="3:3" x14ac:dyDescent="0.25">
      <c r="C366" s="82">
        <v>55029000</v>
      </c>
    </row>
    <row r="367" spans="3:3" x14ac:dyDescent="0.25">
      <c r="C367" s="82">
        <v>55031100</v>
      </c>
    </row>
    <row r="368" spans="3:3" x14ac:dyDescent="0.25">
      <c r="C368" s="82">
        <v>55031900</v>
      </c>
    </row>
    <row r="369" spans="3:3" x14ac:dyDescent="0.25">
      <c r="C369" s="82">
        <v>55032000</v>
      </c>
    </row>
    <row r="370" spans="3:3" x14ac:dyDescent="0.25">
      <c r="C370" s="82">
        <v>55033000</v>
      </c>
    </row>
    <row r="371" spans="3:3" x14ac:dyDescent="0.25">
      <c r="C371" s="82">
        <v>55034000</v>
      </c>
    </row>
    <row r="372" spans="3:3" x14ac:dyDescent="0.25">
      <c r="C372" s="82">
        <v>55039000</v>
      </c>
    </row>
    <row r="373" spans="3:3" x14ac:dyDescent="0.25">
      <c r="C373" s="82">
        <v>55041000</v>
      </c>
    </row>
    <row r="374" spans="3:3" x14ac:dyDescent="0.25">
      <c r="C374" s="82">
        <v>55049000</v>
      </c>
    </row>
    <row r="375" spans="3:3" x14ac:dyDescent="0.25">
      <c r="C375" s="82">
        <v>55051010</v>
      </c>
    </row>
    <row r="376" spans="3:3" x14ac:dyDescent="0.25">
      <c r="C376" s="82">
        <v>55051030</v>
      </c>
    </row>
    <row r="377" spans="3:3" x14ac:dyDescent="0.25">
      <c r="C377" s="82">
        <v>55051050</v>
      </c>
    </row>
    <row r="378" spans="3:3" x14ac:dyDescent="0.25">
      <c r="C378" s="82">
        <v>55051070</v>
      </c>
    </row>
    <row r="379" spans="3:3" x14ac:dyDescent="0.25">
      <c r="C379" s="82">
        <v>55051090</v>
      </c>
    </row>
    <row r="380" spans="3:3" x14ac:dyDescent="0.25">
      <c r="C380" s="82">
        <v>55052000</v>
      </c>
    </row>
    <row r="381" spans="3:3" x14ac:dyDescent="0.25">
      <c r="C381" s="82">
        <v>55061000</v>
      </c>
    </row>
    <row r="382" spans="3:3" x14ac:dyDescent="0.25">
      <c r="C382" s="82">
        <v>55062000</v>
      </c>
    </row>
    <row r="383" spans="3:3" x14ac:dyDescent="0.25">
      <c r="C383" s="82">
        <v>55063000</v>
      </c>
    </row>
    <row r="384" spans="3:3" x14ac:dyDescent="0.25">
      <c r="C384" s="82">
        <v>55064000</v>
      </c>
    </row>
    <row r="385" spans="3:3" x14ac:dyDescent="0.25">
      <c r="C385" s="82">
        <v>55069000</v>
      </c>
    </row>
    <row r="386" spans="3:3" x14ac:dyDescent="0.25">
      <c r="C386" s="82">
        <v>55070000</v>
      </c>
    </row>
    <row r="387" spans="3:3" x14ac:dyDescent="0.25">
      <c r="C387" s="82">
        <v>55081010</v>
      </c>
    </row>
    <row r="388" spans="3:3" x14ac:dyDescent="0.25">
      <c r="C388" s="82">
        <v>55081090</v>
      </c>
    </row>
    <row r="389" spans="3:3" x14ac:dyDescent="0.25">
      <c r="C389" s="82">
        <v>55082010</v>
      </c>
    </row>
    <row r="390" spans="3:3" x14ac:dyDescent="0.25">
      <c r="C390" s="82">
        <v>55082090</v>
      </c>
    </row>
    <row r="391" spans="3:3" x14ac:dyDescent="0.25">
      <c r="C391" s="82">
        <v>55091100</v>
      </c>
    </row>
    <row r="392" spans="3:3" x14ac:dyDescent="0.25">
      <c r="C392" s="82">
        <v>55091200</v>
      </c>
    </row>
    <row r="393" spans="3:3" x14ac:dyDescent="0.25">
      <c r="C393" s="82">
        <v>55092100</v>
      </c>
    </row>
    <row r="394" spans="3:3" x14ac:dyDescent="0.25">
      <c r="C394" s="82">
        <v>55092200</v>
      </c>
    </row>
    <row r="395" spans="3:3" x14ac:dyDescent="0.25">
      <c r="C395" s="82">
        <v>55093100</v>
      </c>
    </row>
    <row r="396" spans="3:3" x14ac:dyDescent="0.25">
      <c r="C396" s="82">
        <v>55093200</v>
      </c>
    </row>
    <row r="397" spans="3:3" x14ac:dyDescent="0.25">
      <c r="C397" s="82">
        <v>55094100</v>
      </c>
    </row>
    <row r="398" spans="3:3" x14ac:dyDescent="0.25">
      <c r="C398" s="82">
        <v>55094200</v>
      </c>
    </row>
    <row r="399" spans="3:3" x14ac:dyDescent="0.25">
      <c r="C399" s="82">
        <v>55095100</v>
      </c>
    </row>
    <row r="400" spans="3:3" x14ac:dyDescent="0.25">
      <c r="C400" s="82">
        <v>55095200</v>
      </c>
    </row>
    <row r="401" spans="3:3" x14ac:dyDescent="0.25">
      <c r="C401" s="82">
        <v>55095300</v>
      </c>
    </row>
    <row r="402" spans="3:3" x14ac:dyDescent="0.25">
      <c r="C402" s="82">
        <v>55095900</v>
      </c>
    </row>
    <row r="403" spans="3:3" x14ac:dyDescent="0.25">
      <c r="C403" s="82">
        <v>55096100</v>
      </c>
    </row>
    <row r="404" spans="3:3" x14ac:dyDescent="0.25">
      <c r="C404" s="82">
        <v>55096200</v>
      </c>
    </row>
    <row r="405" spans="3:3" x14ac:dyDescent="0.25">
      <c r="C405" s="82">
        <v>55096900</v>
      </c>
    </row>
    <row r="406" spans="3:3" x14ac:dyDescent="0.25">
      <c r="C406" s="82">
        <v>55099100</v>
      </c>
    </row>
    <row r="407" spans="3:3" x14ac:dyDescent="0.25">
      <c r="C407" s="82">
        <v>55099200</v>
      </c>
    </row>
    <row r="408" spans="3:3" x14ac:dyDescent="0.25">
      <c r="C408" s="82">
        <v>55099900</v>
      </c>
    </row>
    <row r="409" spans="3:3" x14ac:dyDescent="0.25">
      <c r="C409" s="82">
        <v>55101100</v>
      </c>
    </row>
    <row r="410" spans="3:3" x14ac:dyDescent="0.25">
      <c r="C410" s="82">
        <v>55101200</v>
      </c>
    </row>
    <row r="411" spans="3:3" x14ac:dyDescent="0.25">
      <c r="C411" s="82">
        <v>55102000</v>
      </c>
    </row>
    <row r="412" spans="3:3" x14ac:dyDescent="0.25">
      <c r="C412" s="82">
        <v>55103000</v>
      </c>
    </row>
    <row r="413" spans="3:3" x14ac:dyDescent="0.25">
      <c r="C413" s="82">
        <v>55109000</v>
      </c>
    </row>
    <row r="414" spans="3:3" x14ac:dyDescent="0.25">
      <c r="C414" s="82">
        <v>55111000</v>
      </c>
    </row>
    <row r="415" spans="3:3" x14ac:dyDescent="0.25">
      <c r="C415" s="82">
        <v>55112000</v>
      </c>
    </row>
    <row r="416" spans="3:3" x14ac:dyDescent="0.25">
      <c r="C416" s="82">
        <v>55113000</v>
      </c>
    </row>
    <row r="417" spans="3:3" x14ac:dyDescent="0.25">
      <c r="C417" s="82">
        <v>55121100</v>
      </c>
    </row>
    <row r="418" spans="3:3" x14ac:dyDescent="0.25">
      <c r="C418" s="82">
        <v>55121910</v>
      </c>
    </row>
    <row r="419" spans="3:3" x14ac:dyDescent="0.25">
      <c r="C419" s="82">
        <v>55121990</v>
      </c>
    </row>
    <row r="420" spans="3:3" x14ac:dyDescent="0.25">
      <c r="C420" s="82">
        <v>55122100</v>
      </c>
    </row>
    <row r="421" spans="3:3" x14ac:dyDescent="0.25">
      <c r="C421" s="82">
        <v>55122910</v>
      </c>
    </row>
    <row r="422" spans="3:3" x14ac:dyDescent="0.25">
      <c r="C422" s="82">
        <v>55122990</v>
      </c>
    </row>
    <row r="423" spans="3:3" x14ac:dyDescent="0.25">
      <c r="C423" s="82">
        <v>55129100</v>
      </c>
    </row>
    <row r="424" spans="3:3" x14ac:dyDescent="0.25">
      <c r="C424" s="82">
        <v>55129910</v>
      </c>
    </row>
    <row r="425" spans="3:3" x14ac:dyDescent="0.25">
      <c r="C425" s="82">
        <v>55129990</v>
      </c>
    </row>
    <row r="426" spans="3:3" x14ac:dyDescent="0.25">
      <c r="C426" s="82">
        <v>55131120</v>
      </c>
    </row>
    <row r="427" spans="3:3" x14ac:dyDescent="0.25">
      <c r="C427" s="82">
        <v>55131190</v>
      </c>
    </row>
    <row r="428" spans="3:3" x14ac:dyDescent="0.25">
      <c r="C428" s="82">
        <v>55131200</v>
      </c>
    </row>
    <row r="429" spans="3:3" x14ac:dyDescent="0.25">
      <c r="C429" s="82">
        <v>55131300</v>
      </c>
    </row>
    <row r="430" spans="3:3" x14ac:dyDescent="0.25">
      <c r="C430" s="82">
        <v>55131900</v>
      </c>
    </row>
    <row r="431" spans="3:3" x14ac:dyDescent="0.25">
      <c r="C431" s="82">
        <v>55132100</v>
      </c>
    </row>
    <row r="432" spans="3:3" x14ac:dyDescent="0.25">
      <c r="C432" s="82">
        <v>55132310</v>
      </c>
    </row>
    <row r="433" spans="3:3" x14ac:dyDescent="0.25">
      <c r="C433" s="82">
        <v>55132390</v>
      </c>
    </row>
    <row r="434" spans="3:3" x14ac:dyDescent="0.25">
      <c r="C434" s="82">
        <v>55132900</v>
      </c>
    </row>
    <row r="435" spans="3:3" x14ac:dyDescent="0.25">
      <c r="C435" s="82">
        <v>55133100</v>
      </c>
    </row>
    <row r="436" spans="3:3" x14ac:dyDescent="0.25">
      <c r="C436" s="82">
        <v>55133900</v>
      </c>
    </row>
    <row r="437" spans="3:3" x14ac:dyDescent="0.25">
      <c r="C437" s="82">
        <v>55134100</v>
      </c>
    </row>
    <row r="438" spans="3:3" x14ac:dyDescent="0.25">
      <c r="C438" s="82">
        <v>55134900</v>
      </c>
    </row>
    <row r="439" spans="3:3" x14ac:dyDescent="0.25">
      <c r="C439" s="82">
        <v>55141100</v>
      </c>
    </row>
    <row r="440" spans="3:3" x14ac:dyDescent="0.25">
      <c r="C440" s="82">
        <v>55141200</v>
      </c>
    </row>
    <row r="441" spans="3:3" x14ac:dyDescent="0.25">
      <c r="C441" s="82">
        <v>55141910</v>
      </c>
    </row>
    <row r="442" spans="3:3" x14ac:dyDescent="0.25">
      <c r="C442" s="82">
        <v>55141990</v>
      </c>
    </row>
    <row r="443" spans="3:3" x14ac:dyDescent="0.25">
      <c r="C443" s="82">
        <v>55142100</v>
      </c>
    </row>
    <row r="444" spans="3:3" x14ac:dyDescent="0.25">
      <c r="C444" s="82">
        <v>55142200</v>
      </c>
    </row>
    <row r="445" spans="3:3" x14ac:dyDescent="0.25">
      <c r="C445" s="82">
        <v>55142300</v>
      </c>
    </row>
    <row r="446" spans="3:3" x14ac:dyDescent="0.25">
      <c r="C446" s="82">
        <v>55142900</v>
      </c>
    </row>
    <row r="447" spans="3:3" x14ac:dyDescent="0.25">
      <c r="C447" s="82">
        <v>55143010</v>
      </c>
    </row>
    <row r="448" spans="3:3" x14ac:dyDescent="0.25">
      <c r="C448" s="82">
        <v>55143030</v>
      </c>
    </row>
    <row r="449" spans="3:3" x14ac:dyDescent="0.25">
      <c r="C449" s="82">
        <v>55143050</v>
      </c>
    </row>
    <row r="450" spans="3:3" x14ac:dyDescent="0.25">
      <c r="C450" s="82">
        <v>55143090</v>
      </c>
    </row>
    <row r="451" spans="3:3" x14ac:dyDescent="0.25">
      <c r="C451" s="82">
        <v>55144100</v>
      </c>
    </row>
    <row r="452" spans="3:3" x14ac:dyDescent="0.25">
      <c r="C452" s="82">
        <v>55144200</v>
      </c>
    </row>
    <row r="453" spans="3:3" x14ac:dyDescent="0.25">
      <c r="C453" s="82">
        <v>55144300</v>
      </c>
    </row>
    <row r="454" spans="3:3" x14ac:dyDescent="0.25">
      <c r="C454" s="82">
        <v>55144900</v>
      </c>
    </row>
    <row r="455" spans="3:3" x14ac:dyDescent="0.25">
      <c r="C455" s="82">
        <v>55151110</v>
      </c>
    </row>
    <row r="456" spans="3:3" x14ac:dyDescent="0.25">
      <c r="C456" s="82">
        <v>55151130</v>
      </c>
    </row>
    <row r="457" spans="3:3" x14ac:dyDescent="0.25">
      <c r="C457" s="82">
        <v>55151190</v>
      </c>
    </row>
    <row r="458" spans="3:3" x14ac:dyDescent="0.25">
      <c r="C458" s="82">
        <v>55151210</v>
      </c>
    </row>
    <row r="459" spans="3:3" x14ac:dyDescent="0.25">
      <c r="C459" s="82">
        <v>55151230</v>
      </c>
    </row>
    <row r="460" spans="3:3" x14ac:dyDescent="0.25">
      <c r="C460" s="82">
        <v>55151290</v>
      </c>
    </row>
    <row r="461" spans="3:3" x14ac:dyDescent="0.25">
      <c r="C461" s="82">
        <v>55151311</v>
      </c>
    </row>
    <row r="462" spans="3:3" x14ac:dyDescent="0.25">
      <c r="C462" s="82">
        <v>55151319</v>
      </c>
    </row>
    <row r="463" spans="3:3" x14ac:dyDescent="0.25">
      <c r="C463" s="82">
        <v>55151391</v>
      </c>
    </row>
    <row r="464" spans="3:3" x14ac:dyDescent="0.25">
      <c r="C464" s="82">
        <v>55151399</v>
      </c>
    </row>
    <row r="465" spans="3:3" x14ac:dyDescent="0.25">
      <c r="C465" s="82">
        <v>55151910</v>
      </c>
    </row>
    <row r="466" spans="3:3" x14ac:dyDescent="0.25">
      <c r="C466" s="82">
        <v>55151930</v>
      </c>
    </row>
    <row r="467" spans="3:3" x14ac:dyDescent="0.25">
      <c r="C467" s="82">
        <v>55151990</v>
      </c>
    </row>
    <row r="468" spans="3:3" x14ac:dyDescent="0.25">
      <c r="C468" s="82">
        <v>55152110</v>
      </c>
    </row>
    <row r="469" spans="3:3" x14ac:dyDescent="0.25">
      <c r="C469" s="82">
        <v>55152130</v>
      </c>
    </row>
    <row r="470" spans="3:3" x14ac:dyDescent="0.25">
      <c r="C470" s="82">
        <v>55152190</v>
      </c>
    </row>
    <row r="471" spans="3:3" x14ac:dyDescent="0.25">
      <c r="C471" s="82">
        <v>55152211</v>
      </c>
    </row>
    <row r="472" spans="3:3" x14ac:dyDescent="0.25">
      <c r="C472" s="82">
        <v>55152219</v>
      </c>
    </row>
    <row r="473" spans="3:3" x14ac:dyDescent="0.25">
      <c r="C473" s="82">
        <v>55152291</v>
      </c>
    </row>
    <row r="474" spans="3:3" x14ac:dyDescent="0.25">
      <c r="C474" s="82">
        <v>55152299</v>
      </c>
    </row>
    <row r="475" spans="3:3" x14ac:dyDescent="0.25">
      <c r="C475" s="82">
        <v>55152900</v>
      </c>
    </row>
    <row r="476" spans="3:3" x14ac:dyDescent="0.25">
      <c r="C476" s="82">
        <v>55159110</v>
      </c>
    </row>
    <row r="477" spans="3:3" x14ac:dyDescent="0.25">
      <c r="C477" s="82">
        <v>55159130</v>
      </c>
    </row>
    <row r="478" spans="3:3" x14ac:dyDescent="0.25">
      <c r="C478" s="82">
        <v>55159190</v>
      </c>
    </row>
    <row r="479" spans="3:3" x14ac:dyDescent="0.25">
      <c r="C479" s="82">
        <v>55159920</v>
      </c>
    </row>
    <row r="480" spans="3:3" x14ac:dyDescent="0.25">
      <c r="C480" s="82">
        <v>55159940</v>
      </c>
    </row>
    <row r="481" spans="3:3" x14ac:dyDescent="0.25">
      <c r="C481" s="82">
        <v>55159980</v>
      </c>
    </row>
    <row r="482" spans="3:3" x14ac:dyDescent="0.25">
      <c r="C482" s="82">
        <v>55161100</v>
      </c>
    </row>
    <row r="483" spans="3:3" x14ac:dyDescent="0.25">
      <c r="C483" s="82">
        <v>55161200</v>
      </c>
    </row>
    <row r="484" spans="3:3" x14ac:dyDescent="0.25">
      <c r="C484" s="82">
        <v>55161300</v>
      </c>
    </row>
    <row r="485" spans="3:3" x14ac:dyDescent="0.25">
      <c r="C485" s="82">
        <v>55161400</v>
      </c>
    </row>
    <row r="486" spans="3:3" x14ac:dyDescent="0.25">
      <c r="C486" s="82">
        <v>55162100</v>
      </c>
    </row>
    <row r="487" spans="3:3" x14ac:dyDescent="0.25">
      <c r="C487" s="82">
        <v>55162200</v>
      </c>
    </row>
    <row r="488" spans="3:3" x14ac:dyDescent="0.25">
      <c r="C488" s="82">
        <v>55162310</v>
      </c>
    </row>
    <row r="489" spans="3:3" x14ac:dyDescent="0.25">
      <c r="C489" s="82">
        <v>55162390</v>
      </c>
    </row>
    <row r="490" spans="3:3" x14ac:dyDescent="0.25">
      <c r="C490" s="82">
        <v>55162400</v>
      </c>
    </row>
    <row r="491" spans="3:3" x14ac:dyDescent="0.25">
      <c r="C491" s="82">
        <v>55163100</v>
      </c>
    </row>
    <row r="492" spans="3:3" x14ac:dyDescent="0.25">
      <c r="C492" s="82">
        <v>55163200</v>
      </c>
    </row>
    <row r="493" spans="3:3" x14ac:dyDescent="0.25">
      <c r="C493" s="82">
        <v>55163300</v>
      </c>
    </row>
    <row r="494" spans="3:3" x14ac:dyDescent="0.25">
      <c r="C494" s="82">
        <v>55163400</v>
      </c>
    </row>
    <row r="495" spans="3:3" x14ac:dyDescent="0.25">
      <c r="C495" s="82">
        <v>55164100</v>
      </c>
    </row>
    <row r="496" spans="3:3" x14ac:dyDescent="0.25">
      <c r="C496" s="82">
        <v>55164200</v>
      </c>
    </row>
    <row r="497" spans="3:3" x14ac:dyDescent="0.25">
      <c r="C497" s="82">
        <v>55164300</v>
      </c>
    </row>
    <row r="498" spans="3:3" x14ac:dyDescent="0.25">
      <c r="C498" s="82">
        <v>55164400</v>
      </c>
    </row>
    <row r="499" spans="3:3" x14ac:dyDescent="0.25">
      <c r="C499" s="82">
        <v>55169100</v>
      </c>
    </row>
    <row r="500" spans="3:3" x14ac:dyDescent="0.25">
      <c r="C500" s="82">
        <v>55169200</v>
      </c>
    </row>
    <row r="501" spans="3:3" x14ac:dyDescent="0.25">
      <c r="C501" s="82">
        <v>55169300</v>
      </c>
    </row>
    <row r="502" spans="3:3" x14ac:dyDescent="0.25">
      <c r="C502" s="82">
        <v>55169400</v>
      </c>
    </row>
    <row r="503" spans="3:3" x14ac:dyDescent="0.25">
      <c r="C503" s="82">
        <v>56012210</v>
      </c>
    </row>
    <row r="504" spans="3:3" x14ac:dyDescent="0.25">
      <c r="C504" s="82">
        <v>56012290</v>
      </c>
    </row>
    <row r="505" spans="3:3" x14ac:dyDescent="0.25">
      <c r="C505" s="82">
        <v>56031110</v>
      </c>
    </row>
    <row r="506" spans="3:3" x14ac:dyDescent="0.25">
      <c r="C506" s="82">
        <v>56031190</v>
      </c>
    </row>
    <row r="507" spans="3:3" x14ac:dyDescent="0.25">
      <c r="C507" s="82">
        <v>56031210</v>
      </c>
    </row>
    <row r="508" spans="3:3" x14ac:dyDescent="0.25">
      <c r="C508" s="82">
        <v>56031290</v>
      </c>
    </row>
    <row r="509" spans="3:3" x14ac:dyDescent="0.25">
      <c r="C509" s="82">
        <v>56031310</v>
      </c>
    </row>
    <row r="510" spans="3:3" x14ac:dyDescent="0.25">
      <c r="C510" s="82">
        <v>56031390</v>
      </c>
    </row>
    <row r="511" spans="3:3" x14ac:dyDescent="0.25">
      <c r="C511" s="82">
        <v>56031410</v>
      </c>
    </row>
    <row r="512" spans="3:3" x14ac:dyDescent="0.25">
      <c r="C512" s="82">
        <v>56031490</v>
      </c>
    </row>
    <row r="513" spans="3:3" x14ac:dyDescent="0.25">
      <c r="C513" s="82">
        <v>56041000</v>
      </c>
    </row>
    <row r="514" spans="3:3" x14ac:dyDescent="0.25">
      <c r="C514" s="82">
        <v>56049010</v>
      </c>
    </row>
    <row r="515" spans="3:3" x14ac:dyDescent="0.25">
      <c r="C515" s="82">
        <v>56049090</v>
      </c>
    </row>
    <row r="516" spans="3:3" x14ac:dyDescent="0.25">
      <c r="C516" s="82">
        <v>56060099</v>
      </c>
    </row>
    <row r="517" spans="3:3" x14ac:dyDescent="0.25">
      <c r="C517" s="82">
        <v>56072900</v>
      </c>
    </row>
    <row r="518" spans="3:3" x14ac:dyDescent="0.25">
      <c r="C518" s="82">
        <v>56074100</v>
      </c>
    </row>
    <row r="519" spans="3:3" x14ac:dyDescent="0.25">
      <c r="C519" s="82">
        <v>56074911</v>
      </c>
    </row>
    <row r="520" spans="3:3" x14ac:dyDescent="0.25">
      <c r="C520" s="82">
        <v>56074919</v>
      </c>
    </row>
    <row r="521" spans="3:3" x14ac:dyDescent="0.25">
      <c r="C521" s="82">
        <v>56074990</v>
      </c>
    </row>
    <row r="522" spans="3:3" x14ac:dyDescent="0.25">
      <c r="C522" s="82">
        <v>56075011</v>
      </c>
    </row>
    <row r="523" spans="3:3" x14ac:dyDescent="0.25">
      <c r="C523" s="82">
        <v>56075019</v>
      </c>
    </row>
    <row r="524" spans="3:3" x14ac:dyDescent="0.25">
      <c r="C524" s="82">
        <v>56075030</v>
      </c>
    </row>
    <row r="525" spans="3:3" x14ac:dyDescent="0.25">
      <c r="C525" s="82">
        <v>56075090</v>
      </c>
    </row>
    <row r="526" spans="3:3" x14ac:dyDescent="0.25">
      <c r="C526" s="82">
        <v>56079020</v>
      </c>
    </row>
    <row r="527" spans="3:3" x14ac:dyDescent="0.25">
      <c r="C527" s="82">
        <v>56079090</v>
      </c>
    </row>
    <row r="528" spans="3:3" x14ac:dyDescent="0.25">
      <c r="C528" s="82">
        <v>56081120</v>
      </c>
    </row>
    <row r="529" spans="3:3" x14ac:dyDescent="0.25">
      <c r="C529" s="82">
        <v>56081180</v>
      </c>
    </row>
    <row r="530" spans="3:3" x14ac:dyDescent="0.25">
      <c r="C530" s="82">
        <v>56081911</v>
      </c>
    </row>
    <row r="531" spans="3:3" x14ac:dyDescent="0.25">
      <c r="C531" s="82">
        <v>56081919</v>
      </c>
    </row>
    <row r="532" spans="3:3" x14ac:dyDescent="0.25">
      <c r="C532" s="82">
        <v>56081930</v>
      </c>
    </row>
    <row r="533" spans="3:3" x14ac:dyDescent="0.25">
      <c r="C533" s="82">
        <v>56081990</v>
      </c>
    </row>
    <row r="534" spans="3:3" x14ac:dyDescent="0.25">
      <c r="C534" s="82">
        <v>57019010</v>
      </c>
    </row>
    <row r="535" spans="3:3" x14ac:dyDescent="0.25">
      <c r="C535" s="82">
        <v>57023200</v>
      </c>
    </row>
    <row r="536" spans="3:3" x14ac:dyDescent="0.25">
      <c r="C536" s="82">
        <v>57024200</v>
      </c>
    </row>
    <row r="537" spans="3:3" x14ac:dyDescent="0.25">
      <c r="C537" s="82">
        <v>57025031</v>
      </c>
    </row>
    <row r="538" spans="3:3" x14ac:dyDescent="0.25">
      <c r="C538" s="82">
        <v>57025039</v>
      </c>
    </row>
    <row r="539" spans="3:3" x14ac:dyDescent="0.25">
      <c r="C539" s="82">
        <v>57029210</v>
      </c>
    </row>
    <row r="540" spans="3:3" x14ac:dyDescent="0.25">
      <c r="C540" s="82">
        <v>57029290</v>
      </c>
    </row>
    <row r="541" spans="3:3" x14ac:dyDescent="0.25">
      <c r="C541" s="82">
        <v>57032100</v>
      </c>
    </row>
    <row r="542" spans="3:3" x14ac:dyDescent="0.25">
      <c r="C542" s="82">
        <v>57032910</v>
      </c>
    </row>
    <row r="543" spans="3:3" x14ac:dyDescent="0.25">
      <c r="C543" s="82">
        <v>57032919</v>
      </c>
    </row>
    <row r="544" spans="3:3" x14ac:dyDescent="0.25">
      <c r="C544" s="82">
        <v>57032991</v>
      </c>
    </row>
    <row r="545" spans="3:3" x14ac:dyDescent="0.25">
      <c r="C545" s="82">
        <v>57032999</v>
      </c>
    </row>
    <row r="546" spans="3:3" x14ac:dyDescent="0.25">
      <c r="C546" s="82">
        <v>57033100</v>
      </c>
    </row>
    <row r="547" spans="3:3" x14ac:dyDescent="0.25">
      <c r="C547" s="82">
        <v>57033910</v>
      </c>
    </row>
    <row r="548" spans="3:3" x14ac:dyDescent="0.25">
      <c r="C548" s="82">
        <v>57033919</v>
      </c>
    </row>
    <row r="549" spans="3:3" x14ac:dyDescent="0.25">
      <c r="C549" s="82">
        <v>57033991</v>
      </c>
    </row>
    <row r="550" spans="3:3" x14ac:dyDescent="0.25">
      <c r="C550" s="82">
        <v>57033999</v>
      </c>
    </row>
    <row r="551" spans="3:3" x14ac:dyDescent="0.25">
      <c r="C551" s="82">
        <v>57050030</v>
      </c>
    </row>
    <row r="552" spans="3:3" x14ac:dyDescent="0.25">
      <c r="C552" s="82">
        <v>58013100</v>
      </c>
    </row>
    <row r="553" spans="3:3" x14ac:dyDescent="0.25">
      <c r="C553" s="82">
        <v>58013200</v>
      </c>
    </row>
    <row r="554" spans="3:3" x14ac:dyDescent="0.25">
      <c r="C554" s="82">
        <v>58013300</v>
      </c>
    </row>
    <row r="555" spans="3:3" x14ac:dyDescent="0.25">
      <c r="C555" s="82">
        <v>58013600</v>
      </c>
    </row>
    <row r="556" spans="3:3" x14ac:dyDescent="0.25">
      <c r="C556" s="82">
        <v>58013700</v>
      </c>
    </row>
    <row r="557" spans="3:3" x14ac:dyDescent="0.25">
      <c r="C557" s="82">
        <v>58062000</v>
      </c>
    </row>
    <row r="558" spans="3:3" x14ac:dyDescent="0.25">
      <c r="C558" s="82">
        <v>58063210</v>
      </c>
    </row>
    <row r="559" spans="3:3" x14ac:dyDescent="0.25">
      <c r="C559" s="82">
        <v>58063290</v>
      </c>
    </row>
    <row r="560" spans="3:3" x14ac:dyDescent="0.25">
      <c r="C560" s="82">
        <v>58109210</v>
      </c>
    </row>
    <row r="561" spans="3:3" x14ac:dyDescent="0.25">
      <c r="C561" s="82">
        <v>58109290</v>
      </c>
    </row>
    <row r="562" spans="3:3" x14ac:dyDescent="0.25">
      <c r="C562" s="82">
        <v>59021010</v>
      </c>
    </row>
    <row r="563" spans="3:3" x14ac:dyDescent="0.25">
      <c r="C563" s="82">
        <v>59021090</v>
      </c>
    </row>
    <row r="564" spans="3:3" x14ac:dyDescent="0.25">
      <c r="C564" s="82">
        <v>59022010</v>
      </c>
    </row>
    <row r="565" spans="3:3" x14ac:dyDescent="0.25">
      <c r="C565" s="82">
        <v>59022090</v>
      </c>
    </row>
    <row r="566" spans="3:3" x14ac:dyDescent="0.25">
      <c r="C566" s="82">
        <v>59029010</v>
      </c>
    </row>
    <row r="567" spans="3:3" x14ac:dyDescent="0.25">
      <c r="C567" s="82">
        <v>59029090</v>
      </c>
    </row>
    <row r="568" spans="3:3" x14ac:dyDescent="0.25">
      <c r="C568" s="82">
        <v>59031010</v>
      </c>
    </row>
    <row r="569" spans="3:3" x14ac:dyDescent="0.25">
      <c r="C569" s="82">
        <v>59031090</v>
      </c>
    </row>
    <row r="570" spans="3:3" x14ac:dyDescent="0.25">
      <c r="C570" s="82">
        <v>59032010</v>
      </c>
    </row>
    <row r="571" spans="3:3" x14ac:dyDescent="0.25">
      <c r="C571" s="82">
        <v>59032090</v>
      </c>
    </row>
    <row r="572" spans="3:3" x14ac:dyDescent="0.25">
      <c r="C572" s="82">
        <v>59039010</v>
      </c>
    </row>
    <row r="573" spans="3:3" x14ac:dyDescent="0.25">
      <c r="C573" s="82">
        <v>59039091</v>
      </c>
    </row>
    <row r="574" spans="3:3" x14ac:dyDescent="0.25">
      <c r="C574" s="82">
        <v>59039099</v>
      </c>
    </row>
    <row r="575" spans="3:3" x14ac:dyDescent="0.25">
      <c r="C575" s="82">
        <v>59050070</v>
      </c>
    </row>
    <row r="576" spans="3:3" x14ac:dyDescent="0.25">
      <c r="C576" s="82">
        <v>59061000</v>
      </c>
    </row>
    <row r="577" spans="3:3" x14ac:dyDescent="0.25">
      <c r="C577" s="82">
        <v>59069100</v>
      </c>
    </row>
    <row r="578" spans="3:3" x14ac:dyDescent="0.25">
      <c r="C578" s="82">
        <v>59069910</v>
      </c>
    </row>
    <row r="579" spans="3:3" x14ac:dyDescent="0.25">
      <c r="C579" s="82">
        <v>59069990</v>
      </c>
    </row>
    <row r="580" spans="3:3" x14ac:dyDescent="0.25">
      <c r="C580" s="82">
        <v>59090010</v>
      </c>
    </row>
    <row r="581" spans="3:3" x14ac:dyDescent="0.25">
      <c r="C581" s="82">
        <v>59100000</v>
      </c>
    </row>
    <row r="582" spans="3:3" x14ac:dyDescent="0.25">
      <c r="C582" s="82">
        <v>59111000</v>
      </c>
    </row>
    <row r="583" spans="3:3" x14ac:dyDescent="0.25">
      <c r="C583" s="82">
        <v>59113111</v>
      </c>
    </row>
    <row r="584" spans="3:3" x14ac:dyDescent="0.25">
      <c r="C584" s="82">
        <v>59113119</v>
      </c>
    </row>
    <row r="585" spans="3:3" x14ac:dyDescent="0.25">
      <c r="C585" s="82">
        <v>59113190</v>
      </c>
    </row>
    <row r="586" spans="3:3" x14ac:dyDescent="0.25">
      <c r="C586" s="82">
        <v>59113211</v>
      </c>
    </row>
    <row r="587" spans="3:3" x14ac:dyDescent="0.25">
      <c r="C587" s="82">
        <v>59113219</v>
      </c>
    </row>
    <row r="588" spans="3:3" x14ac:dyDescent="0.25">
      <c r="C588" s="82">
        <v>60019200</v>
      </c>
    </row>
    <row r="589" spans="3:3" x14ac:dyDescent="0.25">
      <c r="C589" s="82">
        <v>60033010</v>
      </c>
    </row>
    <row r="590" spans="3:3" x14ac:dyDescent="0.25">
      <c r="C590" s="82">
        <v>60033090</v>
      </c>
    </row>
    <row r="591" spans="3:3" x14ac:dyDescent="0.25">
      <c r="C591" s="82">
        <v>60034000</v>
      </c>
    </row>
    <row r="592" spans="3:3" x14ac:dyDescent="0.25">
      <c r="C592" s="82">
        <v>60041000</v>
      </c>
    </row>
    <row r="593" spans="3:3" x14ac:dyDescent="0.25">
      <c r="C593" s="82">
        <v>60049000</v>
      </c>
    </row>
    <row r="594" spans="3:3" x14ac:dyDescent="0.25">
      <c r="C594" s="82">
        <v>60053600</v>
      </c>
    </row>
    <row r="595" spans="3:3" x14ac:dyDescent="0.25">
      <c r="C595" s="82">
        <v>60053700</v>
      </c>
    </row>
    <row r="596" spans="3:3" x14ac:dyDescent="0.25">
      <c r="C596" s="82">
        <v>60053800</v>
      </c>
    </row>
    <row r="597" spans="3:3" x14ac:dyDescent="0.25">
      <c r="C597" s="82">
        <v>60053900</v>
      </c>
    </row>
    <row r="598" spans="3:3" x14ac:dyDescent="0.25">
      <c r="C598" s="82">
        <v>60054100</v>
      </c>
    </row>
    <row r="599" spans="3:3" x14ac:dyDescent="0.25">
      <c r="C599" s="82">
        <v>60054200</v>
      </c>
    </row>
    <row r="600" spans="3:3" x14ac:dyDescent="0.25">
      <c r="C600" s="82">
        <v>60054300</v>
      </c>
    </row>
    <row r="601" spans="3:3" x14ac:dyDescent="0.25">
      <c r="C601" s="82">
        <v>60054400</v>
      </c>
    </row>
    <row r="602" spans="3:3" x14ac:dyDescent="0.25">
      <c r="C602" s="82">
        <v>60063100</v>
      </c>
    </row>
    <row r="603" spans="3:3" x14ac:dyDescent="0.25">
      <c r="C603" s="82">
        <v>60063200</v>
      </c>
    </row>
    <row r="604" spans="3:3" x14ac:dyDescent="0.25">
      <c r="C604" s="82">
        <v>60063300</v>
      </c>
    </row>
    <row r="605" spans="3:3" x14ac:dyDescent="0.25">
      <c r="C605" s="82">
        <v>60063400</v>
      </c>
    </row>
    <row r="606" spans="3:3" x14ac:dyDescent="0.25">
      <c r="C606" s="82">
        <v>60064100</v>
      </c>
    </row>
    <row r="607" spans="3:3" x14ac:dyDescent="0.25">
      <c r="C607" s="82">
        <v>60064200</v>
      </c>
    </row>
    <row r="608" spans="3:3" x14ac:dyDescent="0.25">
      <c r="C608" s="82">
        <v>60064300</v>
      </c>
    </row>
    <row r="609" spans="3:3" x14ac:dyDescent="0.25">
      <c r="C609" s="82">
        <v>60064400</v>
      </c>
    </row>
    <row r="610" spans="3:3" x14ac:dyDescent="0.25">
      <c r="C610" s="82">
        <v>61013010</v>
      </c>
    </row>
    <row r="611" spans="3:3" x14ac:dyDescent="0.25">
      <c r="C611" s="82">
        <v>61013090</v>
      </c>
    </row>
    <row r="612" spans="3:3" x14ac:dyDescent="0.25">
      <c r="C612" s="82">
        <v>61023010</v>
      </c>
    </row>
    <row r="613" spans="3:3" x14ac:dyDescent="0.25">
      <c r="C613" s="82">
        <v>61023090</v>
      </c>
    </row>
    <row r="614" spans="3:3" x14ac:dyDescent="0.25">
      <c r="C614" s="82">
        <v>61032300</v>
      </c>
    </row>
    <row r="615" spans="3:3" x14ac:dyDescent="0.25">
      <c r="C615" s="82">
        <v>61041300</v>
      </c>
    </row>
    <row r="616" spans="3:3" x14ac:dyDescent="0.25">
      <c r="C616" s="82">
        <v>61042300</v>
      </c>
    </row>
    <row r="617" spans="3:3" x14ac:dyDescent="0.25">
      <c r="C617" s="82">
        <v>61043300</v>
      </c>
    </row>
    <row r="618" spans="3:3" x14ac:dyDescent="0.25">
      <c r="C618" s="82">
        <v>61045300</v>
      </c>
    </row>
    <row r="619" spans="3:3" x14ac:dyDescent="0.25">
      <c r="C619" s="82">
        <v>61046300</v>
      </c>
    </row>
    <row r="620" spans="3:3" x14ac:dyDescent="0.25">
      <c r="C620" s="82">
        <v>61052010</v>
      </c>
    </row>
    <row r="621" spans="3:3" x14ac:dyDescent="0.25">
      <c r="C621" s="82">
        <v>61052090</v>
      </c>
    </row>
    <row r="622" spans="3:3" x14ac:dyDescent="0.25">
      <c r="C622" s="82">
        <v>61062000</v>
      </c>
    </row>
    <row r="623" spans="3:3" x14ac:dyDescent="0.25">
      <c r="C623" s="82">
        <v>61071200</v>
      </c>
    </row>
    <row r="624" spans="3:3" x14ac:dyDescent="0.25">
      <c r="C624" s="82">
        <v>61072200</v>
      </c>
    </row>
    <row r="625" spans="3:3" x14ac:dyDescent="0.25">
      <c r="C625" s="82">
        <v>61081100</v>
      </c>
    </row>
    <row r="626" spans="3:3" x14ac:dyDescent="0.25">
      <c r="C626" s="82">
        <v>61082200</v>
      </c>
    </row>
    <row r="627" spans="3:3" x14ac:dyDescent="0.25">
      <c r="C627" s="82">
        <v>61083200</v>
      </c>
    </row>
    <row r="628" spans="3:3" x14ac:dyDescent="0.25">
      <c r="C628" s="82">
        <v>61089200</v>
      </c>
    </row>
    <row r="629" spans="3:3" x14ac:dyDescent="0.25">
      <c r="C629" s="82">
        <v>61099020</v>
      </c>
    </row>
    <row r="630" spans="3:3" x14ac:dyDescent="0.25">
      <c r="C630" s="82">
        <v>61113010</v>
      </c>
    </row>
    <row r="631" spans="3:3" x14ac:dyDescent="0.25">
      <c r="C631" s="82">
        <v>61113090</v>
      </c>
    </row>
    <row r="632" spans="3:3" x14ac:dyDescent="0.25">
      <c r="C632" s="82">
        <v>61123110</v>
      </c>
    </row>
    <row r="633" spans="3:3" x14ac:dyDescent="0.25">
      <c r="C633" s="82">
        <v>61123190</v>
      </c>
    </row>
    <row r="634" spans="3:3" x14ac:dyDescent="0.25">
      <c r="C634" s="82">
        <v>61123910</v>
      </c>
    </row>
    <row r="635" spans="3:3" x14ac:dyDescent="0.25">
      <c r="C635" s="82">
        <v>61124110</v>
      </c>
    </row>
    <row r="636" spans="3:3" x14ac:dyDescent="0.25">
      <c r="C636" s="82">
        <v>61124190</v>
      </c>
    </row>
    <row r="637" spans="3:3" x14ac:dyDescent="0.25">
      <c r="C637" s="82">
        <v>61124910</v>
      </c>
    </row>
    <row r="638" spans="3:3" x14ac:dyDescent="0.25">
      <c r="C638" s="82">
        <v>61124990</v>
      </c>
    </row>
    <row r="639" spans="3:3" x14ac:dyDescent="0.25">
      <c r="C639" s="82">
        <v>61130090</v>
      </c>
    </row>
    <row r="640" spans="3:3" x14ac:dyDescent="0.25">
      <c r="C640" s="82">
        <v>61151010</v>
      </c>
    </row>
    <row r="641" spans="3:3" x14ac:dyDescent="0.25">
      <c r="C641" s="82">
        <v>61152100</v>
      </c>
    </row>
    <row r="642" spans="3:3" x14ac:dyDescent="0.25">
      <c r="C642" s="82">
        <v>61152200</v>
      </c>
    </row>
    <row r="643" spans="3:3" x14ac:dyDescent="0.25">
      <c r="C643" s="82">
        <v>61153011</v>
      </c>
    </row>
    <row r="644" spans="3:3" x14ac:dyDescent="0.25">
      <c r="C644" s="82">
        <v>61153019</v>
      </c>
    </row>
    <row r="645" spans="3:3" x14ac:dyDescent="0.25">
      <c r="C645" s="82">
        <v>61159610</v>
      </c>
    </row>
    <row r="646" spans="3:3" x14ac:dyDescent="0.25">
      <c r="C646" s="82">
        <v>61159691</v>
      </c>
    </row>
    <row r="647" spans="3:3" x14ac:dyDescent="0.25">
      <c r="C647" s="82">
        <v>61159699</v>
      </c>
    </row>
    <row r="648" spans="3:3" x14ac:dyDescent="0.25">
      <c r="C648" s="82">
        <v>61161080</v>
      </c>
    </row>
    <row r="649" spans="3:3" x14ac:dyDescent="0.25">
      <c r="C649" s="82">
        <v>61169300</v>
      </c>
    </row>
    <row r="650" spans="3:3" x14ac:dyDescent="0.25">
      <c r="C650" s="82">
        <v>61178010</v>
      </c>
    </row>
    <row r="651" spans="3:3" x14ac:dyDescent="0.25">
      <c r="C651" s="82">
        <v>62014010</v>
      </c>
    </row>
    <row r="652" spans="3:3" x14ac:dyDescent="0.25">
      <c r="C652" s="82">
        <v>62014090</v>
      </c>
    </row>
    <row r="653" spans="3:3" x14ac:dyDescent="0.25">
      <c r="C653" s="82">
        <v>62024010</v>
      </c>
    </row>
    <row r="654" spans="3:3" x14ac:dyDescent="0.25">
      <c r="C654" s="82">
        <v>62024090</v>
      </c>
    </row>
    <row r="655" spans="3:3" x14ac:dyDescent="0.25">
      <c r="C655" s="82">
        <v>62032310</v>
      </c>
    </row>
    <row r="656" spans="3:3" x14ac:dyDescent="0.25">
      <c r="C656" s="82">
        <v>62032380</v>
      </c>
    </row>
    <row r="657" spans="3:3" x14ac:dyDescent="0.25">
      <c r="C657" s="82">
        <v>62032911</v>
      </c>
    </row>
    <row r="658" spans="3:3" x14ac:dyDescent="0.25">
      <c r="C658" s="82">
        <v>62032918</v>
      </c>
    </row>
    <row r="659" spans="3:3" x14ac:dyDescent="0.25">
      <c r="C659" s="82">
        <v>62033310</v>
      </c>
    </row>
    <row r="660" spans="3:3" x14ac:dyDescent="0.25">
      <c r="C660" s="82">
        <v>62033390</v>
      </c>
    </row>
    <row r="661" spans="3:3" x14ac:dyDescent="0.25">
      <c r="C661" s="82">
        <v>62033911</v>
      </c>
    </row>
    <row r="662" spans="3:3" x14ac:dyDescent="0.25">
      <c r="C662" s="82">
        <v>62033919</v>
      </c>
    </row>
    <row r="663" spans="3:3" x14ac:dyDescent="0.25">
      <c r="C663" s="82">
        <v>62034311</v>
      </c>
    </row>
    <row r="664" spans="3:3" x14ac:dyDescent="0.25">
      <c r="C664" s="82">
        <v>62034319</v>
      </c>
    </row>
    <row r="665" spans="3:3" x14ac:dyDescent="0.25">
      <c r="C665" s="82">
        <v>62034331</v>
      </c>
    </row>
    <row r="666" spans="3:3" x14ac:dyDescent="0.25">
      <c r="C666" s="82">
        <v>62034339</v>
      </c>
    </row>
    <row r="667" spans="3:3" x14ac:dyDescent="0.25">
      <c r="C667" s="82">
        <v>62034390</v>
      </c>
    </row>
    <row r="668" spans="3:3" x14ac:dyDescent="0.25">
      <c r="C668" s="82">
        <v>62034911</v>
      </c>
    </row>
    <row r="669" spans="3:3" x14ac:dyDescent="0.25">
      <c r="C669" s="82">
        <v>62034919</v>
      </c>
    </row>
    <row r="670" spans="3:3" x14ac:dyDescent="0.25">
      <c r="C670" s="82">
        <v>62034931</v>
      </c>
    </row>
    <row r="671" spans="3:3" x14ac:dyDescent="0.25">
      <c r="C671" s="82">
        <v>62041300</v>
      </c>
    </row>
    <row r="672" spans="3:3" x14ac:dyDescent="0.25">
      <c r="C672" s="82">
        <v>62041910</v>
      </c>
    </row>
    <row r="673" spans="3:3" x14ac:dyDescent="0.25">
      <c r="C673" s="82">
        <v>62042310</v>
      </c>
    </row>
    <row r="674" spans="3:3" x14ac:dyDescent="0.25">
      <c r="C674" s="82">
        <v>62042380</v>
      </c>
    </row>
    <row r="675" spans="3:3" x14ac:dyDescent="0.25">
      <c r="C675" s="82">
        <v>62042911</v>
      </c>
    </row>
    <row r="676" spans="3:3" x14ac:dyDescent="0.25">
      <c r="C676" s="82">
        <v>62042918</v>
      </c>
    </row>
    <row r="677" spans="3:3" x14ac:dyDescent="0.25">
      <c r="C677" s="82">
        <v>62043310</v>
      </c>
    </row>
    <row r="678" spans="3:3" x14ac:dyDescent="0.25">
      <c r="C678" s="82">
        <v>62043390</v>
      </c>
    </row>
    <row r="679" spans="3:3" x14ac:dyDescent="0.25">
      <c r="C679" s="82">
        <v>62043911</v>
      </c>
    </row>
    <row r="680" spans="3:3" x14ac:dyDescent="0.25">
      <c r="C680" s="82">
        <v>62043919</v>
      </c>
    </row>
    <row r="681" spans="3:3" x14ac:dyDescent="0.25">
      <c r="C681" s="82">
        <v>62044300</v>
      </c>
    </row>
    <row r="682" spans="3:3" x14ac:dyDescent="0.25">
      <c r="C682" s="82">
        <v>62044400</v>
      </c>
    </row>
    <row r="683" spans="3:3" x14ac:dyDescent="0.25">
      <c r="C683" s="82">
        <v>62045300</v>
      </c>
    </row>
    <row r="684" spans="3:3" x14ac:dyDescent="0.25">
      <c r="C684" s="82">
        <v>62045910</v>
      </c>
    </row>
    <row r="685" spans="3:3" x14ac:dyDescent="0.25">
      <c r="C685" s="82">
        <v>62046311</v>
      </c>
    </row>
    <row r="686" spans="3:3" x14ac:dyDescent="0.25">
      <c r="C686" s="82">
        <v>62046318</v>
      </c>
    </row>
    <row r="687" spans="3:3" x14ac:dyDescent="0.25">
      <c r="C687" s="82">
        <v>62046331</v>
      </c>
    </row>
    <row r="688" spans="3:3" x14ac:dyDescent="0.25">
      <c r="C688" s="82">
        <v>62046339</v>
      </c>
    </row>
    <row r="689" spans="3:3" x14ac:dyDescent="0.25">
      <c r="C689" s="82">
        <v>62046390</v>
      </c>
    </row>
    <row r="690" spans="3:3" x14ac:dyDescent="0.25">
      <c r="C690" s="82">
        <v>62046918</v>
      </c>
    </row>
    <row r="691" spans="3:3" x14ac:dyDescent="0.25">
      <c r="C691" s="82">
        <v>62046931</v>
      </c>
    </row>
    <row r="692" spans="3:3" x14ac:dyDescent="0.25">
      <c r="C692" s="82">
        <v>62046939</v>
      </c>
    </row>
    <row r="693" spans="3:3" x14ac:dyDescent="0.25">
      <c r="C693" s="82">
        <v>62046950</v>
      </c>
    </row>
    <row r="694" spans="3:3" x14ac:dyDescent="0.25">
      <c r="C694" s="82">
        <v>62046990</v>
      </c>
    </row>
    <row r="695" spans="3:3" x14ac:dyDescent="0.25">
      <c r="C695" s="82">
        <v>62053000</v>
      </c>
    </row>
    <row r="696" spans="3:3" x14ac:dyDescent="0.25">
      <c r="C696" s="82">
        <v>62064000</v>
      </c>
    </row>
    <row r="697" spans="3:3" x14ac:dyDescent="0.25">
      <c r="C697" s="82">
        <v>62072200</v>
      </c>
    </row>
    <row r="698" spans="3:3" x14ac:dyDescent="0.25">
      <c r="C698" s="82">
        <v>62079910</v>
      </c>
    </row>
    <row r="699" spans="3:3" x14ac:dyDescent="0.25">
      <c r="C699" s="82">
        <v>62081100</v>
      </c>
    </row>
    <row r="700" spans="3:3" x14ac:dyDescent="0.25">
      <c r="C700" s="82">
        <v>62082200</v>
      </c>
    </row>
    <row r="701" spans="3:3" x14ac:dyDescent="0.25">
      <c r="C701" s="82">
        <v>62089200</v>
      </c>
    </row>
    <row r="702" spans="3:3" x14ac:dyDescent="0.25">
      <c r="C702" s="82">
        <v>62093000</v>
      </c>
    </row>
    <row r="703" spans="3:3" x14ac:dyDescent="0.25">
      <c r="C703" s="82">
        <v>62104000</v>
      </c>
    </row>
    <row r="704" spans="3:3" x14ac:dyDescent="0.25">
      <c r="C704" s="82">
        <v>62105000</v>
      </c>
    </row>
    <row r="705" spans="3:3" x14ac:dyDescent="0.25">
      <c r="C705" s="82">
        <v>62113310</v>
      </c>
    </row>
    <row r="706" spans="3:3" x14ac:dyDescent="0.25">
      <c r="C706" s="82">
        <v>62113331</v>
      </c>
    </row>
    <row r="707" spans="3:3" x14ac:dyDescent="0.25">
      <c r="C707" s="82">
        <v>62113341</v>
      </c>
    </row>
    <row r="708" spans="3:3" x14ac:dyDescent="0.25">
      <c r="C708" s="82">
        <v>62113342</v>
      </c>
    </row>
    <row r="709" spans="3:3" x14ac:dyDescent="0.25">
      <c r="C709" s="82">
        <v>62113390</v>
      </c>
    </row>
    <row r="710" spans="3:3" x14ac:dyDescent="0.25">
      <c r="C710" s="82">
        <v>62114310</v>
      </c>
    </row>
    <row r="711" spans="3:3" x14ac:dyDescent="0.25">
      <c r="C711" s="82">
        <v>62114331</v>
      </c>
    </row>
    <row r="712" spans="3:3" x14ac:dyDescent="0.25">
      <c r="C712" s="82">
        <v>62114341</v>
      </c>
    </row>
    <row r="713" spans="3:3" x14ac:dyDescent="0.25">
      <c r="C713" s="82">
        <v>62114342</v>
      </c>
    </row>
    <row r="714" spans="3:3" x14ac:dyDescent="0.25">
      <c r="C714" s="82">
        <v>62114390</v>
      </c>
    </row>
    <row r="715" spans="3:3" x14ac:dyDescent="0.25">
      <c r="C715" s="82">
        <v>62143000</v>
      </c>
    </row>
    <row r="716" spans="3:3" x14ac:dyDescent="0.25">
      <c r="C716" s="82">
        <v>62144000</v>
      </c>
    </row>
    <row r="717" spans="3:3" x14ac:dyDescent="0.25">
      <c r="C717" s="82">
        <v>62152000</v>
      </c>
    </row>
    <row r="718" spans="3:3" x14ac:dyDescent="0.25">
      <c r="C718" s="82">
        <v>63014010</v>
      </c>
    </row>
    <row r="719" spans="3:3" x14ac:dyDescent="0.25">
      <c r="C719" s="82">
        <v>63014090</v>
      </c>
    </row>
    <row r="720" spans="3:3" x14ac:dyDescent="0.25">
      <c r="C720" s="82">
        <v>63022290</v>
      </c>
    </row>
    <row r="721" spans="3:3" x14ac:dyDescent="0.25">
      <c r="C721" s="82">
        <v>63023290</v>
      </c>
    </row>
    <row r="722" spans="3:3" x14ac:dyDescent="0.25">
      <c r="C722" s="82">
        <v>63025390</v>
      </c>
    </row>
    <row r="723" spans="3:3" x14ac:dyDescent="0.25">
      <c r="C723" s="82">
        <v>63029390</v>
      </c>
    </row>
    <row r="724" spans="3:3" x14ac:dyDescent="0.25">
      <c r="C724" s="82">
        <v>63039210</v>
      </c>
    </row>
    <row r="725" spans="3:3" x14ac:dyDescent="0.25">
      <c r="C725" s="82">
        <v>63039290</v>
      </c>
    </row>
    <row r="726" spans="3:3" x14ac:dyDescent="0.25">
      <c r="C726" s="82">
        <v>63049300</v>
      </c>
    </row>
    <row r="727" spans="3:3" x14ac:dyDescent="0.25">
      <c r="C727" s="82">
        <v>63053211</v>
      </c>
    </row>
    <row r="728" spans="3:3" x14ac:dyDescent="0.25">
      <c r="C728" s="82">
        <v>63053219</v>
      </c>
    </row>
    <row r="729" spans="3:3" x14ac:dyDescent="0.25">
      <c r="C729" s="82">
        <v>63053290</v>
      </c>
    </row>
    <row r="730" spans="3:3" x14ac:dyDescent="0.25">
      <c r="C730" s="82">
        <v>63053310</v>
      </c>
    </row>
    <row r="731" spans="3:3" x14ac:dyDescent="0.25">
      <c r="C731" s="82">
        <v>63053390</v>
      </c>
    </row>
    <row r="732" spans="3:3" x14ac:dyDescent="0.25">
      <c r="C732" s="82">
        <v>63053900</v>
      </c>
    </row>
    <row r="733" spans="3:3" x14ac:dyDescent="0.25">
      <c r="C733" s="82">
        <v>63061200</v>
      </c>
    </row>
    <row r="734" spans="3:3" x14ac:dyDescent="0.25">
      <c r="C734" s="82">
        <v>63062200</v>
      </c>
    </row>
    <row r="735" spans="3:3" x14ac:dyDescent="0.25">
      <c r="C735" s="82">
        <v>64011000</v>
      </c>
    </row>
    <row r="736" spans="3:3" x14ac:dyDescent="0.25">
      <c r="C736" s="82">
        <v>64019210</v>
      </c>
    </row>
    <row r="737" spans="3:3" x14ac:dyDescent="0.25">
      <c r="C737" s="82">
        <v>64019290</v>
      </c>
    </row>
    <row r="738" spans="3:3" x14ac:dyDescent="0.25">
      <c r="C738" s="82">
        <v>64019900</v>
      </c>
    </row>
    <row r="739" spans="3:3" x14ac:dyDescent="0.25">
      <c r="C739" s="82">
        <v>64021210</v>
      </c>
    </row>
    <row r="740" spans="3:3" x14ac:dyDescent="0.25">
      <c r="C740" s="82">
        <v>64021290</v>
      </c>
    </row>
    <row r="741" spans="3:3" x14ac:dyDescent="0.25">
      <c r="C741" s="82">
        <v>64021900</v>
      </c>
    </row>
    <row r="742" spans="3:3" x14ac:dyDescent="0.25">
      <c r="C742" s="82">
        <v>64022000</v>
      </c>
    </row>
    <row r="743" spans="3:3" x14ac:dyDescent="0.25">
      <c r="C743" s="82">
        <v>64029110</v>
      </c>
    </row>
    <row r="744" spans="3:3" x14ac:dyDescent="0.25">
      <c r="C744" s="82">
        <v>64029190</v>
      </c>
    </row>
    <row r="745" spans="3:3" x14ac:dyDescent="0.25">
      <c r="C745" s="82">
        <v>64029905</v>
      </c>
    </row>
    <row r="746" spans="3:3" x14ac:dyDescent="0.25">
      <c r="C746" s="82">
        <v>64029910</v>
      </c>
    </row>
    <row r="747" spans="3:3" x14ac:dyDescent="0.25">
      <c r="C747" s="82">
        <v>64029931</v>
      </c>
    </row>
    <row r="748" spans="3:3" x14ac:dyDescent="0.25">
      <c r="C748" s="82">
        <v>64029939</v>
      </c>
    </row>
    <row r="749" spans="3:3" x14ac:dyDescent="0.25">
      <c r="C749" s="82">
        <v>64029950</v>
      </c>
    </row>
    <row r="750" spans="3:3" x14ac:dyDescent="0.25">
      <c r="C750" s="82">
        <v>64029991</v>
      </c>
    </row>
    <row r="751" spans="3:3" x14ac:dyDescent="0.25">
      <c r="C751" s="82">
        <v>64029993</v>
      </c>
    </row>
    <row r="752" spans="3:3" x14ac:dyDescent="0.25">
      <c r="C752" s="82">
        <v>64029996</v>
      </c>
    </row>
    <row r="753" spans="3:3" x14ac:dyDescent="0.25">
      <c r="C753" s="82">
        <v>64029998</v>
      </c>
    </row>
    <row r="754" spans="3:3" x14ac:dyDescent="0.25">
      <c r="C754" s="82">
        <v>64031200</v>
      </c>
    </row>
    <row r="755" spans="3:3" x14ac:dyDescent="0.25">
      <c r="C755" s="82">
        <v>64031900</v>
      </c>
    </row>
    <row r="756" spans="3:3" x14ac:dyDescent="0.25">
      <c r="C756" s="82">
        <v>64034000</v>
      </c>
    </row>
    <row r="757" spans="3:3" x14ac:dyDescent="0.25">
      <c r="C757" s="82">
        <v>64039105</v>
      </c>
    </row>
    <row r="758" spans="3:3" x14ac:dyDescent="0.25">
      <c r="C758" s="82">
        <v>64039111</v>
      </c>
    </row>
    <row r="759" spans="3:3" x14ac:dyDescent="0.25">
      <c r="C759" s="82">
        <v>64039113</v>
      </c>
    </row>
    <row r="760" spans="3:3" x14ac:dyDescent="0.25">
      <c r="C760" s="82">
        <v>64039116</v>
      </c>
    </row>
    <row r="761" spans="3:3" x14ac:dyDescent="0.25">
      <c r="C761" s="82">
        <v>64039118</v>
      </c>
    </row>
    <row r="762" spans="3:3" x14ac:dyDescent="0.25">
      <c r="C762" s="82">
        <v>64039191</v>
      </c>
    </row>
    <row r="763" spans="3:3" x14ac:dyDescent="0.25">
      <c r="C763" s="82">
        <v>64039193</v>
      </c>
    </row>
    <row r="764" spans="3:3" x14ac:dyDescent="0.25">
      <c r="C764" s="82">
        <v>64039196</v>
      </c>
    </row>
    <row r="765" spans="3:3" x14ac:dyDescent="0.25">
      <c r="C765" s="82">
        <v>64039198</v>
      </c>
    </row>
    <row r="766" spans="3:3" x14ac:dyDescent="0.25">
      <c r="C766" s="82">
        <v>64039905</v>
      </c>
    </row>
    <row r="767" spans="3:3" x14ac:dyDescent="0.25">
      <c r="C767" s="82">
        <v>64039911</v>
      </c>
    </row>
    <row r="768" spans="3:3" x14ac:dyDescent="0.25">
      <c r="C768" s="82">
        <v>64039931</v>
      </c>
    </row>
    <row r="769" spans="3:3" x14ac:dyDescent="0.25">
      <c r="C769" s="82">
        <v>64039933</v>
      </c>
    </row>
    <row r="770" spans="3:3" x14ac:dyDescent="0.25">
      <c r="C770" s="82">
        <v>64039936</v>
      </c>
    </row>
    <row r="771" spans="3:3" x14ac:dyDescent="0.25">
      <c r="C771" s="82">
        <v>64039938</v>
      </c>
    </row>
    <row r="772" spans="3:3" x14ac:dyDescent="0.25">
      <c r="C772" s="82">
        <v>64039950</v>
      </c>
    </row>
    <row r="773" spans="3:3" x14ac:dyDescent="0.25">
      <c r="C773" s="82">
        <v>64039991</v>
      </c>
    </row>
    <row r="774" spans="3:3" x14ac:dyDescent="0.25">
      <c r="C774" s="82">
        <v>64039993</v>
      </c>
    </row>
    <row r="775" spans="3:3" x14ac:dyDescent="0.25">
      <c r="C775" s="82">
        <v>64039996</v>
      </c>
    </row>
    <row r="776" spans="3:3" x14ac:dyDescent="0.25">
      <c r="C776" s="82">
        <v>64039998</v>
      </c>
    </row>
    <row r="777" spans="3:3" x14ac:dyDescent="0.25">
      <c r="C777" s="82">
        <v>64041100</v>
      </c>
    </row>
    <row r="778" spans="3:3" x14ac:dyDescent="0.25">
      <c r="C778" s="82">
        <v>64041910</v>
      </c>
    </row>
    <row r="779" spans="3:3" x14ac:dyDescent="0.25">
      <c r="C779" s="82">
        <v>64041990</v>
      </c>
    </row>
    <row r="780" spans="3:3" x14ac:dyDescent="0.25">
      <c r="C780" s="82">
        <v>64042010</v>
      </c>
    </row>
    <row r="781" spans="3:3" x14ac:dyDescent="0.25">
      <c r="C781" s="82">
        <v>64042090</v>
      </c>
    </row>
    <row r="782" spans="3:3" x14ac:dyDescent="0.25">
      <c r="C782" s="82">
        <v>64051000</v>
      </c>
    </row>
    <row r="783" spans="3:3" x14ac:dyDescent="0.25">
      <c r="C783" s="82">
        <v>64052010</v>
      </c>
    </row>
    <row r="784" spans="3:3" x14ac:dyDescent="0.25">
      <c r="C784" s="82">
        <v>64059010</v>
      </c>
    </row>
    <row r="785" spans="3:3" x14ac:dyDescent="0.25">
      <c r="C785" s="82">
        <v>64062010</v>
      </c>
    </row>
    <row r="786" spans="3:3" x14ac:dyDescent="0.25">
      <c r="C786" s="82">
        <v>64062090</v>
      </c>
    </row>
    <row r="787" spans="3:3" x14ac:dyDescent="0.25">
      <c r="C787" s="82">
        <v>64069060</v>
      </c>
    </row>
    <row r="788" spans="3:3" x14ac:dyDescent="0.25">
      <c r="C788" s="82">
        <v>67021000</v>
      </c>
    </row>
    <row r="789" spans="3:3" x14ac:dyDescent="0.25">
      <c r="C789" s="82">
        <v>67041100</v>
      </c>
    </row>
    <row r="790" spans="3:3" x14ac:dyDescent="0.25">
      <c r="C790" s="82">
        <v>85469010</v>
      </c>
    </row>
    <row r="791" spans="3:3" x14ac:dyDescent="0.25">
      <c r="C791" s="82">
        <v>85472000</v>
      </c>
    </row>
    <row r="792" spans="3:3" x14ac:dyDescent="0.25">
      <c r="C792" s="82">
        <v>90031100</v>
      </c>
    </row>
    <row r="793" spans="3:3" x14ac:dyDescent="0.25">
      <c r="C793" s="82">
        <v>90041091</v>
      </c>
    </row>
    <row r="794" spans="3:3" x14ac:dyDescent="0.25">
      <c r="C794" s="82">
        <v>90049010</v>
      </c>
    </row>
    <row r="795" spans="3:3" x14ac:dyDescent="0.25">
      <c r="C795" s="82">
        <v>90183110</v>
      </c>
    </row>
    <row r="796" spans="3:3" x14ac:dyDescent="0.25">
      <c r="C796" s="82">
        <v>90212110</v>
      </c>
    </row>
    <row r="797" spans="3:3" x14ac:dyDescent="0.25">
      <c r="C797" s="82">
        <v>94037000</v>
      </c>
    </row>
    <row r="798" spans="3:3" x14ac:dyDescent="0.25">
      <c r="C798" s="82">
        <v>94042190</v>
      </c>
    </row>
    <row r="799" spans="3:3" x14ac:dyDescent="0.25">
      <c r="C799" s="82">
        <v>94049090</v>
      </c>
    </row>
    <row r="800" spans="3:3" x14ac:dyDescent="0.25">
      <c r="C800" s="82">
        <v>94051140</v>
      </c>
    </row>
    <row r="801" spans="3:3" x14ac:dyDescent="0.25">
      <c r="C801" s="82">
        <v>94051940</v>
      </c>
    </row>
    <row r="802" spans="3:3" x14ac:dyDescent="0.25">
      <c r="C802" s="82">
        <v>94052140</v>
      </c>
    </row>
    <row r="803" spans="3:3" x14ac:dyDescent="0.25">
      <c r="C803" s="82">
        <v>94052940</v>
      </c>
    </row>
    <row r="804" spans="3:3" x14ac:dyDescent="0.25">
      <c r="C804" s="82">
        <v>94054131</v>
      </c>
    </row>
    <row r="805" spans="3:3" x14ac:dyDescent="0.25">
      <c r="C805" s="82">
        <v>94054231</v>
      </c>
    </row>
    <row r="806" spans="3:3" x14ac:dyDescent="0.25">
      <c r="C806" s="82">
        <v>94054940</v>
      </c>
    </row>
    <row r="807" spans="3:3" x14ac:dyDescent="0.25">
      <c r="C807" s="82">
        <v>94056120</v>
      </c>
    </row>
    <row r="808" spans="3:3" x14ac:dyDescent="0.25">
      <c r="C808" s="82">
        <v>94056920</v>
      </c>
    </row>
    <row r="809" spans="3:3" x14ac:dyDescent="0.25">
      <c r="C809" s="82">
        <v>94059200</v>
      </c>
    </row>
    <row r="810" spans="3:3" x14ac:dyDescent="0.25">
      <c r="C810" s="82">
        <v>95030035</v>
      </c>
    </row>
    <row r="811" spans="3:3" x14ac:dyDescent="0.25">
      <c r="C811" s="82">
        <v>95030075</v>
      </c>
    </row>
    <row r="812" spans="3:3" x14ac:dyDescent="0.25">
      <c r="C812" s="82">
        <v>95030095</v>
      </c>
    </row>
    <row r="813" spans="3:3" x14ac:dyDescent="0.25">
      <c r="C813" s="82">
        <v>96062100</v>
      </c>
    </row>
    <row r="814" spans="3:3" x14ac:dyDescent="0.25">
      <c r="C814" s="82">
        <v>96121010</v>
      </c>
    </row>
    <row r="815" spans="3:3" x14ac:dyDescent="0.25">
      <c r="C815" s="82">
        <v>96121020</v>
      </c>
    </row>
    <row r="816" spans="3:3" x14ac:dyDescent="0.25">
      <c r="C816" s="82">
        <v>96151100</v>
      </c>
    </row>
    <row r="817" spans="3:3" x14ac:dyDescent="0.25">
      <c r="C817" s="82">
        <v>96200091</v>
      </c>
    </row>
    <row r="818" spans="3:3" x14ac:dyDescent="0.25">
      <c r="C818" s="82">
        <v>13103100</v>
      </c>
    </row>
    <row r="819" spans="3:3" x14ac:dyDescent="0.25">
      <c r="C819" s="82">
        <v>13108110</v>
      </c>
    </row>
    <row r="820" spans="3:3" x14ac:dyDescent="0.25">
      <c r="C820" s="82">
        <v>13108130</v>
      </c>
    </row>
    <row r="821" spans="3:3" x14ac:dyDescent="0.25">
      <c r="C821" s="82">
        <v>13108150</v>
      </c>
    </row>
    <row r="822" spans="3:3" x14ac:dyDescent="0.25">
      <c r="C822" s="82">
        <v>13108210</v>
      </c>
    </row>
    <row r="823" spans="3:3" x14ac:dyDescent="0.25">
      <c r="C823" s="82">
        <v>13108250</v>
      </c>
    </row>
    <row r="824" spans="3:3" x14ac:dyDescent="0.25">
      <c r="C824" s="82">
        <v>13108320</v>
      </c>
    </row>
    <row r="825" spans="3:3" x14ac:dyDescent="0.25">
      <c r="C825" s="82">
        <v>13108333</v>
      </c>
    </row>
    <row r="826" spans="3:3" x14ac:dyDescent="0.25">
      <c r="C826" s="82">
        <v>13108336</v>
      </c>
    </row>
    <row r="827" spans="3:3" x14ac:dyDescent="0.25">
      <c r="C827" s="82">
        <v>13108340</v>
      </c>
    </row>
    <row r="828" spans="3:3" x14ac:dyDescent="0.25">
      <c r="C828" s="82">
        <v>13108380</v>
      </c>
    </row>
    <row r="829" spans="3:3" x14ac:dyDescent="0.25">
      <c r="C829" s="82">
        <v>13108390</v>
      </c>
    </row>
    <row r="830" spans="3:3" x14ac:dyDescent="0.25">
      <c r="C830" s="82">
        <v>13108410</v>
      </c>
    </row>
    <row r="831" spans="3:3" x14ac:dyDescent="0.25">
      <c r="C831" s="82">
        <v>13108430</v>
      </c>
    </row>
    <row r="832" spans="3:3" x14ac:dyDescent="0.25">
      <c r="C832" s="82">
        <v>13108510</v>
      </c>
    </row>
    <row r="833" spans="3:3" x14ac:dyDescent="0.25">
      <c r="C833" s="82">
        <v>13108550</v>
      </c>
    </row>
    <row r="834" spans="3:3" x14ac:dyDescent="0.25">
      <c r="C834" s="82">
        <v>13203130</v>
      </c>
    </row>
    <row r="835" spans="3:3" x14ac:dyDescent="0.25">
      <c r="C835" s="82">
        <v>13203150</v>
      </c>
    </row>
    <row r="836" spans="3:3" x14ac:dyDescent="0.25">
      <c r="C836" s="82">
        <v>13203170</v>
      </c>
    </row>
    <row r="837" spans="3:3" x14ac:dyDescent="0.25">
      <c r="C837" s="82">
        <v>13203210</v>
      </c>
    </row>
    <row r="838" spans="3:3" x14ac:dyDescent="0.25">
      <c r="C838" s="82">
        <v>13203220</v>
      </c>
    </row>
    <row r="839" spans="3:3" x14ac:dyDescent="0.25">
      <c r="C839" s="82">
        <v>13203230</v>
      </c>
    </row>
    <row r="840" spans="3:3" x14ac:dyDescent="0.25">
      <c r="C840" s="82">
        <v>13203240</v>
      </c>
    </row>
    <row r="841" spans="3:3" x14ac:dyDescent="0.25">
      <c r="C841" s="82">
        <v>13203250</v>
      </c>
    </row>
    <row r="842" spans="3:3" x14ac:dyDescent="0.25">
      <c r="C842" s="82">
        <v>13203290</v>
      </c>
    </row>
    <row r="843" spans="3:3" x14ac:dyDescent="0.25">
      <c r="C843" s="82">
        <v>13203330</v>
      </c>
    </row>
    <row r="844" spans="3:3" x14ac:dyDescent="0.25">
      <c r="C844" s="82">
        <v>13203350</v>
      </c>
    </row>
    <row r="845" spans="3:3" x14ac:dyDescent="0.25">
      <c r="C845" s="82">
        <v>13301125</v>
      </c>
    </row>
    <row r="846" spans="3:3" x14ac:dyDescent="0.25">
      <c r="C846" s="82">
        <v>13301126</v>
      </c>
    </row>
    <row r="847" spans="3:3" x14ac:dyDescent="0.25">
      <c r="C847" s="82">
        <v>13301127</v>
      </c>
    </row>
    <row r="848" spans="3:3" x14ac:dyDescent="0.25">
      <c r="C848" s="82">
        <v>13301128</v>
      </c>
    </row>
    <row r="849" spans="3:3" x14ac:dyDescent="0.25">
      <c r="C849" s="82">
        <v>13301350</v>
      </c>
    </row>
    <row r="850" spans="3:3" x14ac:dyDescent="0.25">
      <c r="C850" s="82">
        <v>13301360</v>
      </c>
    </row>
    <row r="851" spans="3:3" x14ac:dyDescent="0.25">
      <c r="C851" s="82">
        <v>13301950</v>
      </c>
    </row>
    <row r="852" spans="3:3" x14ac:dyDescent="0.25">
      <c r="C852" s="82">
        <v>13301960</v>
      </c>
    </row>
    <row r="853" spans="3:3" x14ac:dyDescent="0.25">
      <c r="C853" s="82">
        <v>13921150</v>
      </c>
    </row>
    <row r="854" spans="3:3" x14ac:dyDescent="0.25">
      <c r="C854" s="82">
        <v>13921190</v>
      </c>
    </row>
    <row r="855" spans="3:3" x14ac:dyDescent="0.25">
      <c r="C855" s="82">
        <v>13921270</v>
      </c>
    </row>
    <row r="856" spans="3:3" x14ac:dyDescent="0.25">
      <c r="C856" s="82">
        <v>13921359</v>
      </c>
    </row>
    <row r="857" spans="3:3" x14ac:dyDescent="0.25">
      <c r="C857" s="82">
        <v>13921370</v>
      </c>
    </row>
    <row r="858" spans="3:3" x14ac:dyDescent="0.25">
      <c r="C858" s="82">
        <v>13921470</v>
      </c>
    </row>
    <row r="859" spans="3:3" x14ac:dyDescent="0.25">
      <c r="C859" s="82">
        <v>13922150</v>
      </c>
    </row>
    <row r="860" spans="3:3" x14ac:dyDescent="0.25">
      <c r="C860" s="82">
        <v>13922170</v>
      </c>
    </row>
    <row r="861" spans="3:3" x14ac:dyDescent="0.25">
      <c r="C861" s="82">
        <v>13941155</v>
      </c>
    </row>
    <row r="862" spans="3:3" x14ac:dyDescent="0.25">
      <c r="C862" s="82">
        <v>13941160</v>
      </c>
    </row>
    <row r="863" spans="3:3" x14ac:dyDescent="0.25">
      <c r="C863" s="82">
        <v>13941170</v>
      </c>
    </row>
    <row r="864" spans="3:3" x14ac:dyDescent="0.25">
      <c r="C864" s="82">
        <v>13941233</v>
      </c>
    </row>
    <row r="865" spans="3:3" x14ac:dyDescent="0.25">
      <c r="C865" s="82">
        <v>13941235</v>
      </c>
    </row>
    <row r="866" spans="3:3" x14ac:dyDescent="0.25">
      <c r="C866" s="82">
        <v>13941253</v>
      </c>
    </row>
    <row r="867" spans="3:3" x14ac:dyDescent="0.25">
      <c r="C867" s="82">
        <v>13941255</v>
      </c>
    </row>
    <row r="868" spans="3:3" x14ac:dyDescent="0.25">
      <c r="C868" s="82">
        <v>13961300</v>
      </c>
    </row>
    <row r="869" spans="3:3" x14ac:dyDescent="0.25">
      <c r="C869" s="82">
        <v>13961500</v>
      </c>
    </row>
    <row r="870" spans="3:3" x14ac:dyDescent="0.25">
      <c r="C870" s="82">
        <v>13991500</v>
      </c>
    </row>
    <row r="871" spans="3:3" x14ac:dyDescent="0.25">
      <c r="C871" s="82">
        <v>14111000</v>
      </c>
    </row>
    <row r="872" spans="3:3" x14ac:dyDescent="0.25">
      <c r="C872" s="82">
        <v>14121120</v>
      </c>
    </row>
    <row r="873" spans="3:3" x14ac:dyDescent="0.25">
      <c r="C873" s="82">
        <v>14121130</v>
      </c>
    </row>
    <row r="874" spans="3:3" x14ac:dyDescent="0.25">
      <c r="C874" s="82">
        <v>14121240</v>
      </c>
    </row>
    <row r="875" spans="3:3" x14ac:dyDescent="0.25">
      <c r="C875" s="82">
        <v>14121250</v>
      </c>
    </row>
    <row r="876" spans="3:3" x14ac:dyDescent="0.25">
      <c r="C876" s="82">
        <v>14122120</v>
      </c>
    </row>
    <row r="877" spans="3:3" x14ac:dyDescent="0.25">
      <c r="C877" s="82">
        <v>14122130</v>
      </c>
    </row>
    <row r="878" spans="3:3" x14ac:dyDescent="0.25">
      <c r="C878" s="82">
        <v>14122240</v>
      </c>
    </row>
    <row r="879" spans="3:3" x14ac:dyDescent="0.25">
      <c r="C879" s="82">
        <v>14122250</v>
      </c>
    </row>
    <row r="880" spans="3:3" x14ac:dyDescent="0.25">
      <c r="C880" s="82">
        <v>14123013</v>
      </c>
    </row>
    <row r="881" spans="3:3" x14ac:dyDescent="0.25">
      <c r="C881" s="82">
        <v>14123023</v>
      </c>
    </row>
    <row r="882" spans="3:3" x14ac:dyDescent="0.25">
      <c r="C882" s="82">
        <v>14133549</v>
      </c>
    </row>
    <row r="883" spans="3:3" x14ac:dyDescent="0.25">
      <c r="C883" s="82">
        <v>14133563</v>
      </c>
    </row>
    <row r="884" spans="3:3" x14ac:dyDescent="0.25">
      <c r="C884" s="82">
        <v>14133565</v>
      </c>
    </row>
    <row r="885" spans="3:3" x14ac:dyDescent="0.25">
      <c r="C885" s="82">
        <v>14142480</v>
      </c>
    </row>
    <row r="886" spans="3:3" x14ac:dyDescent="0.25">
      <c r="C886" s="82">
        <v>14311033</v>
      </c>
    </row>
    <row r="887" spans="3:3" x14ac:dyDescent="0.25">
      <c r="C887" s="82">
        <v>14311035</v>
      </c>
    </row>
    <row r="888" spans="3:3" x14ac:dyDescent="0.25">
      <c r="C888" s="82">
        <v>14391055</v>
      </c>
    </row>
    <row r="889" spans="3:3" x14ac:dyDescent="0.25">
      <c r="C889" s="82">
        <v>14391071</v>
      </c>
    </row>
    <row r="890" spans="3:3" x14ac:dyDescent="0.25">
      <c r="C890" s="82">
        <v>14391072</v>
      </c>
    </row>
    <row r="891" spans="3:3" x14ac:dyDescent="0.25">
      <c r="C891" s="82">
        <v>15121210</v>
      </c>
    </row>
    <row r="892" spans="3:3" x14ac:dyDescent="0.25">
      <c r="C892" s="82">
        <v>15121220</v>
      </c>
    </row>
    <row r="893" spans="3:3" x14ac:dyDescent="0.25">
      <c r="C893" s="82">
        <v>15121300</v>
      </c>
    </row>
    <row r="894" spans="3:3" x14ac:dyDescent="0.25">
      <c r="C894" s="82">
        <v>15121930</v>
      </c>
    </row>
    <row r="895" spans="3:3" x14ac:dyDescent="0.25">
      <c r="C895" s="82">
        <v>15121960</v>
      </c>
    </row>
    <row r="896" spans="3:3" x14ac:dyDescent="0.25">
      <c r="C896" s="82">
        <v>15201100</v>
      </c>
    </row>
    <row r="897" spans="3:3" x14ac:dyDescent="0.25">
      <c r="C897" s="82">
        <v>15201210</v>
      </c>
    </row>
    <row r="898" spans="3:3" x14ac:dyDescent="0.25">
      <c r="C898" s="82">
        <v>15201231</v>
      </c>
    </row>
    <row r="899" spans="3:3" x14ac:dyDescent="0.25">
      <c r="C899" s="82">
        <v>15201237</v>
      </c>
    </row>
    <row r="900" spans="3:3" x14ac:dyDescent="0.25">
      <c r="C900" s="82">
        <v>15201370</v>
      </c>
    </row>
    <row r="901" spans="3:3" x14ac:dyDescent="0.25">
      <c r="C901" s="82">
        <v>15201445</v>
      </c>
    </row>
    <row r="902" spans="3:3" x14ac:dyDescent="0.25">
      <c r="C902" s="82">
        <v>15202100</v>
      </c>
    </row>
    <row r="903" spans="3:3" x14ac:dyDescent="0.25">
      <c r="C903" s="82">
        <v>15203120</v>
      </c>
    </row>
    <row r="904" spans="3:3" x14ac:dyDescent="0.25">
      <c r="C904" s="82">
        <v>15203150</v>
      </c>
    </row>
    <row r="905" spans="3:3" x14ac:dyDescent="0.25">
      <c r="C905" s="82">
        <v>17127755</v>
      </c>
    </row>
    <row r="906" spans="3:3" x14ac:dyDescent="0.25">
      <c r="C906" s="82">
        <v>17127759</v>
      </c>
    </row>
    <row r="907" spans="3:3" x14ac:dyDescent="0.25">
      <c r="C907" s="82">
        <v>20165970</v>
      </c>
    </row>
    <row r="908" spans="3:3" x14ac:dyDescent="0.25">
      <c r="C908" s="82">
        <v>20301150</v>
      </c>
    </row>
    <row r="909" spans="3:3" x14ac:dyDescent="0.25">
      <c r="C909" s="82">
        <v>20301225</v>
      </c>
    </row>
    <row r="910" spans="3:3" x14ac:dyDescent="0.25">
      <c r="C910" s="82">
        <v>20301229</v>
      </c>
    </row>
    <row r="911" spans="3:3" x14ac:dyDescent="0.25">
      <c r="C911" s="82">
        <v>20301230</v>
      </c>
    </row>
    <row r="912" spans="3:3" x14ac:dyDescent="0.25">
      <c r="C912" s="82">
        <v>20301250</v>
      </c>
    </row>
    <row r="913" spans="3:3" x14ac:dyDescent="0.25">
      <c r="C913" s="82">
        <v>20301290</v>
      </c>
    </row>
    <row r="914" spans="3:3" x14ac:dyDescent="0.25">
      <c r="C914" s="82">
        <v>20414270</v>
      </c>
    </row>
    <row r="915" spans="3:3" x14ac:dyDescent="0.25">
      <c r="C915" s="82">
        <v>20414280</v>
      </c>
    </row>
    <row r="916" spans="3:3" x14ac:dyDescent="0.25">
      <c r="C916" s="82">
        <v>20601110</v>
      </c>
    </row>
    <row r="917" spans="3:3" x14ac:dyDescent="0.25">
      <c r="C917" s="82">
        <v>20601120</v>
      </c>
    </row>
    <row r="918" spans="3:3" x14ac:dyDescent="0.25">
      <c r="C918" s="82">
        <v>20601130</v>
      </c>
    </row>
    <row r="919" spans="3:3" x14ac:dyDescent="0.25">
      <c r="C919" s="82">
        <v>20601140</v>
      </c>
    </row>
    <row r="920" spans="3:3" x14ac:dyDescent="0.25">
      <c r="C920" s="82">
        <v>20601150</v>
      </c>
    </row>
    <row r="921" spans="3:3" x14ac:dyDescent="0.25">
      <c r="C921" s="82">
        <v>20601190</v>
      </c>
    </row>
    <row r="922" spans="3:3" x14ac:dyDescent="0.25">
      <c r="C922" s="82">
        <v>20601220</v>
      </c>
    </row>
    <row r="923" spans="3:3" x14ac:dyDescent="0.25">
      <c r="C923" s="82">
        <v>20601240</v>
      </c>
    </row>
    <row r="924" spans="3:3" x14ac:dyDescent="0.25">
      <c r="C924" s="82">
        <v>20601260</v>
      </c>
    </row>
    <row r="925" spans="3:3" x14ac:dyDescent="0.25">
      <c r="C925" s="82">
        <v>20601310</v>
      </c>
    </row>
    <row r="926" spans="3:3" x14ac:dyDescent="0.25">
      <c r="C926" s="82">
        <v>20601320</v>
      </c>
    </row>
    <row r="927" spans="3:3" x14ac:dyDescent="0.25">
      <c r="C927" s="82">
        <v>20601330</v>
      </c>
    </row>
    <row r="928" spans="3:3" x14ac:dyDescent="0.25">
      <c r="C928" s="82">
        <v>20601340</v>
      </c>
    </row>
    <row r="929" spans="3:3" x14ac:dyDescent="0.25">
      <c r="C929" s="82">
        <v>20601350</v>
      </c>
    </row>
    <row r="930" spans="3:3" x14ac:dyDescent="0.25">
      <c r="C930" s="82">
        <v>20601390</v>
      </c>
    </row>
    <row r="931" spans="3:3" x14ac:dyDescent="0.25">
      <c r="C931" s="82">
        <v>20601420</v>
      </c>
    </row>
    <row r="932" spans="3:3" x14ac:dyDescent="0.25">
      <c r="C932" s="82">
        <v>20601440</v>
      </c>
    </row>
    <row r="933" spans="3:3" x14ac:dyDescent="0.25">
      <c r="C933" s="82">
        <v>20602140</v>
      </c>
    </row>
    <row r="934" spans="3:3" x14ac:dyDescent="0.25">
      <c r="C934" s="82">
        <v>20602150</v>
      </c>
    </row>
    <row r="935" spans="3:3" x14ac:dyDescent="0.25">
      <c r="C935" s="82">
        <v>20602200</v>
      </c>
    </row>
    <row r="936" spans="3:3" x14ac:dyDescent="0.25">
      <c r="C936" s="82">
        <v>20602320</v>
      </c>
    </row>
    <row r="937" spans="3:3" x14ac:dyDescent="0.25">
      <c r="C937" s="82">
        <v>20602340</v>
      </c>
    </row>
    <row r="938" spans="3:3" x14ac:dyDescent="0.25">
      <c r="C938" s="82">
        <v>20602390</v>
      </c>
    </row>
    <row r="939" spans="3:3" x14ac:dyDescent="0.25">
      <c r="C939" s="82">
        <v>20602400</v>
      </c>
    </row>
    <row r="940" spans="3:3" x14ac:dyDescent="0.25">
      <c r="C940" s="82">
        <v>22111100</v>
      </c>
    </row>
    <row r="941" spans="3:3" x14ac:dyDescent="0.25">
      <c r="C941" s="82">
        <v>22111200</v>
      </c>
    </row>
    <row r="942" spans="3:3" x14ac:dyDescent="0.25">
      <c r="C942" s="82">
        <v>22111355</v>
      </c>
    </row>
    <row r="943" spans="3:3" x14ac:dyDescent="0.25">
      <c r="C943" s="82">
        <v>22111357</v>
      </c>
    </row>
    <row r="944" spans="3:3" x14ac:dyDescent="0.25">
      <c r="C944" s="82">
        <v>22111370</v>
      </c>
    </row>
    <row r="945" spans="3:3" x14ac:dyDescent="0.25">
      <c r="C945" s="82">
        <v>22111400</v>
      </c>
    </row>
    <row r="946" spans="3:3" x14ac:dyDescent="0.25">
      <c r="C946" s="82">
        <v>22111530</v>
      </c>
    </row>
    <row r="947" spans="3:3" x14ac:dyDescent="0.25">
      <c r="C947" s="82">
        <v>22111550</v>
      </c>
    </row>
    <row r="948" spans="3:3" x14ac:dyDescent="0.25">
      <c r="C948" s="82">
        <v>22111570</v>
      </c>
    </row>
    <row r="949" spans="3:3" x14ac:dyDescent="0.25">
      <c r="C949" s="82">
        <v>22111600</v>
      </c>
    </row>
    <row r="950" spans="3:3" x14ac:dyDescent="0.25">
      <c r="C950" s="82">
        <v>22112030</v>
      </c>
    </row>
    <row r="951" spans="3:3" x14ac:dyDescent="0.25">
      <c r="C951" s="82">
        <v>22112050</v>
      </c>
    </row>
    <row r="952" spans="3:3" x14ac:dyDescent="0.25">
      <c r="C952" s="82">
        <v>22112090</v>
      </c>
    </row>
    <row r="953" spans="3:3" x14ac:dyDescent="0.25">
      <c r="C953" s="82">
        <v>22191000</v>
      </c>
    </row>
    <row r="954" spans="3:3" x14ac:dyDescent="0.25">
      <c r="C954" s="82">
        <v>22192013</v>
      </c>
    </row>
    <row r="955" spans="3:3" x14ac:dyDescent="0.25">
      <c r="C955" s="82">
        <v>22192019</v>
      </c>
    </row>
    <row r="956" spans="3:3" x14ac:dyDescent="0.25">
      <c r="C956" s="82">
        <v>22192030</v>
      </c>
    </row>
    <row r="957" spans="3:3" x14ac:dyDescent="0.25">
      <c r="C957" s="82">
        <v>22192050</v>
      </c>
    </row>
    <row r="958" spans="3:3" x14ac:dyDescent="0.25">
      <c r="C958" s="82">
        <v>22192070</v>
      </c>
    </row>
    <row r="959" spans="3:3" x14ac:dyDescent="0.25">
      <c r="C959" s="82">
        <v>22192083</v>
      </c>
    </row>
    <row r="960" spans="3:3" x14ac:dyDescent="0.25">
      <c r="C960" s="82">
        <v>22192085</v>
      </c>
    </row>
    <row r="961" spans="3:3" x14ac:dyDescent="0.25">
      <c r="C961" s="82">
        <v>22192087</v>
      </c>
    </row>
    <row r="962" spans="3:3" x14ac:dyDescent="0.25">
      <c r="C962" s="82">
        <v>22193030</v>
      </c>
    </row>
    <row r="963" spans="3:3" x14ac:dyDescent="0.25">
      <c r="C963" s="82">
        <v>22193055</v>
      </c>
    </row>
    <row r="964" spans="3:3" x14ac:dyDescent="0.25">
      <c r="C964" s="82">
        <v>22193057</v>
      </c>
    </row>
    <row r="965" spans="3:3" x14ac:dyDescent="0.25">
      <c r="C965" s="82">
        <v>22193059</v>
      </c>
    </row>
    <row r="966" spans="3:3" x14ac:dyDescent="0.25">
      <c r="C966" s="82">
        <v>22193070</v>
      </c>
    </row>
    <row r="967" spans="3:3" x14ac:dyDescent="0.25">
      <c r="C967" s="82">
        <v>22194050</v>
      </c>
    </row>
    <row r="968" spans="3:3" x14ac:dyDescent="0.25">
      <c r="C968" s="82">
        <v>22194070</v>
      </c>
    </row>
    <row r="969" spans="3:3" x14ac:dyDescent="0.25">
      <c r="C969" s="82">
        <v>22194090</v>
      </c>
    </row>
    <row r="970" spans="3:3" x14ac:dyDescent="0.25">
      <c r="C970" s="82">
        <v>22195050</v>
      </c>
    </row>
    <row r="971" spans="3:3" x14ac:dyDescent="0.25">
      <c r="C971" s="82">
        <v>22195070</v>
      </c>
    </row>
    <row r="972" spans="3:3" x14ac:dyDescent="0.25">
      <c r="C972" s="82">
        <v>22196000</v>
      </c>
    </row>
    <row r="973" spans="3:3" x14ac:dyDescent="0.25">
      <c r="C973" s="82">
        <v>22197130</v>
      </c>
    </row>
    <row r="974" spans="3:3" x14ac:dyDescent="0.25">
      <c r="C974" s="82">
        <v>22197200</v>
      </c>
    </row>
    <row r="975" spans="3:3" x14ac:dyDescent="0.25">
      <c r="C975" s="82">
        <v>22197310</v>
      </c>
    </row>
    <row r="976" spans="3:3" x14ac:dyDescent="0.25">
      <c r="C976" s="82">
        <v>22197321</v>
      </c>
    </row>
    <row r="977" spans="3:3" x14ac:dyDescent="0.25">
      <c r="C977" s="82">
        <v>22197323</v>
      </c>
    </row>
    <row r="978" spans="3:3" x14ac:dyDescent="0.25">
      <c r="C978" s="82">
        <v>22197330</v>
      </c>
    </row>
    <row r="979" spans="3:3" x14ac:dyDescent="0.25">
      <c r="C979" s="82">
        <v>22197345</v>
      </c>
    </row>
    <row r="980" spans="3:3" x14ac:dyDescent="0.25">
      <c r="C980" s="82">
        <v>22197347</v>
      </c>
    </row>
    <row r="981" spans="3:3" x14ac:dyDescent="0.25">
      <c r="C981" s="82">
        <v>22197349</v>
      </c>
    </row>
    <row r="982" spans="3:3" x14ac:dyDescent="0.25">
      <c r="C982" s="82">
        <v>22197350</v>
      </c>
    </row>
    <row r="983" spans="3:3" x14ac:dyDescent="0.25">
      <c r="C983" s="82">
        <v>22197365</v>
      </c>
    </row>
    <row r="984" spans="3:3" x14ac:dyDescent="0.25">
      <c r="C984" s="82">
        <v>22197379</v>
      </c>
    </row>
    <row r="985" spans="3:3" x14ac:dyDescent="0.25">
      <c r="C985" s="82">
        <v>22211050</v>
      </c>
    </row>
    <row r="986" spans="3:3" x14ac:dyDescent="0.25">
      <c r="C986" s="82">
        <v>22211070</v>
      </c>
    </row>
    <row r="987" spans="3:3" x14ac:dyDescent="0.25">
      <c r="C987" s="82">
        <v>22212130</v>
      </c>
    </row>
    <row r="988" spans="3:3" x14ac:dyDescent="0.25">
      <c r="C988" s="82">
        <v>22212153</v>
      </c>
    </row>
    <row r="989" spans="3:3" x14ac:dyDescent="0.25">
      <c r="C989" s="82">
        <v>22212155</v>
      </c>
    </row>
    <row r="990" spans="3:3" x14ac:dyDescent="0.25">
      <c r="C990" s="82">
        <v>22212157</v>
      </c>
    </row>
    <row r="991" spans="3:3" x14ac:dyDescent="0.25">
      <c r="C991" s="82">
        <v>22212170</v>
      </c>
    </row>
    <row r="992" spans="3:3" x14ac:dyDescent="0.25">
      <c r="C992" s="82">
        <v>22212920</v>
      </c>
    </row>
    <row r="993" spans="3:3" x14ac:dyDescent="0.25">
      <c r="C993" s="82">
        <v>22212935</v>
      </c>
    </row>
    <row r="994" spans="3:3" x14ac:dyDescent="0.25">
      <c r="C994" s="82">
        <v>22212937</v>
      </c>
    </row>
    <row r="995" spans="3:3" x14ac:dyDescent="0.25">
      <c r="C995" s="82">
        <v>22212950</v>
      </c>
    </row>
    <row r="996" spans="3:3" x14ac:dyDescent="0.25">
      <c r="C996" s="82">
        <v>22212970</v>
      </c>
    </row>
    <row r="997" spans="3:3" x14ac:dyDescent="0.25">
      <c r="C997" s="82">
        <v>22213010</v>
      </c>
    </row>
    <row r="998" spans="3:3" x14ac:dyDescent="0.25">
      <c r="C998" s="82">
        <v>22213017</v>
      </c>
    </row>
    <row r="999" spans="3:3" x14ac:dyDescent="0.25">
      <c r="C999" s="82">
        <v>22213021</v>
      </c>
    </row>
    <row r="1000" spans="3:3" x14ac:dyDescent="0.25">
      <c r="C1000" s="82">
        <v>22213023</v>
      </c>
    </row>
    <row r="1001" spans="3:3" x14ac:dyDescent="0.25">
      <c r="C1001" s="82">
        <v>22213026</v>
      </c>
    </row>
    <row r="1002" spans="3:3" x14ac:dyDescent="0.25">
      <c r="C1002" s="82">
        <v>22213030</v>
      </c>
    </row>
    <row r="1003" spans="3:3" x14ac:dyDescent="0.25">
      <c r="C1003" s="82">
        <v>22213035</v>
      </c>
    </row>
    <row r="1004" spans="3:3" x14ac:dyDescent="0.25">
      <c r="C1004" s="82">
        <v>22213036</v>
      </c>
    </row>
    <row r="1005" spans="3:3" x14ac:dyDescent="0.25">
      <c r="C1005" s="82">
        <v>22213037</v>
      </c>
    </row>
    <row r="1006" spans="3:3" x14ac:dyDescent="0.25">
      <c r="C1006" s="82">
        <v>22213038</v>
      </c>
    </row>
    <row r="1007" spans="3:3" x14ac:dyDescent="0.25">
      <c r="C1007" s="82">
        <v>22213053</v>
      </c>
    </row>
    <row r="1008" spans="3:3" x14ac:dyDescent="0.25">
      <c r="C1008" s="82">
        <v>22213059</v>
      </c>
    </row>
    <row r="1009" spans="3:3" x14ac:dyDescent="0.25">
      <c r="C1009" s="82">
        <v>22213061</v>
      </c>
    </row>
    <row r="1010" spans="3:3" x14ac:dyDescent="0.25">
      <c r="C1010" s="82">
        <v>22213063</v>
      </c>
    </row>
    <row r="1011" spans="3:3" x14ac:dyDescent="0.25">
      <c r="C1011" s="82">
        <v>22213065</v>
      </c>
    </row>
    <row r="1012" spans="3:3" x14ac:dyDescent="0.25">
      <c r="C1012" s="82">
        <v>22213067</v>
      </c>
    </row>
    <row r="1013" spans="3:3" x14ac:dyDescent="0.25">
      <c r="C1013" s="82">
        <v>22213069</v>
      </c>
    </row>
    <row r="1014" spans="3:3" x14ac:dyDescent="0.25">
      <c r="C1014" s="82">
        <v>22213070</v>
      </c>
    </row>
    <row r="1015" spans="3:3" x14ac:dyDescent="0.25">
      <c r="C1015" s="82">
        <v>22213082</v>
      </c>
    </row>
    <row r="1016" spans="3:3" x14ac:dyDescent="0.25">
      <c r="C1016" s="82">
        <v>22213086</v>
      </c>
    </row>
    <row r="1017" spans="3:3" x14ac:dyDescent="0.25">
      <c r="C1017" s="82">
        <v>22213090</v>
      </c>
    </row>
    <row r="1018" spans="3:3" x14ac:dyDescent="0.25">
      <c r="C1018" s="82">
        <v>22214120</v>
      </c>
    </row>
    <row r="1019" spans="3:3" x14ac:dyDescent="0.25">
      <c r="C1019" s="82">
        <v>22214130</v>
      </c>
    </row>
    <row r="1020" spans="3:3" x14ac:dyDescent="0.25">
      <c r="C1020" s="82">
        <v>22214150</v>
      </c>
    </row>
    <row r="1021" spans="3:3" x14ac:dyDescent="0.25">
      <c r="C1021" s="82">
        <v>22214170</v>
      </c>
    </row>
    <row r="1022" spans="3:3" x14ac:dyDescent="0.25">
      <c r="C1022" s="82">
        <v>22214180</v>
      </c>
    </row>
    <row r="1023" spans="3:3" x14ac:dyDescent="0.25">
      <c r="C1023" s="82">
        <v>22214230</v>
      </c>
    </row>
    <row r="1024" spans="3:3" x14ac:dyDescent="0.25">
      <c r="C1024" s="82">
        <v>22214250</v>
      </c>
    </row>
    <row r="1025" spans="3:3" x14ac:dyDescent="0.25">
      <c r="C1025" s="82">
        <v>22214275</v>
      </c>
    </row>
    <row r="1026" spans="3:3" x14ac:dyDescent="0.25">
      <c r="C1026" s="82">
        <v>22214279</v>
      </c>
    </row>
    <row r="1027" spans="3:3" x14ac:dyDescent="0.25">
      <c r="C1027" s="82">
        <v>22214280</v>
      </c>
    </row>
    <row r="1028" spans="3:3" x14ac:dyDescent="0.25">
      <c r="C1028" s="82">
        <v>22221100</v>
      </c>
    </row>
    <row r="1029" spans="3:3" x14ac:dyDescent="0.25">
      <c r="C1029" s="82">
        <v>22221200</v>
      </c>
    </row>
    <row r="1030" spans="3:3" x14ac:dyDescent="0.25">
      <c r="C1030" s="82">
        <v>22221300</v>
      </c>
    </row>
    <row r="1031" spans="3:3" x14ac:dyDescent="0.25">
      <c r="C1031" s="82">
        <v>22221450</v>
      </c>
    </row>
    <row r="1032" spans="3:3" x14ac:dyDescent="0.25">
      <c r="C1032" s="82">
        <v>22221470</v>
      </c>
    </row>
    <row r="1033" spans="3:3" x14ac:dyDescent="0.25">
      <c r="C1033" s="82">
        <v>22221910</v>
      </c>
    </row>
    <row r="1034" spans="3:3" x14ac:dyDescent="0.25">
      <c r="C1034" s="82">
        <v>22221925</v>
      </c>
    </row>
    <row r="1035" spans="3:3" x14ac:dyDescent="0.25">
      <c r="C1035" s="82">
        <v>22221950</v>
      </c>
    </row>
    <row r="1036" spans="3:3" x14ac:dyDescent="0.25">
      <c r="C1036" s="82">
        <v>22231155</v>
      </c>
    </row>
    <row r="1037" spans="3:3" x14ac:dyDescent="0.25">
      <c r="C1037" s="82">
        <v>22231159</v>
      </c>
    </row>
    <row r="1038" spans="3:3" x14ac:dyDescent="0.25">
      <c r="C1038" s="82">
        <v>22231190</v>
      </c>
    </row>
    <row r="1039" spans="3:3" x14ac:dyDescent="0.25">
      <c r="C1039" s="82">
        <v>22231250</v>
      </c>
    </row>
    <row r="1040" spans="3:3" x14ac:dyDescent="0.25">
      <c r="C1040" s="82">
        <v>22231270</v>
      </c>
    </row>
    <row r="1041" spans="3:3" x14ac:dyDescent="0.25">
      <c r="C1041" s="82">
        <v>22231290</v>
      </c>
    </row>
    <row r="1042" spans="3:3" x14ac:dyDescent="0.25">
      <c r="C1042" s="82">
        <v>22231300</v>
      </c>
    </row>
    <row r="1043" spans="3:3" x14ac:dyDescent="0.25">
      <c r="C1043" s="82">
        <v>22231450</v>
      </c>
    </row>
    <row r="1044" spans="3:3" x14ac:dyDescent="0.25">
      <c r="C1044" s="82">
        <v>22231470</v>
      </c>
    </row>
    <row r="1045" spans="3:3" x14ac:dyDescent="0.25">
      <c r="C1045" s="82">
        <v>22231950</v>
      </c>
    </row>
    <row r="1046" spans="3:3" x14ac:dyDescent="0.25">
      <c r="C1046" s="82">
        <v>22231990</v>
      </c>
    </row>
    <row r="1047" spans="3:3" x14ac:dyDescent="0.25">
      <c r="C1047" s="82">
        <v>22232000</v>
      </c>
    </row>
    <row r="1048" spans="3:3" x14ac:dyDescent="0.25">
      <c r="C1048" s="82">
        <v>22291010</v>
      </c>
    </row>
    <row r="1049" spans="3:3" x14ac:dyDescent="0.25">
      <c r="C1049" s="82">
        <v>22292130</v>
      </c>
    </row>
    <row r="1050" spans="3:3" x14ac:dyDescent="0.25">
      <c r="C1050" s="82">
        <v>22292140</v>
      </c>
    </row>
    <row r="1051" spans="3:3" x14ac:dyDescent="0.25">
      <c r="C1051" s="82">
        <v>22292240</v>
      </c>
    </row>
    <row r="1052" spans="3:3" x14ac:dyDescent="0.25">
      <c r="C1052" s="82">
        <v>22292320</v>
      </c>
    </row>
    <row r="1053" spans="3:3" x14ac:dyDescent="0.25">
      <c r="C1053" s="82">
        <v>22292340</v>
      </c>
    </row>
    <row r="1054" spans="3:3" x14ac:dyDescent="0.25">
      <c r="C1054" s="82">
        <v>22292400</v>
      </c>
    </row>
    <row r="1055" spans="3:3" x14ac:dyDescent="0.25">
      <c r="C1055" s="82">
        <v>22292500</v>
      </c>
    </row>
    <row r="1056" spans="3:3" x14ac:dyDescent="0.25">
      <c r="C1056" s="82">
        <v>22292610</v>
      </c>
    </row>
    <row r="1057" spans="3:3" x14ac:dyDescent="0.25">
      <c r="C1057" s="82">
        <v>22292620</v>
      </c>
    </row>
    <row r="1058" spans="3:3" x14ac:dyDescent="0.25">
      <c r="C1058" s="82">
        <v>22292630</v>
      </c>
    </row>
    <row r="1059" spans="3:3" x14ac:dyDescent="0.25">
      <c r="C1059" s="82">
        <v>22292910</v>
      </c>
    </row>
    <row r="1060" spans="3:3" x14ac:dyDescent="0.25">
      <c r="C1060" s="82">
        <v>22292915</v>
      </c>
    </row>
    <row r="1061" spans="3:3" x14ac:dyDescent="0.25">
      <c r="C1061" s="82">
        <v>22292920</v>
      </c>
    </row>
    <row r="1062" spans="3:3" x14ac:dyDescent="0.25">
      <c r="C1062" s="82">
        <v>22292996</v>
      </c>
    </row>
    <row r="1063" spans="3:3" x14ac:dyDescent="0.25">
      <c r="C1063" s="82">
        <v>22299110</v>
      </c>
    </row>
    <row r="1064" spans="3:3" x14ac:dyDescent="0.25">
      <c r="C1064" s="82">
        <v>22299125</v>
      </c>
    </row>
    <row r="1065" spans="3:3" x14ac:dyDescent="0.25">
      <c r="C1065" s="82">
        <v>22299127</v>
      </c>
    </row>
    <row r="1066" spans="3:3" x14ac:dyDescent="0.25">
      <c r="C1066" s="82">
        <v>22299130</v>
      </c>
    </row>
    <row r="1067" spans="3:3" x14ac:dyDescent="0.25">
      <c r="C1067" s="82">
        <v>22299140</v>
      </c>
    </row>
    <row r="1068" spans="3:3" x14ac:dyDescent="0.25">
      <c r="C1068" s="82">
        <v>22299150</v>
      </c>
    </row>
    <row r="1069" spans="3:3" x14ac:dyDescent="0.25">
      <c r="C1069" s="82">
        <v>22299160</v>
      </c>
    </row>
    <row r="1070" spans="3:3" x14ac:dyDescent="0.25">
      <c r="C1070" s="82">
        <v>22299180</v>
      </c>
    </row>
    <row r="1071" spans="3:3" x14ac:dyDescent="0.25">
      <c r="C1071" s="82">
        <v>22299193</v>
      </c>
    </row>
    <row r="1072" spans="3:3" x14ac:dyDescent="0.25">
      <c r="C1072" s="82">
        <v>22299197</v>
      </c>
    </row>
    <row r="1073" spans="3:3" x14ac:dyDescent="0.25">
      <c r="C1073" s="82">
        <v>23651220</v>
      </c>
    </row>
    <row r="1074" spans="3:3" x14ac:dyDescent="0.25">
      <c r="C1074" s="82">
        <v>23651240</v>
      </c>
    </row>
    <row r="1075" spans="3:3" x14ac:dyDescent="0.25">
      <c r="C1075" s="82">
        <v>25735070</v>
      </c>
    </row>
    <row r="1076" spans="3:3" x14ac:dyDescent="0.25">
      <c r="C1076" s="82">
        <v>25735080</v>
      </c>
    </row>
    <row r="1077" spans="3:3" x14ac:dyDescent="0.25">
      <c r="C1077" s="82">
        <v>25931345</v>
      </c>
    </row>
    <row r="1078" spans="3:3" x14ac:dyDescent="0.25">
      <c r="C1078" s="82">
        <v>27331410</v>
      </c>
    </row>
    <row r="1079" spans="3:3" x14ac:dyDescent="0.25">
      <c r="C1079" s="82">
        <v>27331430</v>
      </c>
    </row>
    <row r="1080" spans="3:3" x14ac:dyDescent="0.25">
      <c r="C1080" s="82">
        <v>27403090</v>
      </c>
    </row>
    <row r="1081" spans="3:3" x14ac:dyDescent="0.25">
      <c r="C1081" s="82">
        <v>28491220</v>
      </c>
    </row>
    <row r="1082" spans="3:3" x14ac:dyDescent="0.25">
      <c r="C1082" s="82">
        <v>28491290</v>
      </c>
    </row>
    <row r="1083" spans="3:3" x14ac:dyDescent="0.25">
      <c r="C1083" s="82">
        <v>29323010</v>
      </c>
    </row>
    <row r="1084" spans="3:3" x14ac:dyDescent="0.25">
      <c r="C1084" s="82">
        <v>31031250</v>
      </c>
    </row>
    <row r="1085" spans="3:3" x14ac:dyDescent="0.25">
      <c r="C1085" s="82">
        <v>31091430</v>
      </c>
    </row>
    <row r="1086" spans="3:3" x14ac:dyDescent="0.25">
      <c r="C1086" s="82">
        <v>32502253</v>
      </c>
    </row>
    <row r="1087" spans="3:3" x14ac:dyDescent="0.25">
      <c r="C1087" s="82">
        <v>32504350</v>
      </c>
    </row>
    <row r="1088" spans="3:3" x14ac:dyDescent="0.25">
      <c r="C1088" s="82">
        <v>32991160</v>
      </c>
    </row>
  </sheetData>
  <hyperlinks>
    <hyperlink ref="D2" r:id="rId1" location="/CBS/nl/dataset/85441NED/table?dl=A8C89" display="Collected from CBS ()" xr:uid="{FE202DB5-6E22-4509-8C94-D71876327AB6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��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a20d149a844688b6abf34073d5c21d xmlns="176498a0-c827-4401-a876-61395f1cd24a">
      <Terms xmlns="http://schemas.microsoft.com/office/infopath/2007/PartnerControls"/>
    </lca20d149a844688b6abf34073d5c21d>
    <bac4ab11065f4f6c809c820c57e320e5 xmlns="176498a0-c827-4401-a876-61395f1cd24a">
      <Terms xmlns="http://schemas.microsoft.com/office/infopath/2007/PartnerControls"/>
    </bac4ab11065f4f6c809c820c57e320e5>
    <_dlc_DocId xmlns="176498a0-c827-4401-a876-61395f1cd24a">VJK3NZAXSEFH-1587604773-107</_dlc_DocId>
    <n2a7a23bcc2241cb9261f9a914c7c1bb xmlns="176498a0-c827-4401-a876-61395f1cd24a">
      <Terms xmlns="http://schemas.microsoft.com/office/infopath/2007/PartnerControls">
        <TermInfo xmlns="http://schemas.microsoft.com/office/infopath/2007/PartnerControls">
          <TermName xmlns="http://schemas.microsoft.com/office/infopath/2007/PartnerControls">TNO Internal</TermName>
          <TermId xmlns="http://schemas.microsoft.com/office/infopath/2007/PartnerControls">1a23c89f-ef54-4907-86fd-8242403ff722</TermId>
        </TermInfo>
      </Terms>
    </n2a7a23bcc2241cb9261f9a914c7c1bb>
    <TNOC_ClusterName xmlns="2f6a910d-138e-42c1-8e8a-320c1b7cf3f7">RVO- Doelgroep en Reikwijdte CE norm</TNOC_ClusterName>
    <_dlc_DocIdUrl xmlns="176498a0-c827-4401-a876-61395f1cd24a">
      <Url>https://365tno.sharepoint.com/teams/P060.58976/_layouts/15/DocIdRedir.aspx?ID=VJK3NZAXSEFH-1587604773-107</Url>
      <Description>VJK3NZAXSEFH-1587604773-107</Description>
    </_dlc_DocIdUrl>
    <TNOC_ClusterId xmlns="2f6a910d-138e-42c1-8e8a-320c1b7cf3f7">P060.58976</TNOC_ClusterId>
    <h15fbb78f4cb41d290e72f301ea2865f xmlns="176498a0-c827-4401-a876-61395f1cd24a">
      <Terms xmlns="http://schemas.microsoft.com/office/infopath/2007/PartnerControls">
        <TermInfo xmlns="http://schemas.microsoft.com/office/infopath/2007/PartnerControls">
          <TermName xmlns="http://schemas.microsoft.com/office/infopath/2007/PartnerControls">Project</TermName>
          <TermId xmlns="http://schemas.microsoft.com/office/infopath/2007/PartnerControls">fa11c4c9-105f-402c-bb40-9a56b4989397</TermId>
        </TermInfo>
      </Terms>
    </h15fbb78f4cb41d290e72f301ea2865f>
    <TaxCatchAll xmlns="176498a0-c827-4401-a876-61395f1cd24a">
      <Value>4</Value>
      <Value>1</Value>
    </TaxCatchAll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Team Document" ma:contentTypeID="0x010100A35317DCC28344A7B82488658A034A5C0100794D339AF5F2F942ACBC252FD451334D" ma:contentTypeVersion="7" ma:contentTypeDescription=" " ma:contentTypeScope="" ma:versionID="760265c04af6e021d2defec7ea3fabfe">
  <xsd:schema xmlns:xsd="http://www.w3.org/2001/XMLSchema" xmlns:xs="http://www.w3.org/2001/XMLSchema" xmlns:p="http://schemas.microsoft.com/office/2006/metadata/properties" xmlns:ns2="176498a0-c827-4401-a876-61395f1cd24a" xmlns:ns3="2f6a910d-138e-42c1-8e8a-320c1b7cf3f7" xmlns:ns5="75921552-a348-4792-aa94-27785f613b51" targetNamespace="http://schemas.microsoft.com/office/2006/metadata/properties" ma:root="true" ma:fieldsID="0a1b997e66aad2a334afdd622fd05bb5" ns2:_="" ns3:_="" ns5:_="">
    <xsd:import namespace="176498a0-c827-4401-a876-61395f1cd24a"/>
    <xsd:import namespace="2f6a910d-138e-42c1-8e8a-320c1b7cf3f7"/>
    <xsd:import namespace="75921552-a348-4792-aa94-27785f613b51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TNOC_ClusterName" minOccurs="0"/>
                <xsd:element ref="ns3:TNOC_ClusterId" minOccurs="0"/>
                <xsd:element ref="ns2:h15fbb78f4cb41d290e72f301ea2865f" minOccurs="0"/>
                <xsd:element ref="ns2:TaxCatchAll" minOccurs="0"/>
                <xsd:element ref="ns2:TaxCatchAllLabel" minOccurs="0"/>
                <xsd:element ref="ns2:n2a7a23bcc2241cb9261f9a914c7c1bb" minOccurs="0"/>
                <xsd:element ref="ns2:lca20d149a844688b6abf34073d5c21d" minOccurs="0"/>
                <xsd:element ref="ns2:bac4ab11065f4f6c809c820c57e320e5" minOccurs="0"/>
                <xsd:element ref="ns5:MediaServiceMetadata" minOccurs="0"/>
                <xsd:element ref="ns5:MediaServiceFastMetadata" minOccurs="0"/>
                <xsd:element ref="ns5:MediaServiceObjectDetectorVersions" minOccurs="0"/>
                <xsd:element ref="ns2:SharedWithUsers" minOccurs="0"/>
                <xsd:element ref="ns2:SharedWithDetails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6498a0-c827-4401-a876-61395f1cd24a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h15fbb78f4cb41d290e72f301ea2865f" ma:index="13" nillable="true" ma:taxonomy="true" ma:internalName="h15fbb78f4cb41d290e72f301ea2865f" ma:taxonomyFieldName="TNOC_ClusterType" ma:displayName="Cluster type" ma:fieldId="{115fbb78-f4cb-41d2-90e7-2f301ea2865f}" ma:sspId="7378aa68-586f-4892-bb77-0985b40f41a6" ma:termSetId="e7feef8e-5ede-44cd-b7d5-7ed7dacef0b4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4" nillable="true" ma:displayName="Taxonomy Catch All Column" ma:hidden="true" ma:list="{9b6bb6a5-3149-4e69-8bac-96dccd493345}" ma:internalName="TaxCatchAll" ma:showField="CatchAllData" ma:web="176498a0-c827-4401-a876-61395f1cd24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5" nillable="true" ma:displayName="Taxonomy Catch All Column1" ma:hidden="true" ma:list="{9b6bb6a5-3149-4e69-8bac-96dccd493345}" ma:internalName="TaxCatchAllLabel" ma:readOnly="true" ma:showField="CatchAllDataLabel" ma:web="176498a0-c827-4401-a876-61395f1cd24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n2a7a23bcc2241cb9261f9a914c7c1bb" ma:index="17" nillable="true" ma:taxonomy="true" ma:internalName="n2a7a23bcc2241cb9261f9a914c7c1bb" ma:taxonomyFieldName="TNOC_DocumentClassification" ma:displayName="Document classification" ma:fieldId="{72a7a23b-cc22-41cb-9261-f9a914c7c1bb}" ma:sspId="7378aa68-586f-4892-bb77-0985b40f41a6" ma:termSetId="ff8f31fd-7572-41dc-9fe4-bd4c6d280f39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lca20d149a844688b6abf34073d5c21d" ma:index="19" nillable="true" ma:taxonomy="true" ma:internalName="lca20d149a844688b6abf34073d5c21d" ma:taxonomyFieldName="TNOC_DocumentType" ma:displayName="Document type" ma:fieldId="{5ca20d14-9a84-4688-b6ab-f34073d5c21d}" ma:sspId="7378aa68-586f-4892-bb77-0985b40f41a6" ma:termSetId="e8a13a9e-c4f3-4184-b8d9-8210abad4948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bac4ab11065f4f6c809c820c57e320e5" ma:index="22" nillable="true" ma:taxonomy="true" ma:internalName="bac4ab11065f4f6c809c820c57e320e5" ma:taxonomyFieldName="TNOC_DocumentCategory" ma:displayName="Document category" ma:fieldId="{bac4ab11-065f-4f6c-809c-820c57e320e5}" ma:sspId="7378aa68-586f-4892-bb77-0985b40f41a6" ma:termSetId="94d42b6a-4155-4fa6-95e9-087bc306ceb3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SharedWithUsers" ma:index="2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6a910d-138e-42c1-8e8a-320c1b7cf3f7" elementFormDefault="qualified">
    <xsd:import namespace="http://schemas.microsoft.com/office/2006/documentManagement/types"/>
    <xsd:import namespace="http://schemas.microsoft.com/office/infopath/2007/PartnerControls"/>
    <xsd:element name="TNOC_ClusterName" ma:index="11" nillable="true" ma:displayName="Cluster name" ma:internalName="TNOC_ClusterName">
      <xsd:simpleType>
        <xsd:restriction base="dms:Text">
          <xsd:maxLength value="255"/>
        </xsd:restriction>
      </xsd:simpleType>
    </xsd:element>
    <xsd:element name="TNOC_ClusterId" ma:index="12" nillable="true" ma:displayName="Cluster ID" ma:internalName="TNOC_ClusterId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5921552-a348-4792-aa94-27785f613b5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4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5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2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 ma:index="21" ma:displayName="Author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5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DF4890D3-D247-44B9-88FA-5EC4B6994B2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551E97B-8BC4-4ED6-A91D-EE94F7CDAC92}">
  <ds:schemaRefs>
    <ds:schemaRef ds:uri="http://schemas.microsoft.com/DataMashup"/>
  </ds:schemaRefs>
</ds:datastoreItem>
</file>

<file path=customXml/itemProps3.xml><?xml version="1.0" encoding="utf-8"?>
<ds:datastoreItem xmlns:ds="http://schemas.openxmlformats.org/officeDocument/2006/customXml" ds:itemID="{83DC7C40-7E85-4038-A3CF-261CB81D1F96}">
  <ds:schemaRefs>
    <ds:schemaRef ds:uri="http://purl.org/dc/elements/1.1/"/>
    <ds:schemaRef ds:uri="75921552-a348-4792-aa94-27785f613b51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www.w3.org/XML/1998/namespace"/>
    <ds:schemaRef ds:uri="176498a0-c827-4401-a876-61395f1cd24a"/>
    <ds:schemaRef ds:uri="http://purl.org/dc/terms/"/>
    <ds:schemaRef ds:uri="2f6a910d-138e-42c1-8e8a-320c1b7cf3f7"/>
    <ds:schemaRef ds:uri="http://schemas.microsoft.com/office/2006/metadata/properties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5BDFB0C1-EB82-4DCF-A58E-F3DAA7D8B2B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6498a0-c827-4401-a876-61395f1cd24a"/>
    <ds:schemaRef ds:uri="2f6a910d-138e-42c1-8e8a-320c1b7cf3f7"/>
    <ds:schemaRef ds:uri="75921552-a348-4792-aa94-27785f613b5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5.xml><?xml version="1.0" encoding="utf-8"?>
<ds:datastoreItem xmlns:ds="http://schemas.openxmlformats.org/officeDocument/2006/customXml" ds:itemID="{9B9DC42D-6691-4E7F-BF1C-1FBCBE02968D}">
  <ds:schemaRefs>
    <ds:schemaRef ds:uri="http://schemas.microsoft.com/sharepoint/event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README</vt:lpstr>
      <vt:lpstr>General ABR Group</vt:lpstr>
      <vt:lpstr>NRK Groups</vt:lpstr>
      <vt:lpstr>Production SBI20-22 &amp; NRK</vt:lpstr>
      <vt:lpstr>Polymer Trade</vt:lpstr>
      <vt:lpstr>Polymer Production NL</vt:lpstr>
      <vt:lpstr>Product Codes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Nina Holzbach</dc:creator>
  <cp:keywords/>
  <dc:description/>
  <cp:lastModifiedBy>Wiedmann-Langstraat, C.J. (Carla)</cp:lastModifiedBy>
  <cp:revision/>
  <dcterms:created xsi:type="dcterms:W3CDTF">2024-07-11T09:43:10Z</dcterms:created>
  <dcterms:modified xsi:type="dcterms:W3CDTF">2024-09-19T05:45:12Z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0x010100A35317DCC28344A7B82488658A034A5C0100794D339AF5F2F942ACBC252FD451334D</vt:lpwstr>
  </property>
  <property fmtid="{D5CDD505-2E9C-101B-9397-08002B2CF9AE}" pid="3" name="TNOC_DocumentType">
    <vt:lpwstr/>
  </property>
  <property fmtid="{D5CDD505-2E9C-101B-9397-08002B2CF9AE}" pid="4" name="_dlc_DocIdItemGuid">
    <vt:lpwstr>76b975d5-f3b3-48a7-a761-1c54cb7d6c13</vt:lpwstr>
  </property>
  <property fmtid="{D5CDD505-2E9C-101B-9397-08002B2CF9AE}" pid="5" name="TNOC_DocumentCategory">
    <vt:lpwstr/>
  </property>
  <property fmtid="{D5CDD505-2E9C-101B-9397-08002B2CF9AE}" pid="6" name="TNOC_ClusterType">
    <vt:lpwstr>4;#Project|fa11c4c9-105f-402c-bb40-9a56b4989397</vt:lpwstr>
  </property>
  <property fmtid="{D5CDD505-2E9C-101B-9397-08002B2CF9AE}" pid="7" name="TNOC_DocumentClassification">
    <vt:lpwstr>1;#TNO Internal|1a23c89f-ef54-4907-86fd-8242403ff722</vt:lpwstr>
  </property>
</Properties>
</file>