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drawings/drawing4.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drawings/drawing5.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drawings/drawing6.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7.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drawings/drawing8.xml" ContentType="application/vnd.openxmlformats-officedocument.drawing+xml"/>
  <Override PartName="/xl/charts/chart15.xml" ContentType="application/vnd.openxmlformats-officedocument.drawingml.chart+xml"/>
  <Override PartName="/xl/charts/chart16.xml" ContentType="application/vnd.openxmlformats-officedocument.drawingml.chart+xml"/>
  <Override PartName="/xl/drawings/drawing9.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drawings/drawing10.xml" ContentType="application/vnd.openxmlformats-officedocument.drawing+xml"/>
  <Override PartName="/xl/charts/chart19.xml" ContentType="application/vnd.openxmlformats-officedocument.drawingml.chart+xml"/>
  <Override PartName="/xl/charts/chart20.xml" ContentType="application/vnd.openxmlformats-officedocument.drawingml.chart+xml"/>
  <Override PartName="/xl/drawings/drawing11.xml" ContentType="application/vnd.openxmlformats-officedocument.drawing+xml"/>
  <Override PartName="/xl/charts/chart21.xml" ContentType="application/vnd.openxmlformats-officedocument.drawingml.chart+xml"/>
  <Override PartName="/xl/charts/chart22.xml" ContentType="application/vnd.openxmlformats-officedocument.drawingml.chart+xml"/>
  <Override PartName="/xl/drawings/drawing12.xml" ContentType="application/vnd.openxmlformats-officedocument.drawing+xml"/>
  <Override PartName="/xl/charts/chart23.xml" ContentType="application/vnd.openxmlformats-officedocument.drawingml.chart+xml"/>
  <Override PartName="/xl/charts/chart24.xml" ContentType="application/vnd.openxmlformats-officedocument.drawingml.chart+xml"/>
  <Override PartName="/xl/drawings/drawing13.xml" ContentType="application/vnd.openxmlformats-officedocument.drawing+xml"/>
  <Override PartName="/xl/charts/chart25.xml" ContentType="application/vnd.openxmlformats-officedocument.drawingml.chart+xml"/>
  <Override PartName="/xl/charts/chart26.xml" ContentType="application/vnd.openxmlformats-officedocument.drawingml.chart+xml"/>
  <Override PartName="/xl/drawings/drawing14.xml" ContentType="application/vnd.openxmlformats-officedocument.drawing+xml"/>
  <Override PartName="/xl/charts/chart27.xml" ContentType="application/vnd.openxmlformats-officedocument.drawingml.chart+xml"/>
  <Override PartName="/xl/charts/chart28.xml" ContentType="application/vnd.openxmlformats-officedocument.drawingml.chart+xml"/>
  <Override PartName="/xl/drawings/drawing15.xml" ContentType="application/vnd.openxmlformats-officedocument.drawing+xml"/>
  <Override PartName="/xl/charts/chart29.xml" ContentType="application/vnd.openxmlformats-officedocument.drawingml.chart+xml"/>
  <Override PartName="/xl/charts/chart30.xml" ContentType="application/vnd.openxmlformats-officedocument.drawingml.chart+xml"/>
  <Override PartName="/xl/drawings/drawing16.xml" ContentType="application/vnd.openxmlformats-officedocument.drawing+xml"/>
  <Override PartName="/xl/charts/chart31.xml" ContentType="application/vnd.openxmlformats-officedocument.drawingml.chart+xml"/>
  <Override PartName="/xl/charts/chart32.xml" ContentType="application/vnd.openxmlformats-officedocument.drawingml.chart+xml"/>
  <Override PartName="/xl/drawings/drawing17.xml" ContentType="application/vnd.openxmlformats-officedocument.drawing+xml"/>
  <Override PartName="/xl/charts/chart33.xml" ContentType="application/vnd.openxmlformats-officedocument.drawingml.chart+xml"/>
  <Override PartName="/xl/charts/chart34.xml" ContentType="application/vnd.openxmlformats-officedocument.drawingml.chart+xml"/>
  <Override PartName="/xl/drawings/drawing18.xml" ContentType="application/vnd.openxmlformats-officedocument.drawing+xml"/>
  <Override PartName="/xl/charts/chart35.xml" ContentType="application/vnd.openxmlformats-officedocument.drawingml.chart+xml"/>
  <Override PartName="/xl/charts/chart36.xml" ContentType="application/vnd.openxmlformats-officedocument.drawingml.chart+xml"/>
  <Override PartName="/xl/drawings/drawing19.xml" ContentType="application/vnd.openxmlformats-officedocument.drawing+xml"/>
  <Override PartName="/xl/charts/chart37.xml" ContentType="application/vnd.openxmlformats-officedocument.drawingml.chart+xml"/>
  <Override PartName="/xl/charts/chart38.xml" ContentType="application/vnd.openxmlformats-officedocument.drawingml.chart+xml"/>
  <Override PartName="/xl/drawings/drawing20.xml" ContentType="application/vnd.openxmlformats-officedocument.drawing+xml"/>
  <Override PartName="/xl/charts/chart39.xml" ContentType="application/vnd.openxmlformats-officedocument.drawingml.chart+xml"/>
  <Override PartName="/xl/charts/chart40.xml" ContentType="application/vnd.openxmlformats-officedocument.drawingml.chart+xml"/>
  <Override PartName="/xl/drawings/drawing21.xml" ContentType="application/vnd.openxmlformats-officedocument.drawing+xml"/>
  <Override PartName="/xl/charts/chart41.xml" ContentType="application/vnd.openxmlformats-officedocument.drawingml.chart+xml"/>
  <Override PartName="/xl/charts/chart42.xml" ContentType="application/vnd.openxmlformats-officedocument.drawingml.chart+xml"/>
  <Override PartName="/xl/drawings/drawing22.xml" ContentType="application/vnd.openxmlformats-officedocument.drawing+xml"/>
  <Override PartName="/xl/charts/chart43.xml" ContentType="application/vnd.openxmlformats-officedocument.drawingml.chart+xml"/>
  <Override PartName="/xl/charts/chart44.xml" ContentType="application/vnd.openxmlformats-officedocument.drawingml.chart+xml"/>
  <Override PartName="/xl/drawings/drawing23.xml" ContentType="application/vnd.openxmlformats-officedocument.drawing+xml"/>
  <Override PartName="/xl/charts/chart45.xml" ContentType="application/vnd.openxmlformats-officedocument.drawingml.chart+xml"/>
  <Override PartName="/xl/charts/chart46.xml" ContentType="application/vnd.openxmlformats-officedocument.drawingml.chart+xml"/>
  <Override PartName="/xl/drawings/drawing24.xml" ContentType="application/vnd.openxmlformats-officedocument.drawing+xml"/>
  <Override PartName="/xl/charts/chart47.xml" ContentType="application/vnd.openxmlformats-officedocument.drawingml.chart+xml"/>
  <Override PartName="/xl/charts/chart48.xml" ContentType="application/vnd.openxmlformats-officedocument.drawingml.chart+xml"/>
  <Override PartName="/xl/drawings/drawing25.xml" ContentType="application/vnd.openxmlformats-officedocument.drawing+xml"/>
  <Override PartName="/xl/charts/chart49.xml" ContentType="application/vnd.openxmlformats-officedocument.drawingml.chart+xml"/>
  <Override PartName="/xl/charts/chart50.xml" ContentType="application/vnd.openxmlformats-officedocument.drawingml.chart+xml"/>
  <Override PartName="/xl/drawings/drawing26.xml" ContentType="application/vnd.openxmlformats-officedocument.drawing+xml"/>
  <Override PartName="/xl/charts/chart51.xml" ContentType="application/vnd.openxmlformats-officedocument.drawingml.chart+xml"/>
  <Override PartName="/xl/charts/chart52.xml" ContentType="application/vnd.openxmlformats-officedocument.drawingml.chart+xml"/>
  <Override PartName="/xl/drawings/drawing27.xml" ContentType="application/vnd.openxmlformats-officedocument.drawing+xml"/>
  <Override PartName="/xl/charts/chart53.xml" ContentType="application/vnd.openxmlformats-officedocument.drawingml.chart+xml"/>
  <Override PartName="/xl/charts/chart54.xml" ContentType="application/vnd.openxmlformats-officedocument.drawingml.chart+xml"/>
  <Override PartName="/xl/drawings/drawing28.xml" ContentType="application/vnd.openxmlformats-officedocument.drawing+xml"/>
  <Override PartName="/xl/charts/chart55.xml" ContentType="application/vnd.openxmlformats-officedocument.drawingml.chart+xml"/>
  <Override PartName="/xl/charts/chart56.xml" ContentType="application/vnd.openxmlformats-officedocument.drawingml.chart+xml"/>
  <Override PartName="/xl/drawings/drawing29.xml" ContentType="application/vnd.openxmlformats-officedocument.drawing+xml"/>
  <Override PartName="/xl/charts/chart57.xml" ContentType="application/vnd.openxmlformats-officedocument.drawingml.chart+xml"/>
  <Override PartName="/xl/charts/chart58.xml" ContentType="application/vnd.openxmlformats-officedocument.drawingml.chart+xml"/>
  <Override PartName="/xl/drawings/drawing30.xml" ContentType="application/vnd.openxmlformats-officedocument.drawing+xml"/>
  <Override PartName="/xl/charts/chart59.xml" ContentType="application/vnd.openxmlformats-officedocument.drawingml.chart+xml"/>
  <Override PartName="/xl/charts/chart60.xml" ContentType="application/vnd.openxmlformats-officedocument.drawingml.chart+xml"/>
  <Override PartName="/xl/drawings/drawing31.xml" ContentType="application/vnd.openxmlformats-officedocument.drawing+xml"/>
  <Override PartName="/xl/charts/chart61.xml" ContentType="application/vnd.openxmlformats-officedocument.drawingml.chart+xml"/>
  <Override PartName="/xl/charts/chart62.xml" ContentType="application/vnd.openxmlformats-officedocument.drawingml.chart+xml"/>
  <Override PartName="/xl/drawings/drawing32.xml" ContentType="application/vnd.openxmlformats-officedocument.drawing+xml"/>
  <Override PartName="/xl/charts/chart63.xml" ContentType="application/vnd.openxmlformats-officedocument.drawingml.chart+xml"/>
  <Override PartName="/xl/charts/chart64.xml" ContentType="application/vnd.openxmlformats-officedocument.drawingml.chart+xml"/>
  <Override PartName="/xl/drawings/drawing33.xml" ContentType="application/vnd.openxmlformats-officedocument.drawing+xml"/>
  <Override PartName="/xl/charts/chart65.xml" ContentType="application/vnd.openxmlformats-officedocument.drawingml.chart+xml"/>
  <Override PartName="/xl/charts/chart66.xml" ContentType="application/vnd.openxmlformats-officedocument.drawingml.chart+xml"/>
  <Override PartName="/xl/drawings/drawing34.xml" ContentType="application/vnd.openxmlformats-officedocument.drawing+xml"/>
  <Override PartName="/xl/charts/chart67.xml" ContentType="application/vnd.openxmlformats-officedocument.drawingml.chart+xml"/>
  <Override PartName="/xl/charts/chart68.xml" ContentType="application/vnd.openxmlformats-officedocument.drawingml.chart+xml"/>
  <Override PartName="/xl/drawings/drawing35.xml" ContentType="application/vnd.openxmlformats-officedocument.drawing+xml"/>
  <Override PartName="/xl/charts/chart69.xml" ContentType="application/vnd.openxmlformats-officedocument.drawingml.chart+xml"/>
  <Override PartName="/xl/charts/chart70.xml" ContentType="application/vnd.openxmlformats-officedocument.drawingml.chart+xml"/>
  <Override PartName="/xl/drawings/drawing36.xml" ContentType="application/vnd.openxmlformats-officedocument.drawing+xml"/>
  <Override PartName="/xl/charts/chart71.xml" ContentType="application/vnd.openxmlformats-officedocument.drawingml.chart+xml"/>
  <Override PartName="/xl/charts/chart72.xml" ContentType="application/vnd.openxmlformats-officedocument.drawingml.chart+xml"/>
  <Override PartName="/xl/drawings/drawing37.xml" ContentType="application/vnd.openxmlformats-officedocument.drawing+xml"/>
  <Override PartName="/xl/charts/chart73.xml" ContentType="application/vnd.openxmlformats-officedocument.drawingml.chart+xml"/>
  <Override PartName="/xl/charts/chart74.xml" ContentType="application/vnd.openxmlformats-officedocument.drawingml.chart+xml"/>
  <Override PartName="/xl/drawings/drawing38.xml" ContentType="application/vnd.openxmlformats-officedocument.drawing+xml"/>
  <Override PartName="/xl/charts/chart75.xml" ContentType="application/vnd.openxmlformats-officedocument.drawingml.chart+xml"/>
  <Override PartName="/xl/charts/chart76.xml" ContentType="application/vnd.openxmlformats-officedocument.drawingml.chart+xml"/>
  <Override PartName="/xl/drawings/drawing39.xml" ContentType="application/vnd.openxmlformats-officedocument.drawing+xml"/>
  <Override PartName="/xl/charts/chart77.xml" ContentType="application/vnd.openxmlformats-officedocument.drawingml.chart+xml"/>
  <Override PartName="/xl/charts/chart78.xml" ContentType="application/vnd.openxmlformats-officedocument.drawingml.chart+xml"/>
  <Override PartName="/xl/drawings/drawing40.xml" ContentType="application/vnd.openxmlformats-officedocument.drawing+xml"/>
  <Override PartName="/xl/charts/chart79.xml" ContentType="application/vnd.openxmlformats-officedocument.drawingml.chart+xml"/>
  <Override PartName="/xl/charts/chart80.xml" ContentType="application/vnd.openxmlformats-officedocument.drawingml.chart+xml"/>
  <Override PartName="/xl/drawings/drawing41.xml" ContentType="application/vnd.openxmlformats-officedocument.drawing+xml"/>
  <Override PartName="/xl/charts/chart81.xml" ContentType="application/vnd.openxmlformats-officedocument.drawingml.chart+xml"/>
  <Override PartName="/xl/charts/chart82.xml" ContentType="application/vnd.openxmlformats-officedocument.drawingml.chart+xml"/>
  <Override PartName="/xl/drawings/drawing42.xml" ContentType="application/vnd.openxmlformats-officedocument.drawing+xml"/>
  <Override PartName="/xl/charts/chart83.xml" ContentType="application/vnd.openxmlformats-officedocument.drawingml.chart+xml"/>
  <Override PartName="/xl/charts/chart84.xml" ContentType="application/vnd.openxmlformats-officedocument.drawingml.chart+xml"/>
  <Override PartName="/xl/drawings/drawing43.xml" ContentType="application/vnd.openxmlformats-officedocument.drawing+xml"/>
  <Override PartName="/xl/charts/chart85.xml" ContentType="application/vnd.openxmlformats-officedocument.drawingml.chart+xml"/>
  <Override PartName="/xl/charts/chart86.xml" ContentType="application/vnd.openxmlformats-officedocument.drawingml.chart+xml"/>
  <Override PartName="/xl/drawings/drawing44.xml" ContentType="application/vnd.openxmlformats-officedocument.drawing+xml"/>
  <Override PartName="/xl/charts/chart87.xml" ContentType="application/vnd.openxmlformats-officedocument.drawingml.chart+xml"/>
  <Override PartName="/xl/charts/chart88.xml" ContentType="application/vnd.openxmlformats-officedocument.drawingml.chart+xml"/>
  <Override PartName="/xl/drawings/drawing45.xml" ContentType="application/vnd.openxmlformats-officedocument.drawing+xml"/>
  <Override PartName="/xl/charts/chart89.xml" ContentType="application/vnd.openxmlformats-officedocument.drawingml.chart+xml"/>
  <Override PartName="/xl/charts/chart90.xml" ContentType="application/vnd.openxmlformats-officedocument.drawingml.chart+xml"/>
  <Override PartName="/xl/drawings/drawing46.xml" ContentType="application/vnd.openxmlformats-officedocument.drawing+xml"/>
  <Override PartName="/xl/charts/chart91.xml" ContentType="application/vnd.openxmlformats-officedocument.drawingml.chart+xml"/>
  <Override PartName="/xl/charts/chart92.xml" ContentType="application/vnd.openxmlformats-officedocument.drawingml.chart+xml"/>
  <Override PartName="/xl/drawings/drawing47.xml" ContentType="application/vnd.openxmlformats-officedocument.drawing+xml"/>
  <Override PartName="/xl/charts/chart93.xml" ContentType="application/vnd.openxmlformats-officedocument.drawingml.chart+xml"/>
  <Override PartName="/xl/charts/chart94.xml" ContentType="application/vnd.openxmlformats-officedocument.drawingml.chart+xml"/>
  <Override PartName="/xl/drawings/drawing48.xml" ContentType="application/vnd.openxmlformats-officedocument.drawing+xml"/>
  <Override PartName="/xl/charts/chart95.xml" ContentType="application/vnd.openxmlformats-officedocument.drawingml.chart+xml"/>
  <Override PartName="/xl/charts/chart96.xml" ContentType="application/vnd.openxmlformats-officedocument.drawingml.chart+xml"/>
  <Override PartName="/xl/drawings/drawing49.xml" ContentType="application/vnd.openxmlformats-officedocument.drawing+xml"/>
  <Override PartName="/xl/charts/chart97.xml" ContentType="application/vnd.openxmlformats-officedocument.drawingml.chart+xml"/>
  <Override PartName="/xl/charts/chart9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240" windowWidth="20610" windowHeight="11640"/>
  </bookViews>
  <sheets>
    <sheet name="Copyright" sheetId="12" r:id="rId1"/>
    <sheet name="Samenvatting" sheetId="11" r:id="rId2"/>
    <sheet name="01_kantoor_gas" sheetId="15" r:id="rId3"/>
    <sheet name="01_kantoor_elek" sheetId="16" r:id="rId4"/>
    <sheet name="02_ziekenhuis_gas" sheetId="17" r:id="rId5"/>
    <sheet name="02_ziekenhuis_elek" sheetId="18" r:id="rId6"/>
    <sheet name="03_tehuisMO_gas" sheetId="19" r:id="rId7"/>
    <sheet name="03_tehuisMO_elek" sheetId="20" r:id="rId8"/>
    <sheet name="04_tehuisZO_gas" sheetId="21" r:id="rId9"/>
    <sheet name="04_tehuisZO_elek" sheetId="22" r:id="rId10"/>
    <sheet name="05_med_pr_gas" sheetId="13" r:id="rId11"/>
    <sheet name="05_med_pr_elek" sheetId="14" r:id="rId12"/>
    <sheet name="06_basis_gas" sheetId="23" r:id="rId13"/>
    <sheet name="06_basis_elek" sheetId="24" r:id="rId14"/>
    <sheet name="07_vo_gas" sheetId="28" r:id="rId15"/>
    <sheet name="07_vo_elek" sheetId="27" r:id="rId16"/>
    <sheet name="08_hoger_gas" sheetId="30" r:id="rId17"/>
    <sheet name="08_hoger_elek" sheetId="29" r:id="rId18"/>
    <sheet name="09_super_gas" sheetId="38" r:id="rId19"/>
    <sheet name="09_super_elek" sheetId="37" r:id="rId20"/>
    <sheet name="10_winkelZK_gas" sheetId="40" r:id="rId21"/>
    <sheet name="10_winkelZK_elek" sheetId="39" r:id="rId22"/>
    <sheet name="11_cafe_gas" sheetId="42" r:id="rId23"/>
    <sheet name="11_cafe_elek" sheetId="41" r:id="rId24"/>
    <sheet name="12_hotel_gas" sheetId="44" r:id="rId25"/>
    <sheet name="12_hotel_elek" sheetId="43" r:id="rId26"/>
    <sheet name="13_vakpark_gas" sheetId="63" r:id="rId27"/>
    <sheet name="13_vakpark_elek" sheetId="62" r:id="rId28"/>
    <sheet name="14_sauna_gas" sheetId="57" r:id="rId29"/>
    <sheet name="14_sauna_elek" sheetId="56" r:id="rId30"/>
    <sheet name="15_museum_gas" sheetId="46" r:id="rId31"/>
    <sheet name="15_museum_elek" sheetId="45" r:id="rId32"/>
    <sheet name="16_theater_gas" sheetId="48" r:id="rId33"/>
    <sheet name="16_theater_elek" sheetId="47" r:id="rId34"/>
    <sheet name="17_sportBIN_gas" sheetId="51" r:id="rId35"/>
    <sheet name="17_sportBIN_elek" sheetId="50" r:id="rId36"/>
    <sheet name="18_sportBUI_gas" sheetId="53" r:id="rId37"/>
    <sheet name="18_sportBUI_elek" sheetId="52" r:id="rId38"/>
    <sheet name="19_zwembad_gas" sheetId="55" r:id="rId39"/>
    <sheet name="19_zwembad_elek" sheetId="54" r:id="rId40"/>
    <sheet name="20_datacenter_gas" sheetId="32" r:id="rId41"/>
    <sheet name="20_datacenter_elek" sheetId="31" r:id="rId42"/>
    <sheet name="21_show_gas" sheetId="34" r:id="rId43"/>
    <sheet name="21_show_elek" sheetId="33" r:id="rId44"/>
    <sheet name="22_garage_gas" sheetId="36" r:id="rId45"/>
    <sheet name="22_garage_elek" sheetId="35" r:id="rId46"/>
    <sheet name="23_grootMK_gas" sheetId="59" r:id="rId47"/>
    <sheet name="23_grootMK_elek" sheetId="58" r:id="rId48"/>
    <sheet name="24_grootZK_gas" sheetId="61" r:id="rId49"/>
    <sheet name="24_grootZK_elek" sheetId="60" r:id="rId50"/>
  </sheets>
  <calcPr calcId="145621"/>
</workbook>
</file>

<file path=xl/calcChain.xml><?xml version="1.0" encoding="utf-8"?>
<calcChain xmlns="http://schemas.openxmlformats.org/spreadsheetml/2006/main">
  <c r="N90" i="18" l="1"/>
  <c r="M90" i="18"/>
  <c r="L90" i="18"/>
  <c r="K90" i="18"/>
  <c r="J90" i="18"/>
  <c r="J97" i="18" s="1"/>
  <c r="I90" i="18"/>
  <c r="H90" i="18"/>
  <c r="G90" i="18"/>
  <c r="F90" i="18"/>
  <c r="N90" i="19"/>
  <c r="M90" i="19"/>
  <c r="L90" i="19"/>
  <c r="K90" i="19"/>
  <c r="J90" i="19"/>
  <c r="J96" i="19" s="1"/>
  <c r="I90" i="19"/>
  <c r="H90" i="19"/>
  <c r="G90" i="19"/>
  <c r="F90" i="19"/>
  <c r="N90" i="20"/>
  <c r="M90" i="20"/>
  <c r="L90" i="20"/>
  <c r="K90" i="20"/>
  <c r="J90" i="20"/>
  <c r="I90" i="20"/>
  <c r="H90" i="20"/>
  <c r="G90" i="20"/>
  <c r="F90" i="20"/>
  <c r="N90" i="21"/>
  <c r="M90" i="21"/>
  <c r="L90" i="21"/>
  <c r="K90" i="21"/>
  <c r="J90" i="21"/>
  <c r="I90" i="21"/>
  <c r="H90" i="21"/>
  <c r="G90" i="21"/>
  <c r="F90" i="21"/>
  <c r="N90" i="22"/>
  <c r="M90" i="22"/>
  <c r="L90" i="22"/>
  <c r="K90" i="22"/>
  <c r="J90" i="22"/>
  <c r="I90" i="22"/>
  <c r="H90" i="22"/>
  <c r="G90" i="22"/>
  <c r="F90" i="22"/>
  <c r="F95" i="22" s="1"/>
  <c r="N90" i="13"/>
  <c r="M90" i="13"/>
  <c r="L90" i="13"/>
  <c r="K90" i="13"/>
  <c r="J90" i="13"/>
  <c r="I90" i="13"/>
  <c r="H90" i="13"/>
  <c r="G90" i="13"/>
  <c r="F90" i="13"/>
  <c r="N90" i="14"/>
  <c r="M90" i="14"/>
  <c r="L90" i="14"/>
  <c r="K90" i="14"/>
  <c r="J90" i="14"/>
  <c r="I90" i="14"/>
  <c r="H90" i="14"/>
  <c r="G90" i="14"/>
  <c r="F90" i="14"/>
  <c r="F96" i="14" s="1"/>
  <c r="N90" i="23"/>
  <c r="M90" i="23"/>
  <c r="L90" i="23"/>
  <c r="K90" i="23"/>
  <c r="J90" i="23"/>
  <c r="I90" i="23"/>
  <c r="H90" i="23"/>
  <c r="G90" i="23"/>
  <c r="F90" i="23"/>
  <c r="N90" i="24"/>
  <c r="M90" i="24"/>
  <c r="L90" i="24"/>
  <c r="K90" i="24"/>
  <c r="J90" i="24"/>
  <c r="I90" i="24"/>
  <c r="H90" i="24"/>
  <c r="G90" i="24"/>
  <c r="F90" i="24"/>
  <c r="N90" i="28"/>
  <c r="M90" i="28"/>
  <c r="L90" i="28"/>
  <c r="K90" i="28"/>
  <c r="K94" i="28" s="1"/>
  <c r="J90" i="28"/>
  <c r="I90" i="28"/>
  <c r="I92" i="28" s="1"/>
  <c r="H90" i="28"/>
  <c r="G90" i="28"/>
  <c r="F90" i="28"/>
  <c r="N90" i="27"/>
  <c r="M90" i="27"/>
  <c r="L90" i="27"/>
  <c r="K90" i="27"/>
  <c r="K96" i="27" s="1"/>
  <c r="J90" i="27"/>
  <c r="J97" i="27" s="1"/>
  <c r="I90" i="27"/>
  <c r="H90" i="27"/>
  <c r="G90" i="27"/>
  <c r="F90" i="27"/>
  <c r="N90" i="30"/>
  <c r="M90" i="30"/>
  <c r="L90" i="30"/>
  <c r="K90" i="30"/>
  <c r="J90" i="30"/>
  <c r="I90" i="30"/>
  <c r="H90" i="30"/>
  <c r="G90" i="30"/>
  <c r="F90" i="30"/>
  <c r="N90" i="29"/>
  <c r="M90" i="29"/>
  <c r="L90" i="29"/>
  <c r="K90" i="29"/>
  <c r="J90" i="29"/>
  <c r="I90" i="29"/>
  <c r="H90" i="29"/>
  <c r="G90" i="29"/>
  <c r="F90" i="29"/>
  <c r="N90" i="38"/>
  <c r="M90" i="38"/>
  <c r="L90" i="38"/>
  <c r="K90" i="38"/>
  <c r="J90" i="38"/>
  <c r="I90" i="38"/>
  <c r="H90" i="38"/>
  <c r="G90" i="38"/>
  <c r="G95" i="38" s="1"/>
  <c r="F90" i="38"/>
  <c r="F94" i="38" s="1"/>
  <c r="N90" i="37"/>
  <c r="M90" i="37"/>
  <c r="L90" i="37"/>
  <c r="K90" i="37"/>
  <c r="J90" i="37"/>
  <c r="I90" i="37"/>
  <c r="H90" i="37"/>
  <c r="G90" i="37"/>
  <c r="G97" i="37" s="1"/>
  <c r="F90" i="37"/>
  <c r="F91" i="37" s="1"/>
  <c r="N90" i="40"/>
  <c r="M90" i="40"/>
  <c r="L90" i="40"/>
  <c r="K90" i="40"/>
  <c r="J90" i="40"/>
  <c r="I90" i="40"/>
  <c r="H90" i="40"/>
  <c r="G90" i="40"/>
  <c r="F90" i="40"/>
  <c r="N90" i="39"/>
  <c r="M90" i="39"/>
  <c r="L90" i="39"/>
  <c r="K90" i="39"/>
  <c r="J90" i="39"/>
  <c r="J97" i="39" s="1"/>
  <c r="I90" i="39"/>
  <c r="H90" i="39"/>
  <c r="G90" i="39"/>
  <c r="F90" i="39"/>
  <c r="N90" i="42"/>
  <c r="M90" i="42"/>
  <c r="L90" i="42"/>
  <c r="K90" i="42"/>
  <c r="K95" i="42" s="1"/>
  <c r="J90" i="42"/>
  <c r="J92" i="42" s="1"/>
  <c r="I90" i="42"/>
  <c r="I92" i="42" s="1"/>
  <c r="H90" i="42"/>
  <c r="G90" i="42"/>
  <c r="F90" i="42"/>
  <c r="N90" i="41"/>
  <c r="M90" i="41"/>
  <c r="L90" i="41"/>
  <c r="K90" i="41"/>
  <c r="J90" i="41"/>
  <c r="I90" i="41"/>
  <c r="H90" i="41"/>
  <c r="G90" i="41"/>
  <c r="F90" i="41"/>
  <c r="N90" i="44"/>
  <c r="M90" i="44"/>
  <c r="L90" i="44"/>
  <c r="K90" i="44"/>
  <c r="J90" i="44"/>
  <c r="I90" i="44"/>
  <c r="H90" i="44"/>
  <c r="G90" i="44"/>
  <c r="F90" i="44"/>
  <c r="N90" i="43"/>
  <c r="M90" i="43"/>
  <c r="L90" i="43"/>
  <c r="K90" i="43"/>
  <c r="J90" i="43"/>
  <c r="I90" i="43"/>
  <c r="H90" i="43"/>
  <c r="G90" i="43"/>
  <c r="F90" i="43"/>
  <c r="N90" i="63"/>
  <c r="M90" i="63"/>
  <c r="L90" i="63"/>
  <c r="K90" i="63"/>
  <c r="J90" i="63"/>
  <c r="I90" i="63"/>
  <c r="H90" i="63"/>
  <c r="G90" i="63"/>
  <c r="G96" i="63" s="1"/>
  <c r="F90" i="63"/>
  <c r="F94" i="63" s="1"/>
  <c r="N90" i="62"/>
  <c r="M90" i="62"/>
  <c r="L90" i="62"/>
  <c r="K90" i="62"/>
  <c r="J90" i="62"/>
  <c r="I90" i="62"/>
  <c r="H90" i="62"/>
  <c r="G90" i="62"/>
  <c r="F90" i="62"/>
  <c r="F91" i="62" s="1"/>
  <c r="N90" i="57"/>
  <c r="M90" i="57"/>
  <c r="L90" i="57"/>
  <c r="K90" i="57"/>
  <c r="J90" i="57"/>
  <c r="I90" i="57"/>
  <c r="H90" i="57"/>
  <c r="G90" i="57"/>
  <c r="F90" i="57"/>
  <c r="N90" i="56"/>
  <c r="M90" i="56"/>
  <c r="L90" i="56"/>
  <c r="K90" i="56"/>
  <c r="J90" i="56"/>
  <c r="I90" i="56"/>
  <c r="H90" i="56"/>
  <c r="G90" i="56"/>
  <c r="F90" i="56"/>
  <c r="N90" i="46"/>
  <c r="M90" i="46"/>
  <c r="L90" i="46"/>
  <c r="K90" i="46"/>
  <c r="J90" i="46"/>
  <c r="I90" i="46"/>
  <c r="I92" i="46" s="1"/>
  <c r="H90" i="46"/>
  <c r="G90" i="46"/>
  <c r="F90" i="46"/>
  <c r="N90" i="45"/>
  <c r="M90" i="45"/>
  <c r="L90" i="45"/>
  <c r="K90" i="45"/>
  <c r="J90" i="45"/>
  <c r="I90" i="45"/>
  <c r="H90" i="45"/>
  <c r="G90" i="45"/>
  <c r="F90" i="45"/>
  <c r="N90" i="48"/>
  <c r="M90" i="48"/>
  <c r="M96" i="48" s="1"/>
  <c r="L90" i="48"/>
  <c r="L95" i="48" s="1"/>
  <c r="K90" i="48"/>
  <c r="J90" i="48"/>
  <c r="I90" i="48"/>
  <c r="H90" i="48"/>
  <c r="G90" i="48"/>
  <c r="F90" i="48"/>
  <c r="N90" i="47"/>
  <c r="M90" i="47"/>
  <c r="L90" i="47"/>
  <c r="K90" i="47"/>
  <c r="J90" i="47"/>
  <c r="I90" i="47"/>
  <c r="H90" i="47"/>
  <c r="G90" i="47"/>
  <c r="F90" i="47"/>
  <c r="N90" i="51"/>
  <c r="M90" i="51"/>
  <c r="M94" i="51" s="1"/>
  <c r="L90" i="51"/>
  <c r="K90" i="51"/>
  <c r="J90" i="51"/>
  <c r="I90" i="51"/>
  <c r="H90" i="51"/>
  <c r="G90" i="51"/>
  <c r="F90" i="51"/>
  <c r="F96" i="51" s="1"/>
  <c r="N90" i="50"/>
  <c r="M90" i="50"/>
  <c r="L90" i="50"/>
  <c r="K90" i="50"/>
  <c r="J90" i="50"/>
  <c r="I90" i="50"/>
  <c r="H90" i="50"/>
  <c r="G90" i="50"/>
  <c r="F90" i="50"/>
  <c r="F91" i="50" s="1"/>
  <c r="N90" i="53"/>
  <c r="M90" i="53"/>
  <c r="L90" i="53"/>
  <c r="K90" i="53"/>
  <c r="J90" i="53"/>
  <c r="I90" i="53"/>
  <c r="H90" i="53"/>
  <c r="H91" i="53" s="1"/>
  <c r="G90" i="53"/>
  <c r="F90" i="53"/>
  <c r="N90" i="52"/>
  <c r="M90" i="52"/>
  <c r="L90" i="52"/>
  <c r="K90" i="52"/>
  <c r="J90" i="52"/>
  <c r="I90" i="52"/>
  <c r="H90" i="52"/>
  <c r="G90" i="52"/>
  <c r="F90" i="52"/>
  <c r="N90" i="55"/>
  <c r="M90" i="55"/>
  <c r="L90" i="55"/>
  <c r="K90" i="55"/>
  <c r="J90" i="55"/>
  <c r="J95" i="55" s="1"/>
  <c r="I90" i="55"/>
  <c r="H90" i="55"/>
  <c r="G90" i="55"/>
  <c r="F90" i="55"/>
  <c r="N90" i="54"/>
  <c r="M90" i="54"/>
  <c r="L90" i="54"/>
  <c r="K90" i="54"/>
  <c r="J90" i="54"/>
  <c r="I90" i="54"/>
  <c r="H90" i="54"/>
  <c r="G90" i="54"/>
  <c r="F90" i="54"/>
  <c r="N90" i="32"/>
  <c r="M90" i="32"/>
  <c r="M92" i="32" s="1"/>
  <c r="L90" i="32"/>
  <c r="K90" i="32"/>
  <c r="J90" i="32"/>
  <c r="I90" i="32"/>
  <c r="H90" i="32"/>
  <c r="G90" i="32"/>
  <c r="F90" i="32"/>
  <c r="N90" i="31"/>
  <c r="M90" i="31"/>
  <c r="M97" i="31" s="1"/>
  <c r="L90" i="31"/>
  <c r="K90" i="31"/>
  <c r="J90" i="31"/>
  <c r="I90" i="31"/>
  <c r="H90" i="31"/>
  <c r="G90" i="31"/>
  <c r="F90" i="31"/>
  <c r="F97" i="31" s="1"/>
  <c r="N90" i="34"/>
  <c r="M90" i="34"/>
  <c r="L90" i="34"/>
  <c r="K90" i="34"/>
  <c r="J90" i="34"/>
  <c r="I90" i="34"/>
  <c r="H90" i="34"/>
  <c r="G90" i="34"/>
  <c r="F90" i="34"/>
  <c r="F97" i="34" s="1"/>
  <c r="N90" i="33"/>
  <c r="M90" i="33"/>
  <c r="L90" i="33"/>
  <c r="K90" i="33"/>
  <c r="J90" i="33"/>
  <c r="I90" i="33"/>
  <c r="H90" i="33"/>
  <c r="H91" i="33" s="1"/>
  <c r="G90" i="33"/>
  <c r="G91" i="33" s="1"/>
  <c r="F90" i="33"/>
  <c r="F97" i="33" s="1"/>
  <c r="N90" i="36"/>
  <c r="M90" i="36"/>
  <c r="L90" i="36"/>
  <c r="K90" i="36"/>
  <c r="J90" i="36"/>
  <c r="I90" i="36"/>
  <c r="H90" i="36"/>
  <c r="H91" i="36" s="1"/>
  <c r="G90" i="36"/>
  <c r="G93" i="36" s="1"/>
  <c r="F90" i="36"/>
  <c r="N90" i="35"/>
  <c r="M90" i="35"/>
  <c r="L90" i="35"/>
  <c r="K90" i="35"/>
  <c r="J90" i="35"/>
  <c r="I90" i="35"/>
  <c r="H90" i="35"/>
  <c r="G90" i="35"/>
  <c r="F90" i="35"/>
  <c r="N90" i="59"/>
  <c r="M90" i="59"/>
  <c r="L90" i="59"/>
  <c r="K90" i="59"/>
  <c r="K95" i="59" s="1"/>
  <c r="J90" i="59"/>
  <c r="I90" i="59"/>
  <c r="H90" i="59"/>
  <c r="G90" i="59"/>
  <c r="F90" i="59"/>
  <c r="N90" i="58"/>
  <c r="M90" i="58"/>
  <c r="L90" i="58"/>
  <c r="L93" i="58" s="1"/>
  <c r="K90" i="58"/>
  <c r="K97" i="58" s="1"/>
  <c r="J90" i="58"/>
  <c r="J96" i="58" s="1"/>
  <c r="I90" i="58"/>
  <c r="H90" i="58"/>
  <c r="G90" i="58"/>
  <c r="F90" i="58"/>
  <c r="N90" i="61"/>
  <c r="M90" i="61"/>
  <c r="L90" i="61"/>
  <c r="L97" i="61" s="1"/>
  <c r="K90" i="61"/>
  <c r="K97" i="61" s="1"/>
  <c r="J90" i="61"/>
  <c r="I90" i="61"/>
  <c r="H90" i="61"/>
  <c r="G90" i="61"/>
  <c r="F90" i="61"/>
  <c r="N90" i="60"/>
  <c r="M90" i="60"/>
  <c r="L90" i="60"/>
  <c r="L95" i="60" s="1"/>
  <c r="K90" i="60"/>
  <c r="J90" i="60"/>
  <c r="I90" i="60"/>
  <c r="H90" i="60"/>
  <c r="G90" i="60"/>
  <c r="F90" i="60"/>
  <c r="N90" i="17"/>
  <c r="M90" i="17"/>
  <c r="M97" i="17" s="1"/>
  <c r="L90" i="17"/>
  <c r="K90" i="17"/>
  <c r="J90" i="17"/>
  <c r="I90" i="17"/>
  <c r="H90" i="17"/>
  <c r="G90" i="17"/>
  <c r="G97" i="17" s="1"/>
  <c r="F90" i="17"/>
  <c r="F97" i="17" s="1"/>
  <c r="E90" i="18"/>
  <c r="E90" i="19"/>
  <c r="E90" i="20"/>
  <c r="E90" i="21"/>
  <c r="E90" i="22"/>
  <c r="E90" i="13"/>
  <c r="E90" i="14"/>
  <c r="E90" i="23"/>
  <c r="E90" i="24"/>
  <c r="E90" i="28"/>
  <c r="E90" i="27"/>
  <c r="E90" i="30"/>
  <c r="E90" i="29"/>
  <c r="E90" i="38"/>
  <c r="E90" i="37"/>
  <c r="E90" i="40"/>
  <c r="E90" i="39"/>
  <c r="E90" i="42"/>
  <c r="E90" i="41"/>
  <c r="E90" i="44"/>
  <c r="E90" i="43"/>
  <c r="E90" i="63"/>
  <c r="E90" i="62"/>
  <c r="E90" i="57"/>
  <c r="E90" i="56"/>
  <c r="E90" i="46"/>
  <c r="E90" i="45"/>
  <c r="E90" i="48"/>
  <c r="E90" i="47"/>
  <c r="E90" i="51"/>
  <c r="E90" i="50"/>
  <c r="E90" i="53"/>
  <c r="E90" i="52"/>
  <c r="E90" i="55"/>
  <c r="E90" i="54"/>
  <c r="E90" i="32"/>
  <c r="E90" i="31"/>
  <c r="E90" i="34"/>
  <c r="E90" i="33"/>
  <c r="E90" i="36"/>
  <c r="E90" i="35"/>
  <c r="E90" i="59"/>
  <c r="E90" i="58"/>
  <c r="E90" i="61"/>
  <c r="E90" i="60"/>
  <c r="E90" i="17"/>
  <c r="M97" i="18"/>
  <c r="L97" i="18"/>
  <c r="K97" i="18"/>
  <c r="F97" i="18"/>
  <c r="M96" i="18"/>
  <c r="L96" i="18"/>
  <c r="K96" i="18"/>
  <c r="J96" i="18"/>
  <c r="F96" i="18"/>
  <c r="M95" i="18"/>
  <c r="L95" i="18"/>
  <c r="K95" i="18"/>
  <c r="F95" i="18"/>
  <c r="M94" i="18"/>
  <c r="L94" i="18"/>
  <c r="K94" i="18"/>
  <c r="J94" i="18"/>
  <c r="F94" i="18"/>
  <c r="M93" i="18"/>
  <c r="L93" i="18"/>
  <c r="K93" i="18"/>
  <c r="F93" i="18"/>
  <c r="M92" i="18"/>
  <c r="L92" i="18"/>
  <c r="K92" i="18"/>
  <c r="J92" i="18"/>
  <c r="F92" i="18"/>
  <c r="M91" i="18"/>
  <c r="L91" i="18"/>
  <c r="K91" i="18"/>
  <c r="M97" i="19"/>
  <c r="L97" i="19"/>
  <c r="K97" i="19"/>
  <c r="G97" i="19"/>
  <c r="F97" i="19"/>
  <c r="M96" i="19"/>
  <c r="L96" i="19"/>
  <c r="G96" i="19"/>
  <c r="F96" i="19"/>
  <c r="M95" i="19"/>
  <c r="L95" i="19"/>
  <c r="G95" i="19"/>
  <c r="F95" i="19"/>
  <c r="M94" i="19"/>
  <c r="L94" i="19"/>
  <c r="G94" i="19"/>
  <c r="F94" i="19"/>
  <c r="M93" i="19"/>
  <c r="L93" i="19"/>
  <c r="G93" i="19"/>
  <c r="F93" i="19"/>
  <c r="M92" i="19"/>
  <c r="L92" i="19"/>
  <c r="G92" i="19"/>
  <c r="F92" i="19"/>
  <c r="M91" i="19"/>
  <c r="L91" i="19"/>
  <c r="G91" i="19"/>
  <c r="M97" i="20"/>
  <c r="K97" i="20"/>
  <c r="H97" i="20"/>
  <c r="G97" i="20"/>
  <c r="F97" i="20"/>
  <c r="M96" i="20"/>
  <c r="I96" i="20"/>
  <c r="H96" i="20"/>
  <c r="G96" i="20"/>
  <c r="F96" i="20"/>
  <c r="M95" i="20"/>
  <c r="I95" i="20"/>
  <c r="H95" i="20"/>
  <c r="G95" i="20"/>
  <c r="F95" i="20"/>
  <c r="M94" i="20"/>
  <c r="H94" i="20"/>
  <c r="G94" i="20"/>
  <c r="F94" i="20"/>
  <c r="M93" i="20"/>
  <c r="H93" i="20"/>
  <c r="G93" i="20"/>
  <c r="F93" i="20"/>
  <c r="M92" i="20"/>
  <c r="H92" i="20"/>
  <c r="G92" i="20"/>
  <c r="F92" i="20"/>
  <c r="M91" i="20"/>
  <c r="H91" i="20"/>
  <c r="G91" i="20"/>
  <c r="I97" i="21"/>
  <c r="H97" i="21"/>
  <c r="G97" i="21"/>
  <c r="F97" i="21"/>
  <c r="I96" i="21"/>
  <c r="H96" i="21"/>
  <c r="G96" i="21"/>
  <c r="F96" i="21"/>
  <c r="I95" i="21"/>
  <c r="H95" i="21"/>
  <c r="G95" i="21"/>
  <c r="F95" i="21"/>
  <c r="J94" i="21"/>
  <c r="I94" i="21"/>
  <c r="H94" i="21"/>
  <c r="G94" i="21"/>
  <c r="F94" i="21"/>
  <c r="I93" i="21"/>
  <c r="H93" i="21"/>
  <c r="G93" i="21"/>
  <c r="F93" i="21"/>
  <c r="J92" i="21"/>
  <c r="I92" i="21"/>
  <c r="H92" i="21"/>
  <c r="G92" i="21"/>
  <c r="F92" i="21"/>
  <c r="I91" i="21"/>
  <c r="H91" i="21"/>
  <c r="G91" i="21"/>
  <c r="J97" i="22"/>
  <c r="I97" i="22"/>
  <c r="H97" i="22"/>
  <c r="G97" i="22"/>
  <c r="J96" i="22"/>
  <c r="I96" i="22"/>
  <c r="H96" i="22"/>
  <c r="G96" i="22"/>
  <c r="J95" i="22"/>
  <c r="I95" i="22"/>
  <c r="H95" i="22"/>
  <c r="G95" i="22"/>
  <c r="J94" i="22"/>
  <c r="I94" i="22"/>
  <c r="H94" i="22"/>
  <c r="G94" i="22"/>
  <c r="J93" i="22"/>
  <c r="I93" i="22"/>
  <c r="H93" i="22"/>
  <c r="G93" i="22"/>
  <c r="J92" i="22"/>
  <c r="I92" i="22"/>
  <c r="H92" i="22"/>
  <c r="G92" i="22"/>
  <c r="J91" i="22"/>
  <c r="I91" i="22"/>
  <c r="H91" i="22"/>
  <c r="G91" i="22"/>
  <c r="K97" i="13"/>
  <c r="J97" i="13"/>
  <c r="I97" i="13"/>
  <c r="H97" i="13"/>
  <c r="K96" i="13"/>
  <c r="J96" i="13"/>
  <c r="I96" i="13"/>
  <c r="H96" i="13"/>
  <c r="K95" i="13"/>
  <c r="J95" i="13"/>
  <c r="I95" i="13"/>
  <c r="H95" i="13"/>
  <c r="K94" i="13"/>
  <c r="J94" i="13"/>
  <c r="I94" i="13"/>
  <c r="H94" i="13"/>
  <c r="G94" i="13"/>
  <c r="K93" i="13"/>
  <c r="J93" i="13"/>
  <c r="I93" i="13"/>
  <c r="H93" i="13"/>
  <c r="K92" i="13"/>
  <c r="J92" i="13"/>
  <c r="I92" i="13"/>
  <c r="H92" i="13"/>
  <c r="K91" i="13"/>
  <c r="J91" i="13"/>
  <c r="I91" i="13"/>
  <c r="H91" i="13"/>
  <c r="L97" i="14"/>
  <c r="K97" i="14"/>
  <c r="J97" i="14"/>
  <c r="I97" i="14"/>
  <c r="L96" i="14"/>
  <c r="K96" i="14"/>
  <c r="J96" i="14"/>
  <c r="I96" i="14"/>
  <c r="L95" i="14"/>
  <c r="K95" i="14"/>
  <c r="J95" i="14"/>
  <c r="I95" i="14"/>
  <c r="M94" i="14"/>
  <c r="L94" i="14"/>
  <c r="K94" i="14"/>
  <c r="J94" i="14"/>
  <c r="I94" i="14"/>
  <c r="L93" i="14"/>
  <c r="K93" i="14"/>
  <c r="J93" i="14"/>
  <c r="I93" i="14"/>
  <c r="L92" i="14"/>
  <c r="K92" i="14"/>
  <c r="J92" i="14"/>
  <c r="I92" i="14"/>
  <c r="M91" i="14"/>
  <c r="L91" i="14"/>
  <c r="K91" i="14"/>
  <c r="J91" i="14"/>
  <c r="I91" i="14"/>
  <c r="M97" i="23"/>
  <c r="L97" i="23"/>
  <c r="K97" i="23"/>
  <c r="J97" i="23"/>
  <c r="F97" i="23"/>
  <c r="M96" i="23"/>
  <c r="L96" i="23"/>
  <c r="K96" i="23"/>
  <c r="J96" i="23"/>
  <c r="M95" i="23"/>
  <c r="L95" i="23"/>
  <c r="K95" i="23"/>
  <c r="J95" i="23"/>
  <c r="M94" i="23"/>
  <c r="L94" i="23"/>
  <c r="K94" i="23"/>
  <c r="J94" i="23"/>
  <c r="M93" i="23"/>
  <c r="L93" i="23"/>
  <c r="K93" i="23"/>
  <c r="J93" i="23"/>
  <c r="M92" i="23"/>
  <c r="L92" i="23"/>
  <c r="K92" i="23"/>
  <c r="J92" i="23"/>
  <c r="M91" i="23"/>
  <c r="L91" i="23"/>
  <c r="K91" i="23"/>
  <c r="J91" i="23"/>
  <c r="M97" i="24"/>
  <c r="L97" i="24"/>
  <c r="K97" i="24"/>
  <c r="F97" i="24"/>
  <c r="M96" i="24"/>
  <c r="L96" i="24"/>
  <c r="K96" i="24"/>
  <c r="F96" i="24"/>
  <c r="M95" i="24"/>
  <c r="L95" i="24"/>
  <c r="K95" i="24"/>
  <c r="F95" i="24"/>
  <c r="M94" i="24"/>
  <c r="L94" i="24"/>
  <c r="K94" i="24"/>
  <c r="J94" i="24"/>
  <c r="F94" i="24"/>
  <c r="M93" i="24"/>
  <c r="L93" i="24"/>
  <c r="K93" i="24"/>
  <c r="F93" i="24"/>
  <c r="M92" i="24"/>
  <c r="L92" i="24"/>
  <c r="K92" i="24"/>
  <c r="F92" i="24"/>
  <c r="M91" i="24"/>
  <c r="L91" i="24"/>
  <c r="K91" i="24"/>
  <c r="M97" i="28"/>
  <c r="L97" i="28"/>
  <c r="K97" i="28"/>
  <c r="G97" i="28"/>
  <c r="F97" i="28"/>
  <c r="M96" i="28"/>
  <c r="L96" i="28"/>
  <c r="G96" i="28"/>
  <c r="F96" i="28"/>
  <c r="M95" i="28"/>
  <c r="L95" i="28"/>
  <c r="G95" i="28"/>
  <c r="F95" i="28"/>
  <c r="M94" i="28"/>
  <c r="L94" i="28"/>
  <c r="G94" i="28"/>
  <c r="F94" i="28"/>
  <c r="M93" i="28"/>
  <c r="L93" i="28"/>
  <c r="G93" i="28"/>
  <c r="F93" i="28"/>
  <c r="M92" i="28"/>
  <c r="L92" i="28"/>
  <c r="J92" i="28"/>
  <c r="G92" i="28"/>
  <c r="F92" i="28"/>
  <c r="M91" i="28"/>
  <c r="L91" i="28"/>
  <c r="G91" i="28"/>
  <c r="M97" i="27"/>
  <c r="K97" i="27"/>
  <c r="H97" i="27"/>
  <c r="G97" i="27"/>
  <c r="F97" i="27"/>
  <c r="M96" i="27"/>
  <c r="I96" i="27"/>
  <c r="H96" i="27"/>
  <c r="G96" i="27"/>
  <c r="F96" i="27"/>
  <c r="M95" i="27"/>
  <c r="I95" i="27"/>
  <c r="H95" i="27"/>
  <c r="G95" i="27"/>
  <c r="F95" i="27"/>
  <c r="M94" i="27"/>
  <c r="I94" i="27"/>
  <c r="H94" i="27"/>
  <c r="G94" i="27"/>
  <c r="F94" i="27"/>
  <c r="M93" i="27"/>
  <c r="H93" i="27"/>
  <c r="G93" i="27"/>
  <c r="F93" i="27"/>
  <c r="M92" i="27"/>
  <c r="I92" i="27"/>
  <c r="H92" i="27"/>
  <c r="G92" i="27"/>
  <c r="F92" i="27"/>
  <c r="M91" i="27"/>
  <c r="H91" i="27"/>
  <c r="G91" i="27"/>
  <c r="J97" i="30"/>
  <c r="I97" i="30"/>
  <c r="H97" i="30"/>
  <c r="G97" i="30"/>
  <c r="F97" i="30"/>
  <c r="I96" i="30"/>
  <c r="H96" i="30"/>
  <c r="G96" i="30"/>
  <c r="F96" i="30"/>
  <c r="J95" i="30"/>
  <c r="I95" i="30"/>
  <c r="H95" i="30"/>
  <c r="G95" i="30"/>
  <c r="F95" i="30"/>
  <c r="J94" i="30"/>
  <c r="I94" i="30"/>
  <c r="H94" i="30"/>
  <c r="G94" i="30"/>
  <c r="F94" i="30"/>
  <c r="I93" i="30"/>
  <c r="H93" i="30"/>
  <c r="G93" i="30"/>
  <c r="F93" i="30"/>
  <c r="J92" i="30"/>
  <c r="I92" i="30"/>
  <c r="H92" i="30"/>
  <c r="G92" i="30"/>
  <c r="F92" i="30"/>
  <c r="I91" i="30"/>
  <c r="H91" i="30"/>
  <c r="G91" i="30"/>
  <c r="J97" i="29"/>
  <c r="I97" i="29"/>
  <c r="H97" i="29"/>
  <c r="G97" i="29"/>
  <c r="J96" i="29"/>
  <c r="I96" i="29"/>
  <c r="H96" i="29"/>
  <c r="G96" i="29"/>
  <c r="J95" i="29"/>
  <c r="I95" i="29"/>
  <c r="H95" i="29"/>
  <c r="G95" i="29"/>
  <c r="J94" i="29"/>
  <c r="I94" i="29"/>
  <c r="H94" i="29"/>
  <c r="G94" i="29"/>
  <c r="J93" i="29"/>
  <c r="I93" i="29"/>
  <c r="H93" i="29"/>
  <c r="G93" i="29"/>
  <c r="F93" i="29"/>
  <c r="J92" i="29"/>
  <c r="I92" i="29"/>
  <c r="H92" i="29"/>
  <c r="G92" i="29"/>
  <c r="J91" i="29"/>
  <c r="I91" i="29"/>
  <c r="H91" i="29"/>
  <c r="G91" i="29"/>
  <c r="K97" i="38"/>
  <c r="J97" i="38"/>
  <c r="I97" i="38"/>
  <c r="H97" i="38"/>
  <c r="K96" i="38"/>
  <c r="J96" i="38"/>
  <c r="I96" i="38"/>
  <c r="H96" i="38"/>
  <c r="K95" i="38"/>
  <c r="J95" i="38"/>
  <c r="I95" i="38"/>
  <c r="H95" i="38"/>
  <c r="K94" i="38"/>
  <c r="J94" i="38"/>
  <c r="I94" i="38"/>
  <c r="H94" i="38"/>
  <c r="G94" i="38"/>
  <c r="K93" i="38"/>
  <c r="J93" i="38"/>
  <c r="I93" i="38"/>
  <c r="H93" i="38"/>
  <c r="K92" i="38"/>
  <c r="J92" i="38"/>
  <c r="I92" i="38"/>
  <c r="H92" i="38"/>
  <c r="K91" i="38"/>
  <c r="J91" i="38"/>
  <c r="I91" i="38"/>
  <c r="H91" i="38"/>
  <c r="L97" i="37"/>
  <c r="K97" i="37"/>
  <c r="J97" i="37"/>
  <c r="I97" i="37"/>
  <c r="L96" i="37"/>
  <c r="K96" i="37"/>
  <c r="J96" i="37"/>
  <c r="I96" i="37"/>
  <c r="M95" i="37"/>
  <c r="L95" i="37"/>
  <c r="K95" i="37"/>
  <c r="J95" i="37"/>
  <c r="I95" i="37"/>
  <c r="L94" i="37"/>
  <c r="K94" i="37"/>
  <c r="J94" i="37"/>
  <c r="I94" i="37"/>
  <c r="L93" i="37"/>
  <c r="K93" i="37"/>
  <c r="J93" i="37"/>
  <c r="I93" i="37"/>
  <c r="L92" i="37"/>
  <c r="K92" i="37"/>
  <c r="J92" i="37"/>
  <c r="I92" i="37"/>
  <c r="M91" i="37"/>
  <c r="L91" i="37"/>
  <c r="K91" i="37"/>
  <c r="J91" i="37"/>
  <c r="I91" i="37"/>
  <c r="M97" i="40"/>
  <c r="L97" i="40"/>
  <c r="K97" i="40"/>
  <c r="J97" i="40"/>
  <c r="F97" i="40"/>
  <c r="M96" i="40"/>
  <c r="L96" i="40"/>
  <c r="K96" i="40"/>
  <c r="J96" i="40"/>
  <c r="M95" i="40"/>
  <c r="L95" i="40"/>
  <c r="K95" i="40"/>
  <c r="J95" i="40"/>
  <c r="F95" i="40"/>
  <c r="M94" i="40"/>
  <c r="L94" i="40"/>
  <c r="K94" i="40"/>
  <c r="J94" i="40"/>
  <c r="F94" i="40"/>
  <c r="M93" i="40"/>
  <c r="L93" i="40"/>
  <c r="K93" i="40"/>
  <c r="J93" i="40"/>
  <c r="M92" i="40"/>
  <c r="L92" i="40"/>
  <c r="K92" i="40"/>
  <c r="J92" i="40"/>
  <c r="F92" i="40"/>
  <c r="M91" i="40"/>
  <c r="L91" i="40"/>
  <c r="K91" i="40"/>
  <c r="J91" i="40"/>
  <c r="M97" i="39"/>
  <c r="L97" i="39"/>
  <c r="K97" i="39"/>
  <c r="F97" i="39"/>
  <c r="M96" i="39"/>
  <c r="L96" i="39"/>
  <c r="K96" i="39"/>
  <c r="F96" i="39"/>
  <c r="M95" i="39"/>
  <c r="L95" i="39"/>
  <c r="K95" i="39"/>
  <c r="F95" i="39"/>
  <c r="M94" i="39"/>
  <c r="L94" i="39"/>
  <c r="K94" i="39"/>
  <c r="F94" i="39"/>
  <c r="M93" i="39"/>
  <c r="L93" i="39"/>
  <c r="K93" i="39"/>
  <c r="F93" i="39"/>
  <c r="M92" i="39"/>
  <c r="L92" i="39"/>
  <c r="K92" i="39"/>
  <c r="F92" i="39"/>
  <c r="M91" i="39"/>
  <c r="L91" i="39"/>
  <c r="K91" i="39"/>
  <c r="M97" i="42"/>
  <c r="L97" i="42"/>
  <c r="K97" i="42"/>
  <c r="G97" i="42"/>
  <c r="F97" i="42"/>
  <c r="M96" i="42"/>
  <c r="L96" i="42"/>
  <c r="G96" i="42"/>
  <c r="F96" i="42"/>
  <c r="M95" i="42"/>
  <c r="L95" i="42"/>
  <c r="G95" i="42"/>
  <c r="F95" i="42"/>
  <c r="M94" i="42"/>
  <c r="L94" i="42"/>
  <c r="K94" i="42"/>
  <c r="J94" i="42"/>
  <c r="G94" i="42"/>
  <c r="F94" i="42"/>
  <c r="M93" i="42"/>
  <c r="L93" i="42"/>
  <c r="G93" i="42"/>
  <c r="F93" i="42"/>
  <c r="M92" i="42"/>
  <c r="L92" i="42"/>
  <c r="G92" i="42"/>
  <c r="F92" i="42"/>
  <c r="M91" i="42"/>
  <c r="L91" i="42"/>
  <c r="G91" i="42"/>
  <c r="M97" i="41"/>
  <c r="H97" i="41"/>
  <c r="G97" i="41"/>
  <c r="F97" i="41"/>
  <c r="M96" i="41"/>
  <c r="I96" i="41"/>
  <c r="H96" i="41"/>
  <c r="G96" i="41"/>
  <c r="F96" i="41"/>
  <c r="M95" i="41"/>
  <c r="I95" i="41"/>
  <c r="H95" i="41"/>
  <c r="G95" i="41"/>
  <c r="F95" i="41"/>
  <c r="M94" i="41"/>
  <c r="H94" i="41"/>
  <c r="G94" i="41"/>
  <c r="F94" i="41"/>
  <c r="M93" i="41"/>
  <c r="H93" i="41"/>
  <c r="G93" i="41"/>
  <c r="F93" i="41"/>
  <c r="M92" i="41"/>
  <c r="I92" i="41"/>
  <c r="H92" i="41"/>
  <c r="G92" i="41"/>
  <c r="F92" i="41"/>
  <c r="M91" i="41"/>
  <c r="H91" i="41"/>
  <c r="G91" i="41"/>
  <c r="J97" i="44"/>
  <c r="I97" i="44"/>
  <c r="H97" i="44"/>
  <c r="G97" i="44"/>
  <c r="F97" i="44"/>
  <c r="I96" i="44"/>
  <c r="H96" i="44"/>
  <c r="G96" i="44"/>
  <c r="F96" i="44"/>
  <c r="J95" i="44"/>
  <c r="I95" i="44"/>
  <c r="H95" i="44"/>
  <c r="G95" i="44"/>
  <c r="F95" i="44"/>
  <c r="I94" i="44"/>
  <c r="H94" i="44"/>
  <c r="G94" i="44"/>
  <c r="F94" i="44"/>
  <c r="I93" i="44"/>
  <c r="H93" i="44"/>
  <c r="G93" i="44"/>
  <c r="F93" i="44"/>
  <c r="J92" i="44"/>
  <c r="I92" i="44"/>
  <c r="H92" i="44"/>
  <c r="G92" i="44"/>
  <c r="F92" i="44"/>
  <c r="I91" i="44"/>
  <c r="H91" i="44"/>
  <c r="G91" i="44"/>
  <c r="J97" i="43"/>
  <c r="I97" i="43"/>
  <c r="H97" i="43"/>
  <c r="G97" i="43"/>
  <c r="J96" i="43"/>
  <c r="I96" i="43"/>
  <c r="H96" i="43"/>
  <c r="G96" i="43"/>
  <c r="J95" i="43"/>
  <c r="I95" i="43"/>
  <c r="H95" i="43"/>
  <c r="G95" i="43"/>
  <c r="J94" i="43"/>
  <c r="I94" i="43"/>
  <c r="H94" i="43"/>
  <c r="G94" i="43"/>
  <c r="J93" i="43"/>
  <c r="I93" i="43"/>
  <c r="H93" i="43"/>
  <c r="G93" i="43"/>
  <c r="J92" i="43"/>
  <c r="I92" i="43"/>
  <c r="H92" i="43"/>
  <c r="G92" i="43"/>
  <c r="J91" i="43"/>
  <c r="I91" i="43"/>
  <c r="H91" i="43"/>
  <c r="G91" i="43"/>
  <c r="K97" i="63"/>
  <c r="J97" i="63"/>
  <c r="I97" i="63"/>
  <c r="H97" i="63"/>
  <c r="K96" i="63"/>
  <c r="J96" i="63"/>
  <c r="I96" i="63"/>
  <c r="H96" i="63"/>
  <c r="K95" i="63"/>
  <c r="J95" i="63"/>
  <c r="I95" i="63"/>
  <c r="H95" i="63"/>
  <c r="K94" i="63"/>
  <c r="J94" i="63"/>
  <c r="I94" i="63"/>
  <c r="H94" i="63"/>
  <c r="G94" i="63"/>
  <c r="K93" i="63"/>
  <c r="J93" i="63"/>
  <c r="I93" i="63"/>
  <c r="H93" i="63"/>
  <c r="F93" i="63"/>
  <c r="M92" i="63"/>
  <c r="K92" i="63"/>
  <c r="J92" i="63"/>
  <c r="I92" i="63"/>
  <c r="H92" i="63"/>
  <c r="K91" i="63"/>
  <c r="J91" i="63"/>
  <c r="I91" i="63"/>
  <c r="H91" i="63"/>
  <c r="L97" i="62"/>
  <c r="K97" i="62"/>
  <c r="J97" i="62"/>
  <c r="I97" i="62"/>
  <c r="L96" i="62"/>
  <c r="K96" i="62"/>
  <c r="J96" i="62"/>
  <c r="I96" i="62"/>
  <c r="L95" i="62"/>
  <c r="K95" i="62"/>
  <c r="J95" i="62"/>
  <c r="I95" i="62"/>
  <c r="L94" i="62"/>
  <c r="K94" i="62"/>
  <c r="J94" i="62"/>
  <c r="I94" i="62"/>
  <c r="L93" i="62"/>
  <c r="K93" i="62"/>
  <c r="J93" i="62"/>
  <c r="I93" i="62"/>
  <c r="M92" i="62"/>
  <c r="L92" i="62"/>
  <c r="K92" i="62"/>
  <c r="J92" i="62"/>
  <c r="I92" i="62"/>
  <c r="M91" i="62"/>
  <c r="L91" i="62"/>
  <c r="K91" i="62"/>
  <c r="J91" i="62"/>
  <c r="I91" i="62"/>
  <c r="M94" i="57"/>
  <c r="L94" i="57"/>
  <c r="K94" i="57"/>
  <c r="J94" i="57"/>
  <c r="M93" i="57"/>
  <c r="L93" i="57"/>
  <c r="K93" i="57"/>
  <c r="J93" i="57"/>
  <c r="M92" i="57"/>
  <c r="L92" i="57"/>
  <c r="K92" i="57"/>
  <c r="J92" i="57"/>
  <c r="F92" i="57"/>
  <c r="M91" i="57"/>
  <c r="L91" i="57"/>
  <c r="K91" i="57"/>
  <c r="J91" i="57"/>
  <c r="M94" i="56"/>
  <c r="L94" i="56"/>
  <c r="K94" i="56"/>
  <c r="G94" i="56"/>
  <c r="F94" i="56"/>
  <c r="M93" i="56"/>
  <c r="L93" i="56"/>
  <c r="K93" i="56"/>
  <c r="G93" i="56"/>
  <c r="F93" i="56"/>
  <c r="M92" i="56"/>
  <c r="L92" i="56"/>
  <c r="K92" i="56"/>
  <c r="G92" i="56"/>
  <c r="F92" i="56"/>
  <c r="M91" i="56"/>
  <c r="L91" i="56"/>
  <c r="K91" i="56"/>
  <c r="H91" i="56"/>
  <c r="G91" i="56"/>
  <c r="M97" i="46"/>
  <c r="L97" i="46"/>
  <c r="G97" i="46"/>
  <c r="F97" i="46"/>
  <c r="M96" i="46"/>
  <c r="L96" i="46"/>
  <c r="J96" i="46"/>
  <c r="G96" i="46"/>
  <c r="F96" i="46"/>
  <c r="M95" i="46"/>
  <c r="L95" i="46"/>
  <c r="G95" i="46"/>
  <c r="F95" i="46"/>
  <c r="M94" i="46"/>
  <c r="L94" i="46"/>
  <c r="H94" i="46"/>
  <c r="G94" i="46"/>
  <c r="F94" i="46"/>
  <c r="M93" i="46"/>
  <c r="L93" i="46"/>
  <c r="H93" i="46"/>
  <c r="G93" i="46"/>
  <c r="F93" i="46"/>
  <c r="M92" i="46"/>
  <c r="L92" i="46"/>
  <c r="H92" i="46"/>
  <c r="G92" i="46"/>
  <c r="F92" i="46"/>
  <c r="M91" i="46"/>
  <c r="L91" i="46"/>
  <c r="H91" i="46"/>
  <c r="G91" i="46"/>
  <c r="M97" i="45"/>
  <c r="I97" i="45"/>
  <c r="H97" i="45"/>
  <c r="G97" i="45"/>
  <c r="F97" i="45"/>
  <c r="M96" i="45"/>
  <c r="I96" i="45"/>
  <c r="H96" i="45"/>
  <c r="G96" i="45"/>
  <c r="F96" i="45"/>
  <c r="M95" i="45"/>
  <c r="H95" i="45"/>
  <c r="G95" i="45"/>
  <c r="F95" i="45"/>
  <c r="M94" i="45"/>
  <c r="I94" i="45"/>
  <c r="H94" i="45"/>
  <c r="G94" i="45"/>
  <c r="F94" i="45"/>
  <c r="M93" i="45"/>
  <c r="H93" i="45"/>
  <c r="G93" i="45"/>
  <c r="F93" i="45"/>
  <c r="M92" i="45"/>
  <c r="H92" i="45"/>
  <c r="G92" i="45"/>
  <c r="F92" i="45"/>
  <c r="M91" i="45"/>
  <c r="I91" i="45"/>
  <c r="H91" i="45"/>
  <c r="G91" i="45"/>
  <c r="I97" i="48"/>
  <c r="H97" i="48"/>
  <c r="G97" i="48"/>
  <c r="F97" i="48"/>
  <c r="I96" i="48"/>
  <c r="H96" i="48"/>
  <c r="G96" i="48"/>
  <c r="F96" i="48"/>
  <c r="I95" i="48"/>
  <c r="H95" i="48"/>
  <c r="G95" i="48"/>
  <c r="F95" i="48"/>
  <c r="I94" i="48"/>
  <c r="H94" i="48"/>
  <c r="G94" i="48"/>
  <c r="F94" i="48"/>
  <c r="I93" i="48"/>
  <c r="H93" i="48"/>
  <c r="G93" i="48"/>
  <c r="F93" i="48"/>
  <c r="M92" i="48"/>
  <c r="I92" i="48"/>
  <c r="H92" i="48"/>
  <c r="G92" i="48"/>
  <c r="F92" i="48"/>
  <c r="M91" i="48"/>
  <c r="L91" i="48"/>
  <c r="I91" i="48"/>
  <c r="H91" i="48"/>
  <c r="G91" i="48"/>
  <c r="J97" i="47"/>
  <c r="I97" i="47"/>
  <c r="H97" i="47"/>
  <c r="G97" i="47"/>
  <c r="J96" i="47"/>
  <c r="I96" i="47"/>
  <c r="H96" i="47"/>
  <c r="G96" i="47"/>
  <c r="J95" i="47"/>
  <c r="I95" i="47"/>
  <c r="H95" i="47"/>
  <c r="G95" i="47"/>
  <c r="J94" i="47"/>
  <c r="I94" i="47"/>
  <c r="H94" i="47"/>
  <c r="G94" i="47"/>
  <c r="J93" i="47"/>
  <c r="I93" i="47"/>
  <c r="H93" i="47"/>
  <c r="G93" i="47"/>
  <c r="J92" i="47"/>
  <c r="I92" i="47"/>
  <c r="H92" i="47"/>
  <c r="G92" i="47"/>
  <c r="J91" i="47"/>
  <c r="I91" i="47"/>
  <c r="H91" i="47"/>
  <c r="G91" i="47"/>
  <c r="K97" i="51"/>
  <c r="J97" i="51"/>
  <c r="I97" i="51"/>
  <c r="H97" i="51"/>
  <c r="K96" i="51"/>
  <c r="J96" i="51"/>
  <c r="I96" i="51"/>
  <c r="H96" i="51"/>
  <c r="L95" i="51"/>
  <c r="K95" i="51"/>
  <c r="J95" i="51"/>
  <c r="I95" i="51"/>
  <c r="H95" i="51"/>
  <c r="F95" i="51"/>
  <c r="L94" i="51"/>
  <c r="K94" i="51"/>
  <c r="J94" i="51"/>
  <c r="I94" i="51"/>
  <c r="H94" i="51"/>
  <c r="L93" i="51"/>
  <c r="K93" i="51"/>
  <c r="J93" i="51"/>
  <c r="I93" i="51"/>
  <c r="H93" i="51"/>
  <c r="L92" i="51"/>
  <c r="K92" i="51"/>
  <c r="J92" i="51"/>
  <c r="I92" i="51"/>
  <c r="H92" i="51"/>
  <c r="K91" i="51"/>
  <c r="J91" i="51"/>
  <c r="I91" i="51"/>
  <c r="H91" i="51"/>
  <c r="L97" i="50"/>
  <c r="K97" i="50"/>
  <c r="J97" i="50"/>
  <c r="I97" i="50"/>
  <c r="M96" i="50"/>
  <c r="L96" i="50"/>
  <c r="K96" i="50"/>
  <c r="J96" i="50"/>
  <c r="I96" i="50"/>
  <c r="L95" i="50"/>
  <c r="K95" i="50"/>
  <c r="J95" i="50"/>
  <c r="I95" i="50"/>
  <c r="M94" i="50"/>
  <c r="L94" i="50"/>
  <c r="K94" i="50"/>
  <c r="J94" i="50"/>
  <c r="I94" i="50"/>
  <c r="M93" i="50"/>
  <c r="L93" i="50"/>
  <c r="K93" i="50"/>
  <c r="J93" i="50"/>
  <c r="I93" i="50"/>
  <c r="L92" i="50"/>
  <c r="K92" i="50"/>
  <c r="J92" i="50"/>
  <c r="I92" i="50"/>
  <c r="M91" i="50"/>
  <c r="L91" i="50"/>
  <c r="K91" i="50"/>
  <c r="J91" i="50"/>
  <c r="I91" i="50"/>
  <c r="M97" i="53"/>
  <c r="L97" i="53"/>
  <c r="K97" i="53"/>
  <c r="J97" i="53"/>
  <c r="M96" i="53"/>
  <c r="L96" i="53"/>
  <c r="K96" i="53"/>
  <c r="J96" i="53"/>
  <c r="I96" i="53"/>
  <c r="H96" i="53"/>
  <c r="M95" i="53"/>
  <c r="L95" i="53"/>
  <c r="K95" i="53"/>
  <c r="J95" i="53"/>
  <c r="M94" i="53"/>
  <c r="L94" i="53"/>
  <c r="K94" i="53"/>
  <c r="J94" i="53"/>
  <c r="M93" i="53"/>
  <c r="L93" i="53"/>
  <c r="K93" i="53"/>
  <c r="J93" i="53"/>
  <c r="I93" i="53"/>
  <c r="M92" i="53"/>
  <c r="L92" i="53"/>
  <c r="K92" i="53"/>
  <c r="J92" i="53"/>
  <c r="M91" i="53"/>
  <c r="L91" i="53"/>
  <c r="K91" i="53"/>
  <c r="J91" i="53"/>
  <c r="M97" i="52"/>
  <c r="L97" i="52"/>
  <c r="K97" i="52"/>
  <c r="F97" i="52"/>
  <c r="M96" i="52"/>
  <c r="L96" i="52"/>
  <c r="K96" i="52"/>
  <c r="F96" i="52"/>
  <c r="M95" i="52"/>
  <c r="L95" i="52"/>
  <c r="K95" i="52"/>
  <c r="F95" i="52"/>
  <c r="M94" i="52"/>
  <c r="L94" i="52"/>
  <c r="K94" i="52"/>
  <c r="F94" i="52"/>
  <c r="M93" i="52"/>
  <c r="L93" i="52"/>
  <c r="K93" i="52"/>
  <c r="F93" i="52"/>
  <c r="M92" i="52"/>
  <c r="L92" i="52"/>
  <c r="K92" i="52"/>
  <c r="F92" i="52"/>
  <c r="M91" i="52"/>
  <c r="L91" i="52"/>
  <c r="K91" i="52"/>
  <c r="M97" i="55"/>
  <c r="L97" i="55"/>
  <c r="J97" i="55"/>
  <c r="I97" i="55"/>
  <c r="G97" i="55"/>
  <c r="F97" i="55"/>
  <c r="M96" i="55"/>
  <c r="L96" i="55"/>
  <c r="H96" i="55"/>
  <c r="G96" i="55"/>
  <c r="F96" i="55"/>
  <c r="M95" i="55"/>
  <c r="L95" i="55"/>
  <c r="H95" i="55"/>
  <c r="G95" i="55"/>
  <c r="F95" i="55"/>
  <c r="M94" i="55"/>
  <c r="L94" i="55"/>
  <c r="H94" i="55"/>
  <c r="G94" i="55"/>
  <c r="F94" i="55"/>
  <c r="M93" i="55"/>
  <c r="L93" i="55"/>
  <c r="H93" i="55"/>
  <c r="G93" i="55"/>
  <c r="F93" i="55"/>
  <c r="M92" i="55"/>
  <c r="L92" i="55"/>
  <c r="G92" i="55"/>
  <c r="F92" i="55"/>
  <c r="M91" i="55"/>
  <c r="L91" i="55"/>
  <c r="G91" i="55"/>
  <c r="M97" i="54"/>
  <c r="I97" i="54"/>
  <c r="H97" i="54"/>
  <c r="G97" i="54"/>
  <c r="F97" i="54"/>
  <c r="M96" i="54"/>
  <c r="H96" i="54"/>
  <c r="G96" i="54"/>
  <c r="F96" i="54"/>
  <c r="M95" i="54"/>
  <c r="I95" i="54"/>
  <c r="H95" i="54"/>
  <c r="G95" i="54"/>
  <c r="F95" i="54"/>
  <c r="M94" i="54"/>
  <c r="I94" i="54"/>
  <c r="H94" i="54"/>
  <c r="G94" i="54"/>
  <c r="F94" i="54"/>
  <c r="M93" i="54"/>
  <c r="H93" i="54"/>
  <c r="G93" i="54"/>
  <c r="F93" i="54"/>
  <c r="M92" i="54"/>
  <c r="I92" i="54"/>
  <c r="H92" i="54"/>
  <c r="G92" i="54"/>
  <c r="F92" i="54"/>
  <c r="M91" i="54"/>
  <c r="H91" i="54"/>
  <c r="G91" i="54"/>
  <c r="I97" i="32"/>
  <c r="H97" i="32"/>
  <c r="G97" i="32"/>
  <c r="F97" i="32"/>
  <c r="M96" i="32"/>
  <c r="I96" i="32"/>
  <c r="H96" i="32"/>
  <c r="G96" i="32"/>
  <c r="F96" i="32"/>
  <c r="I95" i="32"/>
  <c r="H95" i="32"/>
  <c r="G95" i="32"/>
  <c r="F95" i="32"/>
  <c r="I94" i="32"/>
  <c r="H94" i="32"/>
  <c r="G94" i="32"/>
  <c r="F94" i="32"/>
  <c r="M93" i="32"/>
  <c r="L93" i="32"/>
  <c r="I93" i="32"/>
  <c r="H93" i="32"/>
  <c r="G93" i="32"/>
  <c r="F93" i="32"/>
  <c r="I92" i="32"/>
  <c r="H92" i="32"/>
  <c r="G92" i="32"/>
  <c r="F92" i="32"/>
  <c r="I91" i="32"/>
  <c r="H91" i="32"/>
  <c r="G91" i="32"/>
  <c r="J97" i="31"/>
  <c r="I97" i="31"/>
  <c r="H97" i="31"/>
  <c r="G97" i="31"/>
  <c r="J96" i="31"/>
  <c r="I96" i="31"/>
  <c r="H96" i="31"/>
  <c r="G96" i="31"/>
  <c r="F96" i="31"/>
  <c r="J95" i="31"/>
  <c r="I95" i="31"/>
  <c r="H95" i="31"/>
  <c r="G95" i="31"/>
  <c r="F95" i="31"/>
  <c r="M94" i="31"/>
  <c r="J94" i="31"/>
  <c r="I94" i="31"/>
  <c r="H94" i="31"/>
  <c r="G94" i="31"/>
  <c r="J93" i="31"/>
  <c r="I93" i="31"/>
  <c r="H93" i="31"/>
  <c r="G93" i="31"/>
  <c r="J92" i="31"/>
  <c r="I92" i="31"/>
  <c r="H92" i="31"/>
  <c r="G92" i="31"/>
  <c r="F92" i="31"/>
  <c r="J91" i="31"/>
  <c r="I91" i="31"/>
  <c r="H91" i="31"/>
  <c r="G91" i="31"/>
  <c r="L97" i="34"/>
  <c r="K97" i="34"/>
  <c r="J97" i="34"/>
  <c r="I97" i="34"/>
  <c r="H97" i="34"/>
  <c r="L96" i="34"/>
  <c r="K96" i="34"/>
  <c r="J96" i="34"/>
  <c r="I96" i="34"/>
  <c r="H96" i="34"/>
  <c r="L95" i="34"/>
  <c r="K95" i="34"/>
  <c r="J95" i="34"/>
  <c r="I95" i="34"/>
  <c r="H95" i="34"/>
  <c r="L94" i="34"/>
  <c r="K94" i="34"/>
  <c r="J94" i="34"/>
  <c r="I94" i="34"/>
  <c r="H94" i="34"/>
  <c r="K93" i="34"/>
  <c r="J93" i="34"/>
  <c r="I93" i="34"/>
  <c r="H93" i="34"/>
  <c r="K92" i="34"/>
  <c r="J92" i="34"/>
  <c r="I92" i="34"/>
  <c r="H92" i="34"/>
  <c r="G92" i="34"/>
  <c r="K91" i="34"/>
  <c r="J91" i="34"/>
  <c r="I91" i="34"/>
  <c r="H91" i="34"/>
  <c r="L97" i="33"/>
  <c r="K97" i="33"/>
  <c r="J97" i="33"/>
  <c r="I97" i="33"/>
  <c r="H97" i="33"/>
  <c r="L96" i="33"/>
  <c r="K96" i="33"/>
  <c r="J96" i="33"/>
  <c r="I96" i="33"/>
  <c r="H96" i="33"/>
  <c r="G96" i="33"/>
  <c r="L95" i="33"/>
  <c r="K95" i="33"/>
  <c r="J95" i="33"/>
  <c r="I95" i="33"/>
  <c r="H95" i="33"/>
  <c r="G95" i="33"/>
  <c r="F95" i="33"/>
  <c r="L94" i="33"/>
  <c r="K94" i="33"/>
  <c r="J94" i="33"/>
  <c r="I94" i="33"/>
  <c r="L93" i="33"/>
  <c r="K93" i="33"/>
  <c r="J93" i="33"/>
  <c r="I93" i="33"/>
  <c r="L92" i="33"/>
  <c r="K92" i="33"/>
  <c r="J92" i="33"/>
  <c r="I92" i="33"/>
  <c r="L91" i="33"/>
  <c r="K91" i="33"/>
  <c r="J91" i="33"/>
  <c r="I91" i="33"/>
  <c r="M97" i="36"/>
  <c r="L97" i="36"/>
  <c r="K97" i="36"/>
  <c r="J97" i="36"/>
  <c r="H97" i="36"/>
  <c r="F97" i="36"/>
  <c r="M96" i="36"/>
  <c r="L96" i="36"/>
  <c r="K96" i="36"/>
  <c r="J96" i="36"/>
  <c r="H96" i="36"/>
  <c r="G96" i="36"/>
  <c r="F96" i="36"/>
  <c r="M95" i="36"/>
  <c r="L95" i="36"/>
  <c r="K95" i="36"/>
  <c r="J95" i="36"/>
  <c r="F95" i="36"/>
  <c r="M94" i="36"/>
  <c r="L94" i="36"/>
  <c r="K94" i="36"/>
  <c r="J94" i="36"/>
  <c r="F94" i="36"/>
  <c r="M93" i="36"/>
  <c r="L93" i="36"/>
  <c r="K93" i="36"/>
  <c r="J93" i="36"/>
  <c r="F93" i="36"/>
  <c r="M92" i="36"/>
  <c r="L92" i="36"/>
  <c r="K92" i="36"/>
  <c r="J92" i="36"/>
  <c r="F92" i="36"/>
  <c r="M91" i="36"/>
  <c r="L91" i="36"/>
  <c r="K91" i="36"/>
  <c r="J91" i="36"/>
  <c r="M97" i="35"/>
  <c r="L97" i="35"/>
  <c r="K97" i="35"/>
  <c r="G97" i="35"/>
  <c r="F97" i="35"/>
  <c r="M96" i="35"/>
  <c r="L96" i="35"/>
  <c r="K96" i="35"/>
  <c r="G96" i="35"/>
  <c r="F96" i="35"/>
  <c r="M95" i="35"/>
  <c r="L95" i="35"/>
  <c r="K95" i="35"/>
  <c r="G95" i="35"/>
  <c r="F95" i="35"/>
  <c r="M94" i="35"/>
  <c r="L94" i="35"/>
  <c r="K94" i="35"/>
  <c r="G94" i="35"/>
  <c r="F94" i="35"/>
  <c r="M93" i="35"/>
  <c r="L93" i="35"/>
  <c r="K93" i="35"/>
  <c r="G93" i="35"/>
  <c r="F93" i="35"/>
  <c r="M92" i="35"/>
  <c r="L92" i="35"/>
  <c r="K92" i="35"/>
  <c r="G92" i="35"/>
  <c r="F92" i="35"/>
  <c r="M91" i="35"/>
  <c r="L91" i="35"/>
  <c r="K91" i="35"/>
  <c r="G91" i="35"/>
  <c r="M97" i="59"/>
  <c r="L97" i="59"/>
  <c r="K97" i="59"/>
  <c r="G97" i="59"/>
  <c r="F97" i="59"/>
  <c r="M96" i="59"/>
  <c r="L96" i="59"/>
  <c r="G96" i="59"/>
  <c r="F96" i="59"/>
  <c r="M95" i="59"/>
  <c r="L95" i="59"/>
  <c r="G95" i="59"/>
  <c r="F95" i="59"/>
  <c r="M94" i="59"/>
  <c r="L94" i="59"/>
  <c r="K94" i="59"/>
  <c r="G94" i="59"/>
  <c r="F94" i="59"/>
  <c r="M93" i="59"/>
  <c r="L93" i="59"/>
  <c r="G93" i="59"/>
  <c r="F93" i="59"/>
  <c r="M92" i="59"/>
  <c r="L92" i="59"/>
  <c r="G92" i="59"/>
  <c r="F92" i="59"/>
  <c r="M91" i="59"/>
  <c r="L91" i="59"/>
  <c r="K91" i="59"/>
  <c r="G91" i="59"/>
  <c r="M97" i="58"/>
  <c r="H97" i="58"/>
  <c r="G97" i="58"/>
  <c r="F97" i="58"/>
  <c r="M96" i="58"/>
  <c r="L96" i="58"/>
  <c r="H96" i="58"/>
  <c r="G96" i="58"/>
  <c r="F96" i="58"/>
  <c r="M95" i="58"/>
  <c r="L95" i="58"/>
  <c r="K95" i="58"/>
  <c r="H95" i="58"/>
  <c r="G95" i="58"/>
  <c r="F95" i="58"/>
  <c r="M94" i="58"/>
  <c r="L94" i="58"/>
  <c r="K94" i="58"/>
  <c r="J94" i="58"/>
  <c r="H94" i="58"/>
  <c r="G94" i="58"/>
  <c r="F94" i="58"/>
  <c r="M93" i="58"/>
  <c r="H93" i="58"/>
  <c r="G93" i="58"/>
  <c r="F93" i="58"/>
  <c r="M92" i="58"/>
  <c r="H92" i="58"/>
  <c r="G92" i="58"/>
  <c r="F92" i="58"/>
  <c r="M91" i="58"/>
  <c r="H91" i="58"/>
  <c r="G91" i="58"/>
  <c r="M97" i="61"/>
  <c r="J97" i="61"/>
  <c r="I97" i="61"/>
  <c r="H97" i="61"/>
  <c r="G97" i="61"/>
  <c r="F97" i="61"/>
  <c r="M96" i="61"/>
  <c r="J96" i="61"/>
  <c r="I96" i="61"/>
  <c r="H96" i="61"/>
  <c r="G96" i="61"/>
  <c r="F96" i="61"/>
  <c r="M95" i="61"/>
  <c r="J95" i="61"/>
  <c r="I95" i="61"/>
  <c r="H95" i="61"/>
  <c r="G95" i="61"/>
  <c r="F95" i="61"/>
  <c r="M94" i="61"/>
  <c r="J94" i="61"/>
  <c r="I94" i="61"/>
  <c r="H94" i="61"/>
  <c r="G94" i="61"/>
  <c r="F94" i="61"/>
  <c r="M93" i="61"/>
  <c r="J93" i="61"/>
  <c r="I93" i="61"/>
  <c r="H93" i="61"/>
  <c r="G93" i="61"/>
  <c r="F93" i="61"/>
  <c r="M92" i="61"/>
  <c r="J92" i="61"/>
  <c r="I92" i="61"/>
  <c r="H92" i="61"/>
  <c r="G92" i="61"/>
  <c r="F92" i="61"/>
  <c r="M91" i="61"/>
  <c r="J91" i="61"/>
  <c r="I91" i="61"/>
  <c r="H91" i="61"/>
  <c r="G91" i="61"/>
  <c r="K97" i="60"/>
  <c r="J97" i="60"/>
  <c r="I97" i="60"/>
  <c r="H97" i="60"/>
  <c r="G97" i="60"/>
  <c r="K96" i="60"/>
  <c r="J96" i="60"/>
  <c r="I96" i="60"/>
  <c r="H96" i="60"/>
  <c r="G96" i="60"/>
  <c r="K95" i="60"/>
  <c r="J95" i="60"/>
  <c r="I95" i="60"/>
  <c r="H95" i="60"/>
  <c r="G95" i="60"/>
  <c r="K94" i="60"/>
  <c r="J94" i="60"/>
  <c r="I94" i="60"/>
  <c r="H94" i="60"/>
  <c r="G94" i="60"/>
  <c r="F94" i="60"/>
  <c r="M93" i="60"/>
  <c r="K93" i="60"/>
  <c r="J93" i="60"/>
  <c r="I93" i="60"/>
  <c r="H93" i="60"/>
  <c r="G93" i="60"/>
  <c r="F93" i="60"/>
  <c r="M92" i="60"/>
  <c r="K92" i="60"/>
  <c r="J92" i="60"/>
  <c r="I92" i="60"/>
  <c r="H92" i="60"/>
  <c r="G92" i="60"/>
  <c r="F92" i="60"/>
  <c r="M91" i="60"/>
  <c r="K91" i="60"/>
  <c r="J91" i="60"/>
  <c r="I91" i="60"/>
  <c r="H91" i="60"/>
  <c r="G91" i="60"/>
  <c r="L97" i="17"/>
  <c r="K97" i="17"/>
  <c r="J97" i="17"/>
  <c r="I97" i="17"/>
  <c r="H97" i="17"/>
  <c r="L96" i="17"/>
  <c r="K96" i="17"/>
  <c r="J96" i="17"/>
  <c r="I96" i="17"/>
  <c r="H96" i="17"/>
  <c r="L95" i="17"/>
  <c r="K95" i="17"/>
  <c r="J95" i="17"/>
  <c r="I95" i="17"/>
  <c r="H95" i="17"/>
  <c r="L94" i="17"/>
  <c r="K94" i="17"/>
  <c r="J94" i="17"/>
  <c r="I94" i="17"/>
  <c r="H94" i="17"/>
  <c r="L93" i="17"/>
  <c r="K93" i="17"/>
  <c r="J93" i="17"/>
  <c r="I93" i="17"/>
  <c r="H93" i="17"/>
  <c r="L92" i="17"/>
  <c r="K92" i="17"/>
  <c r="J92" i="17"/>
  <c r="I92" i="17"/>
  <c r="H92" i="17"/>
  <c r="L91" i="17"/>
  <c r="K91" i="17"/>
  <c r="J91" i="17"/>
  <c r="I91" i="17"/>
  <c r="H91" i="17"/>
  <c r="F91" i="18"/>
  <c r="F91" i="19"/>
  <c r="F91" i="20"/>
  <c r="F91" i="21"/>
  <c r="F91" i="23"/>
  <c r="F91" i="24"/>
  <c r="F91" i="28"/>
  <c r="F91" i="27"/>
  <c r="F91" i="30"/>
  <c r="F91" i="40"/>
  <c r="F91" i="39"/>
  <c r="F91" i="42"/>
  <c r="F91" i="41"/>
  <c r="F91" i="44"/>
  <c r="F91" i="57"/>
  <c r="F91" i="56"/>
  <c r="F91" i="46"/>
  <c r="F91" i="45"/>
  <c r="F91" i="48"/>
  <c r="F91" i="53"/>
  <c r="F91" i="52"/>
  <c r="F91" i="55"/>
  <c r="F91" i="54"/>
  <c r="F91" i="32"/>
  <c r="F91" i="36"/>
  <c r="F91" i="35"/>
  <c r="F91" i="59"/>
  <c r="F91" i="58"/>
  <c r="F91" i="61"/>
  <c r="M84" i="18"/>
  <c r="L84" i="18"/>
  <c r="K84" i="18"/>
  <c r="J84" i="18"/>
  <c r="I84" i="18"/>
  <c r="H84" i="18"/>
  <c r="G84" i="18"/>
  <c r="F84" i="18"/>
  <c r="M83" i="18"/>
  <c r="L83" i="18"/>
  <c r="K83" i="18"/>
  <c r="J83" i="18"/>
  <c r="I83" i="18"/>
  <c r="H83" i="18"/>
  <c r="G83" i="18"/>
  <c r="F83" i="18"/>
  <c r="M82" i="18"/>
  <c r="L82" i="18"/>
  <c r="K82" i="18"/>
  <c r="J82" i="18"/>
  <c r="I82" i="18"/>
  <c r="H82" i="18"/>
  <c r="G82" i="18"/>
  <c r="F82" i="18"/>
  <c r="M81" i="18"/>
  <c r="L81" i="18"/>
  <c r="K81" i="18"/>
  <c r="J81" i="18"/>
  <c r="I81" i="18"/>
  <c r="H81" i="18"/>
  <c r="G81" i="18"/>
  <c r="F81" i="18"/>
  <c r="M80" i="18"/>
  <c r="L80" i="18"/>
  <c r="K80" i="18"/>
  <c r="J80" i="18"/>
  <c r="I80" i="18"/>
  <c r="H80" i="18"/>
  <c r="G80" i="18"/>
  <c r="F80" i="18"/>
  <c r="M79" i="18"/>
  <c r="L79" i="18"/>
  <c r="K79" i="18"/>
  <c r="J79" i="18"/>
  <c r="I79" i="18"/>
  <c r="H79" i="18"/>
  <c r="G79" i="18"/>
  <c r="F79" i="18"/>
  <c r="M78" i="18"/>
  <c r="L78" i="18"/>
  <c r="K78" i="18"/>
  <c r="J78" i="18"/>
  <c r="I78" i="18"/>
  <c r="H78" i="18"/>
  <c r="G78" i="18"/>
  <c r="M84" i="19"/>
  <c r="L84" i="19"/>
  <c r="K84" i="19"/>
  <c r="J84" i="19"/>
  <c r="I84" i="19"/>
  <c r="H84" i="19"/>
  <c r="G84" i="19"/>
  <c r="F84" i="19"/>
  <c r="M83" i="19"/>
  <c r="L83" i="19"/>
  <c r="K83" i="19"/>
  <c r="J83" i="19"/>
  <c r="I83" i="19"/>
  <c r="H83" i="19"/>
  <c r="G83" i="19"/>
  <c r="F83" i="19"/>
  <c r="M82" i="19"/>
  <c r="L82" i="19"/>
  <c r="K82" i="19"/>
  <c r="J82" i="19"/>
  <c r="I82" i="19"/>
  <c r="H82" i="19"/>
  <c r="G82" i="19"/>
  <c r="F82" i="19"/>
  <c r="M81" i="19"/>
  <c r="L81" i="19"/>
  <c r="K81" i="19"/>
  <c r="J81" i="19"/>
  <c r="I81" i="19"/>
  <c r="H81" i="19"/>
  <c r="G81" i="19"/>
  <c r="F81" i="19"/>
  <c r="M80" i="19"/>
  <c r="L80" i="19"/>
  <c r="K80" i="19"/>
  <c r="J80" i="19"/>
  <c r="I80" i="19"/>
  <c r="H80" i="19"/>
  <c r="G80" i="19"/>
  <c r="F80" i="19"/>
  <c r="M79" i="19"/>
  <c r="L79" i="19"/>
  <c r="K79" i="19"/>
  <c r="J79" i="19"/>
  <c r="I79" i="19"/>
  <c r="H79" i="19"/>
  <c r="G79" i="19"/>
  <c r="F79" i="19"/>
  <c r="M78" i="19"/>
  <c r="L78" i="19"/>
  <c r="K78" i="19"/>
  <c r="J78" i="19"/>
  <c r="I78" i="19"/>
  <c r="H78" i="19"/>
  <c r="G78" i="19"/>
  <c r="M84" i="20"/>
  <c r="L84" i="20"/>
  <c r="K84" i="20"/>
  <c r="J84" i="20"/>
  <c r="I84" i="20"/>
  <c r="H84" i="20"/>
  <c r="G84" i="20"/>
  <c r="F84" i="20"/>
  <c r="M83" i="20"/>
  <c r="L83" i="20"/>
  <c r="K83" i="20"/>
  <c r="J83" i="20"/>
  <c r="I83" i="20"/>
  <c r="H83" i="20"/>
  <c r="G83" i="20"/>
  <c r="F83" i="20"/>
  <c r="M82" i="20"/>
  <c r="L82" i="20"/>
  <c r="K82" i="20"/>
  <c r="J82" i="20"/>
  <c r="I82" i="20"/>
  <c r="H82" i="20"/>
  <c r="G82" i="20"/>
  <c r="F82" i="20"/>
  <c r="M81" i="20"/>
  <c r="L81" i="20"/>
  <c r="K81" i="20"/>
  <c r="J81" i="20"/>
  <c r="I81" i="20"/>
  <c r="H81" i="20"/>
  <c r="G81" i="20"/>
  <c r="F81" i="20"/>
  <c r="M80" i="20"/>
  <c r="L80" i="20"/>
  <c r="K80" i="20"/>
  <c r="J80" i="20"/>
  <c r="I80" i="20"/>
  <c r="H80" i="20"/>
  <c r="G80" i="20"/>
  <c r="F80" i="20"/>
  <c r="M79" i="20"/>
  <c r="L79" i="20"/>
  <c r="K79" i="20"/>
  <c r="J79" i="20"/>
  <c r="I79" i="20"/>
  <c r="H79" i="20"/>
  <c r="G79" i="20"/>
  <c r="F79" i="20"/>
  <c r="M78" i="20"/>
  <c r="L78" i="20"/>
  <c r="K78" i="20"/>
  <c r="J78" i="20"/>
  <c r="I78" i="20"/>
  <c r="H78" i="20"/>
  <c r="G78" i="20"/>
  <c r="M84" i="21"/>
  <c r="L84" i="21"/>
  <c r="K84" i="21"/>
  <c r="J84" i="21"/>
  <c r="I84" i="21"/>
  <c r="H84" i="21"/>
  <c r="G84" i="21"/>
  <c r="F84" i="21"/>
  <c r="M83" i="21"/>
  <c r="L83" i="21"/>
  <c r="K83" i="21"/>
  <c r="J83" i="21"/>
  <c r="I83" i="21"/>
  <c r="H83" i="21"/>
  <c r="G83" i="21"/>
  <c r="F83" i="21"/>
  <c r="M82" i="21"/>
  <c r="L82" i="21"/>
  <c r="K82" i="21"/>
  <c r="J82" i="21"/>
  <c r="I82" i="21"/>
  <c r="H82" i="21"/>
  <c r="G82" i="21"/>
  <c r="F82" i="21"/>
  <c r="M81" i="21"/>
  <c r="L81" i="21"/>
  <c r="K81" i="21"/>
  <c r="J81" i="21"/>
  <c r="I81" i="21"/>
  <c r="H81" i="21"/>
  <c r="G81" i="21"/>
  <c r="F81" i="21"/>
  <c r="M80" i="21"/>
  <c r="L80" i="21"/>
  <c r="K80" i="21"/>
  <c r="J80" i="21"/>
  <c r="I80" i="21"/>
  <c r="H80" i="21"/>
  <c r="G80" i="21"/>
  <c r="F80" i="21"/>
  <c r="M79" i="21"/>
  <c r="L79" i="21"/>
  <c r="K79" i="21"/>
  <c r="J79" i="21"/>
  <c r="I79" i="21"/>
  <c r="H79" i="21"/>
  <c r="G79" i="21"/>
  <c r="F79" i="21"/>
  <c r="M78" i="21"/>
  <c r="L78" i="21"/>
  <c r="K78" i="21"/>
  <c r="J78" i="21"/>
  <c r="I78" i="21"/>
  <c r="H78" i="21"/>
  <c r="G78" i="21"/>
  <c r="M84" i="22"/>
  <c r="L84" i="22"/>
  <c r="K84" i="22"/>
  <c r="J84" i="22"/>
  <c r="I84" i="22"/>
  <c r="H84" i="22"/>
  <c r="G84" i="22"/>
  <c r="F84" i="22"/>
  <c r="M83" i="22"/>
  <c r="L83" i="22"/>
  <c r="K83" i="22"/>
  <c r="J83" i="22"/>
  <c r="I83" i="22"/>
  <c r="H83" i="22"/>
  <c r="G83" i="22"/>
  <c r="F83" i="22"/>
  <c r="M82" i="22"/>
  <c r="L82" i="22"/>
  <c r="K82" i="22"/>
  <c r="J82" i="22"/>
  <c r="I82" i="22"/>
  <c r="H82" i="22"/>
  <c r="G82" i="22"/>
  <c r="F82" i="22"/>
  <c r="M81" i="22"/>
  <c r="L81" i="22"/>
  <c r="K81" i="22"/>
  <c r="J81" i="22"/>
  <c r="I81" i="22"/>
  <c r="H81" i="22"/>
  <c r="G81" i="22"/>
  <c r="F81" i="22"/>
  <c r="M80" i="22"/>
  <c r="L80" i="22"/>
  <c r="K80" i="22"/>
  <c r="J80" i="22"/>
  <c r="I80" i="22"/>
  <c r="H80" i="22"/>
  <c r="G80" i="22"/>
  <c r="F80" i="22"/>
  <c r="M79" i="22"/>
  <c r="L79" i="22"/>
  <c r="K79" i="22"/>
  <c r="J79" i="22"/>
  <c r="I79" i="22"/>
  <c r="H79" i="22"/>
  <c r="G79" i="22"/>
  <c r="F79" i="22"/>
  <c r="M78" i="22"/>
  <c r="L78" i="22"/>
  <c r="K78" i="22"/>
  <c r="J78" i="22"/>
  <c r="I78" i="22"/>
  <c r="H78" i="22"/>
  <c r="G78" i="22"/>
  <c r="M84" i="13"/>
  <c r="L84" i="13"/>
  <c r="K84" i="13"/>
  <c r="J84" i="13"/>
  <c r="I84" i="13"/>
  <c r="H84" i="13"/>
  <c r="G84" i="13"/>
  <c r="F84" i="13"/>
  <c r="M83" i="13"/>
  <c r="L83" i="13"/>
  <c r="K83" i="13"/>
  <c r="J83" i="13"/>
  <c r="I83" i="13"/>
  <c r="H83" i="13"/>
  <c r="G83" i="13"/>
  <c r="F83" i="13"/>
  <c r="M82" i="13"/>
  <c r="L82" i="13"/>
  <c r="K82" i="13"/>
  <c r="J82" i="13"/>
  <c r="I82" i="13"/>
  <c r="H82" i="13"/>
  <c r="G82" i="13"/>
  <c r="F82" i="13"/>
  <c r="M81" i="13"/>
  <c r="L81" i="13"/>
  <c r="K81" i="13"/>
  <c r="J81" i="13"/>
  <c r="I81" i="13"/>
  <c r="H81" i="13"/>
  <c r="G81" i="13"/>
  <c r="F81" i="13"/>
  <c r="M80" i="13"/>
  <c r="L80" i="13"/>
  <c r="K80" i="13"/>
  <c r="J80" i="13"/>
  <c r="I80" i="13"/>
  <c r="H80" i="13"/>
  <c r="G80" i="13"/>
  <c r="F80" i="13"/>
  <c r="M79" i="13"/>
  <c r="L79" i="13"/>
  <c r="K79" i="13"/>
  <c r="J79" i="13"/>
  <c r="I79" i="13"/>
  <c r="H79" i="13"/>
  <c r="G79" i="13"/>
  <c r="F79" i="13"/>
  <c r="M78" i="13"/>
  <c r="L78" i="13"/>
  <c r="K78" i="13"/>
  <c r="J78" i="13"/>
  <c r="I78" i="13"/>
  <c r="H78" i="13"/>
  <c r="G78" i="13"/>
  <c r="M84" i="14"/>
  <c r="L84" i="14"/>
  <c r="K84" i="14"/>
  <c r="J84" i="14"/>
  <c r="I84" i="14"/>
  <c r="H84" i="14"/>
  <c r="G84" i="14"/>
  <c r="F84" i="14"/>
  <c r="M83" i="14"/>
  <c r="L83" i="14"/>
  <c r="K83" i="14"/>
  <c r="J83" i="14"/>
  <c r="I83" i="14"/>
  <c r="H83" i="14"/>
  <c r="G83" i="14"/>
  <c r="F83" i="14"/>
  <c r="M82" i="14"/>
  <c r="L82" i="14"/>
  <c r="K82" i="14"/>
  <c r="J82" i="14"/>
  <c r="I82" i="14"/>
  <c r="H82" i="14"/>
  <c r="G82" i="14"/>
  <c r="F82" i="14"/>
  <c r="M81" i="14"/>
  <c r="L81" i="14"/>
  <c r="K81" i="14"/>
  <c r="J81" i="14"/>
  <c r="I81" i="14"/>
  <c r="H81" i="14"/>
  <c r="G81" i="14"/>
  <c r="F81" i="14"/>
  <c r="M80" i="14"/>
  <c r="L80" i="14"/>
  <c r="K80" i="14"/>
  <c r="J80" i="14"/>
  <c r="I80" i="14"/>
  <c r="H80" i="14"/>
  <c r="G80" i="14"/>
  <c r="F80" i="14"/>
  <c r="M79" i="14"/>
  <c r="L79" i="14"/>
  <c r="K79" i="14"/>
  <c r="J79" i="14"/>
  <c r="I79" i="14"/>
  <c r="H79" i="14"/>
  <c r="G79" i="14"/>
  <c r="F79" i="14"/>
  <c r="M78" i="14"/>
  <c r="L78" i="14"/>
  <c r="K78" i="14"/>
  <c r="J78" i="14"/>
  <c r="I78" i="14"/>
  <c r="H78" i="14"/>
  <c r="G78" i="14"/>
  <c r="M84" i="23"/>
  <c r="L84" i="23"/>
  <c r="K84" i="23"/>
  <c r="J84" i="23"/>
  <c r="I84" i="23"/>
  <c r="H84" i="23"/>
  <c r="G84" i="23"/>
  <c r="F84" i="23"/>
  <c r="M83" i="23"/>
  <c r="L83" i="23"/>
  <c r="K83" i="23"/>
  <c r="J83" i="23"/>
  <c r="I83" i="23"/>
  <c r="H83" i="23"/>
  <c r="G83" i="23"/>
  <c r="F83" i="23"/>
  <c r="M82" i="23"/>
  <c r="L82" i="23"/>
  <c r="K82" i="23"/>
  <c r="J82" i="23"/>
  <c r="I82" i="23"/>
  <c r="H82" i="23"/>
  <c r="G82" i="23"/>
  <c r="F82" i="23"/>
  <c r="M81" i="23"/>
  <c r="L81" i="23"/>
  <c r="K81" i="23"/>
  <c r="J81" i="23"/>
  <c r="I81" i="23"/>
  <c r="H81" i="23"/>
  <c r="G81" i="23"/>
  <c r="F81" i="23"/>
  <c r="M80" i="23"/>
  <c r="L80" i="23"/>
  <c r="K80" i="23"/>
  <c r="J80" i="23"/>
  <c r="I80" i="23"/>
  <c r="H80" i="23"/>
  <c r="G80" i="23"/>
  <c r="F80" i="23"/>
  <c r="M79" i="23"/>
  <c r="L79" i="23"/>
  <c r="K79" i="23"/>
  <c r="J79" i="23"/>
  <c r="I79" i="23"/>
  <c r="H79" i="23"/>
  <c r="G79" i="23"/>
  <c r="F79" i="23"/>
  <c r="M78" i="23"/>
  <c r="L78" i="23"/>
  <c r="K78" i="23"/>
  <c r="J78" i="23"/>
  <c r="I78" i="23"/>
  <c r="H78" i="23"/>
  <c r="G78" i="23"/>
  <c r="M84" i="24"/>
  <c r="L84" i="24"/>
  <c r="K84" i="24"/>
  <c r="J84" i="24"/>
  <c r="I84" i="24"/>
  <c r="H84" i="24"/>
  <c r="G84" i="24"/>
  <c r="F84" i="24"/>
  <c r="M83" i="24"/>
  <c r="L83" i="24"/>
  <c r="K83" i="24"/>
  <c r="J83" i="24"/>
  <c r="I83" i="24"/>
  <c r="H83" i="24"/>
  <c r="G83" i="24"/>
  <c r="F83" i="24"/>
  <c r="M82" i="24"/>
  <c r="L82" i="24"/>
  <c r="K82" i="24"/>
  <c r="J82" i="24"/>
  <c r="I82" i="24"/>
  <c r="H82" i="24"/>
  <c r="G82" i="24"/>
  <c r="F82" i="24"/>
  <c r="M81" i="24"/>
  <c r="L81" i="24"/>
  <c r="K81" i="24"/>
  <c r="J81" i="24"/>
  <c r="I81" i="24"/>
  <c r="H81" i="24"/>
  <c r="G81" i="24"/>
  <c r="F81" i="24"/>
  <c r="M80" i="24"/>
  <c r="L80" i="24"/>
  <c r="K80" i="24"/>
  <c r="J80" i="24"/>
  <c r="I80" i="24"/>
  <c r="H80" i="24"/>
  <c r="G80" i="24"/>
  <c r="F80" i="24"/>
  <c r="M79" i="24"/>
  <c r="L79" i="24"/>
  <c r="K79" i="24"/>
  <c r="J79" i="24"/>
  <c r="I79" i="24"/>
  <c r="H79" i="24"/>
  <c r="G79" i="24"/>
  <c r="F79" i="24"/>
  <c r="M78" i="24"/>
  <c r="L78" i="24"/>
  <c r="K78" i="24"/>
  <c r="J78" i="24"/>
  <c r="I78" i="24"/>
  <c r="H78" i="24"/>
  <c r="G78" i="24"/>
  <c r="M84" i="28"/>
  <c r="L84" i="28"/>
  <c r="K84" i="28"/>
  <c r="J84" i="28"/>
  <c r="I84" i="28"/>
  <c r="H84" i="28"/>
  <c r="G84" i="28"/>
  <c r="F84" i="28"/>
  <c r="M83" i="28"/>
  <c r="L83" i="28"/>
  <c r="K83" i="28"/>
  <c r="J83" i="28"/>
  <c r="I83" i="28"/>
  <c r="H83" i="28"/>
  <c r="G83" i="28"/>
  <c r="F83" i="28"/>
  <c r="M82" i="28"/>
  <c r="L82" i="28"/>
  <c r="K82" i="28"/>
  <c r="J82" i="28"/>
  <c r="I82" i="28"/>
  <c r="H82" i="28"/>
  <c r="G82" i="28"/>
  <c r="F82" i="28"/>
  <c r="M81" i="28"/>
  <c r="L81" i="28"/>
  <c r="K81" i="28"/>
  <c r="J81" i="28"/>
  <c r="I81" i="28"/>
  <c r="H81" i="28"/>
  <c r="G81" i="28"/>
  <c r="F81" i="28"/>
  <c r="M80" i="28"/>
  <c r="L80" i="28"/>
  <c r="K80" i="28"/>
  <c r="J80" i="28"/>
  <c r="I80" i="28"/>
  <c r="H80" i="28"/>
  <c r="G80" i="28"/>
  <c r="F80" i="28"/>
  <c r="M79" i="28"/>
  <c r="L79" i="28"/>
  <c r="K79" i="28"/>
  <c r="J79" i="28"/>
  <c r="I79" i="28"/>
  <c r="H79" i="28"/>
  <c r="G79" i="28"/>
  <c r="F79" i="28"/>
  <c r="M78" i="28"/>
  <c r="L78" i="28"/>
  <c r="K78" i="28"/>
  <c r="J78" i="28"/>
  <c r="I78" i="28"/>
  <c r="H78" i="28"/>
  <c r="G78" i="28"/>
  <c r="M84" i="27"/>
  <c r="L84" i="27"/>
  <c r="K84" i="27"/>
  <c r="J84" i="27"/>
  <c r="I84" i="27"/>
  <c r="H84" i="27"/>
  <c r="G84" i="27"/>
  <c r="F84" i="27"/>
  <c r="M83" i="27"/>
  <c r="L83" i="27"/>
  <c r="K83" i="27"/>
  <c r="J83" i="27"/>
  <c r="I83" i="27"/>
  <c r="H83" i="27"/>
  <c r="G83" i="27"/>
  <c r="F83" i="27"/>
  <c r="M82" i="27"/>
  <c r="L82" i="27"/>
  <c r="K82" i="27"/>
  <c r="J82" i="27"/>
  <c r="I82" i="27"/>
  <c r="H82" i="27"/>
  <c r="G82" i="27"/>
  <c r="F82" i="27"/>
  <c r="M81" i="27"/>
  <c r="L81" i="27"/>
  <c r="K81" i="27"/>
  <c r="J81" i="27"/>
  <c r="I81" i="27"/>
  <c r="H81" i="27"/>
  <c r="G81" i="27"/>
  <c r="F81" i="27"/>
  <c r="M80" i="27"/>
  <c r="L80" i="27"/>
  <c r="K80" i="27"/>
  <c r="J80" i="27"/>
  <c r="I80" i="27"/>
  <c r="H80" i="27"/>
  <c r="G80" i="27"/>
  <c r="F80" i="27"/>
  <c r="M79" i="27"/>
  <c r="L79" i="27"/>
  <c r="K79" i="27"/>
  <c r="J79" i="27"/>
  <c r="I79" i="27"/>
  <c r="H79" i="27"/>
  <c r="G79" i="27"/>
  <c r="F79" i="27"/>
  <c r="M78" i="27"/>
  <c r="L78" i="27"/>
  <c r="K78" i="27"/>
  <c r="J78" i="27"/>
  <c r="I78" i="27"/>
  <c r="H78" i="27"/>
  <c r="G78" i="27"/>
  <c r="M84" i="30"/>
  <c r="L84" i="30"/>
  <c r="K84" i="30"/>
  <c r="J84" i="30"/>
  <c r="I84" i="30"/>
  <c r="H84" i="30"/>
  <c r="G84" i="30"/>
  <c r="F84" i="30"/>
  <c r="M83" i="30"/>
  <c r="L83" i="30"/>
  <c r="K83" i="30"/>
  <c r="J83" i="30"/>
  <c r="I83" i="30"/>
  <c r="H83" i="30"/>
  <c r="G83" i="30"/>
  <c r="F83" i="30"/>
  <c r="M82" i="30"/>
  <c r="L82" i="30"/>
  <c r="K82" i="30"/>
  <c r="J82" i="30"/>
  <c r="I82" i="30"/>
  <c r="H82" i="30"/>
  <c r="G82" i="30"/>
  <c r="F82" i="30"/>
  <c r="M81" i="30"/>
  <c r="L81" i="30"/>
  <c r="K81" i="30"/>
  <c r="J81" i="30"/>
  <c r="I81" i="30"/>
  <c r="H81" i="30"/>
  <c r="G81" i="30"/>
  <c r="F81" i="30"/>
  <c r="M80" i="30"/>
  <c r="L80" i="30"/>
  <c r="K80" i="30"/>
  <c r="J80" i="30"/>
  <c r="I80" i="30"/>
  <c r="H80" i="30"/>
  <c r="G80" i="30"/>
  <c r="F80" i="30"/>
  <c r="M79" i="30"/>
  <c r="L79" i="30"/>
  <c r="K79" i="30"/>
  <c r="J79" i="30"/>
  <c r="I79" i="30"/>
  <c r="H79" i="30"/>
  <c r="G79" i="30"/>
  <c r="F79" i="30"/>
  <c r="M78" i="30"/>
  <c r="L78" i="30"/>
  <c r="K78" i="30"/>
  <c r="J78" i="30"/>
  <c r="I78" i="30"/>
  <c r="H78" i="30"/>
  <c r="G78" i="30"/>
  <c r="M84" i="29"/>
  <c r="L84" i="29"/>
  <c r="K84" i="29"/>
  <c r="J84" i="29"/>
  <c r="I84" i="29"/>
  <c r="H84" i="29"/>
  <c r="G84" i="29"/>
  <c r="F84" i="29"/>
  <c r="M83" i="29"/>
  <c r="L83" i="29"/>
  <c r="K83" i="29"/>
  <c r="J83" i="29"/>
  <c r="I83" i="29"/>
  <c r="H83" i="29"/>
  <c r="G83" i="29"/>
  <c r="F83" i="29"/>
  <c r="M82" i="29"/>
  <c r="L82" i="29"/>
  <c r="K82" i="29"/>
  <c r="J82" i="29"/>
  <c r="I82" i="29"/>
  <c r="H82" i="29"/>
  <c r="G82" i="29"/>
  <c r="F82" i="29"/>
  <c r="M81" i="29"/>
  <c r="L81" i="29"/>
  <c r="K81" i="29"/>
  <c r="J81" i="29"/>
  <c r="I81" i="29"/>
  <c r="H81" i="29"/>
  <c r="G81" i="29"/>
  <c r="F81" i="29"/>
  <c r="M80" i="29"/>
  <c r="L80" i="29"/>
  <c r="K80" i="29"/>
  <c r="J80" i="29"/>
  <c r="I80" i="29"/>
  <c r="H80" i="29"/>
  <c r="G80" i="29"/>
  <c r="F80" i="29"/>
  <c r="M79" i="29"/>
  <c r="L79" i="29"/>
  <c r="K79" i="29"/>
  <c r="J79" i="29"/>
  <c r="I79" i="29"/>
  <c r="H79" i="29"/>
  <c r="G79" i="29"/>
  <c r="F79" i="29"/>
  <c r="M78" i="29"/>
  <c r="L78" i="29"/>
  <c r="K78" i="29"/>
  <c r="J78" i="29"/>
  <c r="I78" i="29"/>
  <c r="H78" i="29"/>
  <c r="G78" i="29"/>
  <c r="M84" i="38"/>
  <c r="L84" i="38"/>
  <c r="K84" i="38"/>
  <c r="J84" i="38"/>
  <c r="I84" i="38"/>
  <c r="H84" i="38"/>
  <c r="G84" i="38"/>
  <c r="F84" i="38"/>
  <c r="M83" i="38"/>
  <c r="L83" i="38"/>
  <c r="K83" i="38"/>
  <c r="J83" i="38"/>
  <c r="I83" i="38"/>
  <c r="H83" i="38"/>
  <c r="G83" i="38"/>
  <c r="F83" i="38"/>
  <c r="M82" i="38"/>
  <c r="L82" i="38"/>
  <c r="K82" i="38"/>
  <c r="J82" i="38"/>
  <c r="I82" i="38"/>
  <c r="H82" i="38"/>
  <c r="G82" i="38"/>
  <c r="F82" i="38"/>
  <c r="M81" i="38"/>
  <c r="L81" i="38"/>
  <c r="K81" i="38"/>
  <c r="J81" i="38"/>
  <c r="I81" i="38"/>
  <c r="H81" i="38"/>
  <c r="G81" i="38"/>
  <c r="F81" i="38"/>
  <c r="M80" i="38"/>
  <c r="L80" i="38"/>
  <c r="K80" i="38"/>
  <c r="J80" i="38"/>
  <c r="I80" i="38"/>
  <c r="H80" i="38"/>
  <c r="G80" i="38"/>
  <c r="F80" i="38"/>
  <c r="M79" i="38"/>
  <c r="L79" i="38"/>
  <c r="K79" i="38"/>
  <c r="J79" i="38"/>
  <c r="I79" i="38"/>
  <c r="H79" i="38"/>
  <c r="G79" i="38"/>
  <c r="F79" i="38"/>
  <c r="M78" i="38"/>
  <c r="L78" i="38"/>
  <c r="K78" i="38"/>
  <c r="J78" i="38"/>
  <c r="I78" i="38"/>
  <c r="H78" i="38"/>
  <c r="G78" i="38"/>
  <c r="M84" i="37"/>
  <c r="L84" i="37"/>
  <c r="K84" i="37"/>
  <c r="J84" i="37"/>
  <c r="I84" i="37"/>
  <c r="H84" i="37"/>
  <c r="G84" i="37"/>
  <c r="F84" i="37"/>
  <c r="M83" i="37"/>
  <c r="L83" i="37"/>
  <c r="K83" i="37"/>
  <c r="J83" i="37"/>
  <c r="I83" i="37"/>
  <c r="H83" i="37"/>
  <c r="G83" i="37"/>
  <c r="F83" i="37"/>
  <c r="M82" i="37"/>
  <c r="L82" i="37"/>
  <c r="K82" i="37"/>
  <c r="J82" i="37"/>
  <c r="I82" i="37"/>
  <c r="H82" i="37"/>
  <c r="G82" i="37"/>
  <c r="F82" i="37"/>
  <c r="M81" i="37"/>
  <c r="L81" i="37"/>
  <c r="K81" i="37"/>
  <c r="J81" i="37"/>
  <c r="I81" i="37"/>
  <c r="H81" i="37"/>
  <c r="G81" i="37"/>
  <c r="F81" i="37"/>
  <c r="M80" i="37"/>
  <c r="L80" i="37"/>
  <c r="K80" i="37"/>
  <c r="J80" i="37"/>
  <c r="I80" i="37"/>
  <c r="H80" i="37"/>
  <c r="G80" i="37"/>
  <c r="F80" i="37"/>
  <c r="M79" i="37"/>
  <c r="L79" i="37"/>
  <c r="K79" i="37"/>
  <c r="J79" i="37"/>
  <c r="I79" i="37"/>
  <c r="H79" i="37"/>
  <c r="G79" i="37"/>
  <c r="F79" i="37"/>
  <c r="M78" i="37"/>
  <c r="L78" i="37"/>
  <c r="K78" i="37"/>
  <c r="J78" i="37"/>
  <c r="I78" i="37"/>
  <c r="H78" i="37"/>
  <c r="G78" i="37"/>
  <c r="M84" i="40"/>
  <c r="L84" i="40"/>
  <c r="K84" i="40"/>
  <c r="J84" i="40"/>
  <c r="I84" i="40"/>
  <c r="H84" i="40"/>
  <c r="G84" i="40"/>
  <c r="F84" i="40"/>
  <c r="M83" i="40"/>
  <c r="L83" i="40"/>
  <c r="K83" i="40"/>
  <c r="J83" i="40"/>
  <c r="I83" i="40"/>
  <c r="H83" i="40"/>
  <c r="G83" i="40"/>
  <c r="F83" i="40"/>
  <c r="M82" i="40"/>
  <c r="L82" i="40"/>
  <c r="K82" i="40"/>
  <c r="J82" i="40"/>
  <c r="I82" i="40"/>
  <c r="H82" i="40"/>
  <c r="G82" i="40"/>
  <c r="F82" i="40"/>
  <c r="M81" i="40"/>
  <c r="L81" i="40"/>
  <c r="K81" i="40"/>
  <c r="J81" i="40"/>
  <c r="I81" i="40"/>
  <c r="H81" i="40"/>
  <c r="G81" i="40"/>
  <c r="F81" i="40"/>
  <c r="M80" i="40"/>
  <c r="L80" i="40"/>
  <c r="K80" i="40"/>
  <c r="J80" i="40"/>
  <c r="I80" i="40"/>
  <c r="H80" i="40"/>
  <c r="G80" i="40"/>
  <c r="F80" i="40"/>
  <c r="M79" i="40"/>
  <c r="L79" i="40"/>
  <c r="K79" i="40"/>
  <c r="J79" i="40"/>
  <c r="I79" i="40"/>
  <c r="H79" i="40"/>
  <c r="G79" i="40"/>
  <c r="F79" i="40"/>
  <c r="M78" i="40"/>
  <c r="L78" i="40"/>
  <c r="K78" i="40"/>
  <c r="J78" i="40"/>
  <c r="I78" i="40"/>
  <c r="H78" i="40"/>
  <c r="G78" i="40"/>
  <c r="M84" i="39"/>
  <c r="L84" i="39"/>
  <c r="K84" i="39"/>
  <c r="J84" i="39"/>
  <c r="I84" i="39"/>
  <c r="H84" i="39"/>
  <c r="G84" i="39"/>
  <c r="F84" i="39"/>
  <c r="M83" i="39"/>
  <c r="L83" i="39"/>
  <c r="K83" i="39"/>
  <c r="J83" i="39"/>
  <c r="I83" i="39"/>
  <c r="H83" i="39"/>
  <c r="G83" i="39"/>
  <c r="F83" i="39"/>
  <c r="M82" i="39"/>
  <c r="L82" i="39"/>
  <c r="K82" i="39"/>
  <c r="J82" i="39"/>
  <c r="I82" i="39"/>
  <c r="H82" i="39"/>
  <c r="G82" i="39"/>
  <c r="F82" i="39"/>
  <c r="M81" i="39"/>
  <c r="L81" i="39"/>
  <c r="K81" i="39"/>
  <c r="J81" i="39"/>
  <c r="I81" i="39"/>
  <c r="H81" i="39"/>
  <c r="G81" i="39"/>
  <c r="F81" i="39"/>
  <c r="M80" i="39"/>
  <c r="L80" i="39"/>
  <c r="K80" i="39"/>
  <c r="J80" i="39"/>
  <c r="I80" i="39"/>
  <c r="H80" i="39"/>
  <c r="G80" i="39"/>
  <c r="F80" i="39"/>
  <c r="M79" i="39"/>
  <c r="L79" i="39"/>
  <c r="K79" i="39"/>
  <c r="J79" i="39"/>
  <c r="I79" i="39"/>
  <c r="H79" i="39"/>
  <c r="G79" i="39"/>
  <c r="F79" i="39"/>
  <c r="M78" i="39"/>
  <c r="L78" i="39"/>
  <c r="K78" i="39"/>
  <c r="J78" i="39"/>
  <c r="I78" i="39"/>
  <c r="H78" i="39"/>
  <c r="G78" i="39"/>
  <c r="M84" i="42"/>
  <c r="L84" i="42"/>
  <c r="K84" i="42"/>
  <c r="J84" i="42"/>
  <c r="I84" i="42"/>
  <c r="H84" i="42"/>
  <c r="G84" i="42"/>
  <c r="F84" i="42"/>
  <c r="M83" i="42"/>
  <c r="L83" i="42"/>
  <c r="K83" i="42"/>
  <c r="J83" i="42"/>
  <c r="I83" i="42"/>
  <c r="H83" i="42"/>
  <c r="G83" i="42"/>
  <c r="F83" i="42"/>
  <c r="M82" i="42"/>
  <c r="L82" i="42"/>
  <c r="K82" i="42"/>
  <c r="J82" i="42"/>
  <c r="I82" i="42"/>
  <c r="H82" i="42"/>
  <c r="G82" i="42"/>
  <c r="F82" i="42"/>
  <c r="M81" i="42"/>
  <c r="L81" i="42"/>
  <c r="K81" i="42"/>
  <c r="J81" i="42"/>
  <c r="I81" i="42"/>
  <c r="H81" i="42"/>
  <c r="G81" i="42"/>
  <c r="F81" i="42"/>
  <c r="M80" i="42"/>
  <c r="L80" i="42"/>
  <c r="K80" i="42"/>
  <c r="J80" i="42"/>
  <c r="I80" i="42"/>
  <c r="H80" i="42"/>
  <c r="G80" i="42"/>
  <c r="F80" i="42"/>
  <c r="M79" i="42"/>
  <c r="L79" i="42"/>
  <c r="K79" i="42"/>
  <c r="J79" i="42"/>
  <c r="I79" i="42"/>
  <c r="H79" i="42"/>
  <c r="G79" i="42"/>
  <c r="F79" i="42"/>
  <c r="M78" i="42"/>
  <c r="L78" i="42"/>
  <c r="K78" i="42"/>
  <c r="J78" i="42"/>
  <c r="I78" i="42"/>
  <c r="H78" i="42"/>
  <c r="G78" i="42"/>
  <c r="M84" i="41"/>
  <c r="L84" i="41"/>
  <c r="K84" i="41"/>
  <c r="J84" i="41"/>
  <c r="I84" i="41"/>
  <c r="H84" i="41"/>
  <c r="G84" i="41"/>
  <c r="F84" i="41"/>
  <c r="M83" i="41"/>
  <c r="L83" i="41"/>
  <c r="K83" i="41"/>
  <c r="J83" i="41"/>
  <c r="I83" i="41"/>
  <c r="H83" i="41"/>
  <c r="G83" i="41"/>
  <c r="F83" i="41"/>
  <c r="M82" i="41"/>
  <c r="L82" i="41"/>
  <c r="K82" i="41"/>
  <c r="J82" i="41"/>
  <c r="I82" i="41"/>
  <c r="H82" i="41"/>
  <c r="G82" i="41"/>
  <c r="F82" i="41"/>
  <c r="M81" i="41"/>
  <c r="L81" i="41"/>
  <c r="K81" i="41"/>
  <c r="J81" i="41"/>
  <c r="I81" i="41"/>
  <c r="H81" i="41"/>
  <c r="G81" i="41"/>
  <c r="F81" i="41"/>
  <c r="M80" i="41"/>
  <c r="L80" i="41"/>
  <c r="K80" i="41"/>
  <c r="J80" i="41"/>
  <c r="I80" i="41"/>
  <c r="H80" i="41"/>
  <c r="G80" i="41"/>
  <c r="F80" i="41"/>
  <c r="M79" i="41"/>
  <c r="L79" i="41"/>
  <c r="K79" i="41"/>
  <c r="J79" i="41"/>
  <c r="I79" i="41"/>
  <c r="H79" i="41"/>
  <c r="G79" i="41"/>
  <c r="F79" i="41"/>
  <c r="M78" i="41"/>
  <c r="L78" i="41"/>
  <c r="K78" i="41"/>
  <c r="J78" i="41"/>
  <c r="I78" i="41"/>
  <c r="H78" i="41"/>
  <c r="G78" i="41"/>
  <c r="M84" i="44"/>
  <c r="L84" i="44"/>
  <c r="K84" i="44"/>
  <c r="J84" i="44"/>
  <c r="I84" i="44"/>
  <c r="H84" i="44"/>
  <c r="G84" i="44"/>
  <c r="F84" i="44"/>
  <c r="M83" i="44"/>
  <c r="L83" i="44"/>
  <c r="K83" i="44"/>
  <c r="J83" i="44"/>
  <c r="I83" i="44"/>
  <c r="H83" i="44"/>
  <c r="G83" i="44"/>
  <c r="F83" i="44"/>
  <c r="M82" i="44"/>
  <c r="L82" i="44"/>
  <c r="K82" i="44"/>
  <c r="J82" i="44"/>
  <c r="I82" i="44"/>
  <c r="H82" i="44"/>
  <c r="G82" i="44"/>
  <c r="F82" i="44"/>
  <c r="M81" i="44"/>
  <c r="L81" i="44"/>
  <c r="K81" i="44"/>
  <c r="J81" i="44"/>
  <c r="I81" i="44"/>
  <c r="H81" i="44"/>
  <c r="G81" i="44"/>
  <c r="F81" i="44"/>
  <c r="M80" i="44"/>
  <c r="L80" i="44"/>
  <c r="K80" i="44"/>
  <c r="J80" i="44"/>
  <c r="I80" i="44"/>
  <c r="H80" i="44"/>
  <c r="G80" i="44"/>
  <c r="F80" i="44"/>
  <c r="M79" i="44"/>
  <c r="L79" i="44"/>
  <c r="K79" i="44"/>
  <c r="J79" i="44"/>
  <c r="I79" i="44"/>
  <c r="H79" i="44"/>
  <c r="G79" i="44"/>
  <c r="F79" i="44"/>
  <c r="M78" i="44"/>
  <c r="L78" i="44"/>
  <c r="K78" i="44"/>
  <c r="J78" i="44"/>
  <c r="I78" i="44"/>
  <c r="H78" i="44"/>
  <c r="G78" i="44"/>
  <c r="M84" i="43"/>
  <c r="L84" i="43"/>
  <c r="K84" i="43"/>
  <c r="J84" i="43"/>
  <c r="I84" i="43"/>
  <c r="H84" i="43"/>
  <c r="G84" i="43"/>
  <c r="F84" i="43"/>
  <c r="M83" i="43"/>
  <c r="L83" i="43"/>
  <c r="K83" i="43"/>
  <c r="J83" i="43"/>
  <c r="I83" i="43"/>
  <c r="H83" i="43"/>
  <c r="G83" i="43"/>
  <c r="F83" i="43"/>
  <c r="M82" i="43"/>
  <c r="L82" i="43"/>
  <c r="K82" i="43"/>
  <c r="J82" i="43"/>
  <c r="I82" i="43"/>
  <c r="H82" i="43"/>
  <c r="G82" i="43"/>
  <c r="F82" i="43"/>
  <c r="M81" i="43"/>
  <c r="L81" i="43"/>
  <c r="K81" i="43"/>
  <c r="J81" i="43"/>
  <c r="I81" i="43"/>
  <c r="H81" i="43"/>
  <c r="G81" i="43"/>
  <c r="F81" i="43"/>
  <c r="M80" i="43"/>
  <c r="L80" i="43"/>
  <c r="K80" i="43"/>
  <c r="J80" i="43"/>
  <c r="I80" i="43"/>
  <c r="H80" i="43"/>
  <c r="G80" i="43"/>
  <c r="F80" i="43"/>
  <c r="M79" i="43"/>
  <c r="L79" i="43"/>
  <c r="K79" i="43"/>
  <c r="J79" i="43"/>
  <c r="I79" i="43"/>
  <c r="H79" i="43"/>
  <c r="G79" i="43"/>
  <c r="F79" i="43"/>
  <c r="M78" i="43"/>
  <c r="L78" i="43"/>
  <c r="K78" i="43"/>
  <c r="J78" i="43"/>
  <c r="I78" i="43"/>
  <c r="H78" i="43"/>
  <c r="G78" i="43"/>
  <c r="M84" i="63"/>
  <c r="L84" i="63"/>
  <c r="K84" i="63"/>
  <c r="J84" i="63"/>
  <c r="I84" i="63"/>
  <c r="H84" i="63"/>
  <c r="G84" i="63"/>
  <c r="F84" i="63"/>
  <c r="M83" i="63"/>
  <c r="L83" i="63"/>
  <c r="K83" i="63"/>
  <c r="J83" i="63"/>
  <c r="I83" i="63"/>
  <c r="H83" i="63"/>
  <c r="G83" i="63"/>
  <c r="F83" i="63"/>
  <c r="M82" i="63"/>
  <c r="L82" i="63"/>
  <c r="K82" i="63"/>
  <c r="J82" i="63"/>
  <c r="I82" i="63"/>
  <c r="H82" i="63"/>
  <c r="G82" i="63"/>
  <c r="F82" i="63"/>
  <c r="M81" i="63"/>
  <c r="L81" i="63"/>
  <c r="K81" i="63"/>
  <c r="J81" i="63"/>
  <c r="I81" i="63"/>
  <c r="H81" i="63"/>
  <c r="G81" i="63"/>
  <c r="F81" i="63"/>
  <c r="M80" i="63"/>
  <c r="L80" i="63"/>
  <c r="K80" i="63"/>
  <c r="J80" i="63"/>
  <c r="I80" i="63"/>
  <c r="H80" i="63"/>
  <c r="G80" i="63"/>
  <c r="F80" i="63"/>
  <c r="M79" i="63"/>
  <c r="L79" i="63"/>
  <c r="K79" i="63"/>
  <c r="J79" i="63"/>
  <c r="I79" i="63"/>
  <c r="H79" i="63"/>
  <c r="G79" i="63"/>
  <c r="F79" i="63"/>
  <c r="M78" i="63"/>
  <c r="L78" i="63"/>
  <c r="K78" i="63"/>
  <c r="J78" i="63"/>
  <c r="I78" i="63"/>
  <c r="H78" i="63"/>
  <c r="G78" i="63"/>
  <c r="M84" i="62"/>
  <c r="L84" i="62"/>
  <c r="K84" i="62"/>
  <c r="J84" i="62"/>
  <c r="I84" i="62"/>
  <c r="H84" i="62"/>
  <c r="G84" i="62"/>
  <c r="F84" i="62"/>
  <c r="M83" i="62"/>
  <c r="L83" i="62"/>
  <c r="K83" i="62"/>
  <c r="J83" i="62"/>
  <c r="I83" i="62"/>
  <c r="H83" i="62"/>
  <c r="G83" i="62"/>
  <c r="F83" i="62"/>
  <c r="M82" i="62"/>
  <c r="L82" i="62"/>
  <c r="K82" i="62"/>
  <c r="J82" i="62"/>
  <c r="I82" i="62"/>
  <c r="H82" i="62"/>
  <c r="G82" i="62"/>
  <c r="F82" i="62"/>
  <c r="M81" i="62"/>
  <c r="L81" i="62"/>
  <c r="K81" i="62"/>
  <c r="J81" i="62"/>
  <c r="I81" i="62"/>
  <c r="H81" i="62"/>
  <c r="G81" i="62"/>
  <c r="F81" i="62"/>
  <c r="M80" i="62"/>
  <c r="L80" i="62"/>
  <c r="K80" i="62"/>
  <c r="J80" i="62"/>
  <c r="I80" i="62"/>
  <c r="H80" i="62"/>
  <c r="G80" i="62"/>
  <c r="F80" i="62"/>
  <c r="M79" i="62"/>
  <c r="L79" i="62"/>
  <c r="K79" i="62"/>
  <c r="J79" i="62"/>
  <c r="I79" i="62"/>
  <c r="H79" i="62"/>
  <c r="G79" i="62"/>
  <c r="F79" i="62"/>
  <c r="M78" i="62"/>
  <c r="L78" i="62"/>
  <c r="K78" i="62"/>
  <c r="J78" i="62"/>
  <c r="I78" i="62"/>
  <c r="H78" i="62"/>
  <c r="G78" i="62"/>
  <c r="M81" i="57"/>
  <c r="L81" i="57"/>
  <c r="K81" i="57"/>
  <c r="J81" i="57"/>
  <c r="I81" i="57"/>
  <c r="H81" i="57"/>
  <c r="G81" i="57"/>
  <c r="F81" i="57"/>
  <c r="M80" i="57"/>
  <c r="L80" i="57"/>
  <c r="K80" i="57"/>
  <c r="J80" i="57"/>
  <c r="I80" i="57"/>
  <c r="H80" i="57"/>
  <c r="G80" i="57"/>
  <c r="F80" i="57"/>
  <c r="M79" i="57"/>
  <c r="L79" i="57"/>
  <c r="K79" i="57"/>
  <c r="J79" i="57"/>
  <c r="I79" i="57"/>
  <c r="H79" i="57"/>
  <c r="G79" i="57"/>
  <c r="F79" i="57"/>
  <c r="M78" i="57"/>
  <c r="L78" i="57"/>
  <c r="K78" i="57"/>
  <c r="J78" i="57"/>
  <c r="I78" i="57"/>
  <c r="H78" i="57"/>
  <c r="G78" i="57"/>
  <c r="M81" i="56"/>
  <c r="L81" i="56"/>
  <c r="K81" i="56"/>
  <c r="J81" i="56"/>
  <c r="I81" i="56"/>
  <c r="H81" i="56"/>
  <c r="G81" i="56"/>
  <c r="F81" i="56"/>
  <c r="M80" i="56"/>
  <c r="L80" i="56"/>
  <c r="K80" i="56"/>
  <c r="J80" i="56"/>
  <c r="I80" i="56"/>
  <c r="H80" i="56"/>
  <c r="G80" i="56"/>
  <c r="F80" i="56"/>
  <c r="M79" i="56"/>
  <c r="L79" i="56"/>
  <c r="K79" i="56"/>
  <c r="J79" i="56"/>
  <c r="I79" i="56"/>
  <c r="H79" i="56"/>
  <c r="G79" i="56"/>
  <c r="F79" i="56"/>
  <c r="M78" i="56"/>
  <c r="L78" i="56"/>
  <c r="K78" i="56"/>
  <c r="J78" i="56"/>
  <c r="I78" i="56"/>
  <c r="H78" i="56"/>
  <c r="G78" i="56"/>
  <c r="M84" i="46"/>
  <c r="L84" i="46"/>
  <c r="K84" i="46"/>
  <c r="J84" i="46"/>
  <c r="I84" i="46"/>
  <c r="H84" i="46"/>
  <c r="G84" i="46"/>
  <c r="F84" i="46"/>
  <c r="M83" i="46"/>
  <c r="L83" i="46"/>
  <c r="K83" i="46"/>
  <c r="J83" i="46"/>
  <c r="I83" i="46"/>
  <c r="H83" i="46"/>
  <c r="G83" i="46"/>
  <c r="F83" i="46"/>
  <c r="M82" i="46"/>
  <c r="L82" i="46"/>
  <c r="K82" i="46"/>
  <c r="J82" i="46"/>
  <c r="I82" i="46"/>
  <c r="H82" i="46"/>
  <c r="G82" i="46"/>
  <c r="F82" i="46"/>
  <c r="M81" i="46"/>
  <c r="L81" i="46"/>
  <c r="K81" i="46"/>
  <c r="J81" i="46"/>
  <c r="I81" i="46"/>
  <c r="H81" i="46"/>
  <c r="G81" i="46"/>
  <c r="F81" i="46"/>
  <c r="M80" i="46"/>
  <c r="L80" i="46"/>
  <c r="K80" i="46"/>
  <c r="J80" i="46"/>
  <c r="I80" i="46"/>
  <c r="H80" i="46"/>
  <c r="G80" i="46"/>
  <c r="F80" i="46"/>
  <c r="M79" i="46"/>
  <c r="L79" i="46"/>
  <c r="K79" i="46"/>
  <c r="J79" i="46"/>
  <c r="I79" i="46"/>
  <c r="H79" i="46"/>
  <c r="G79" i="46"/>
  <c r="F79" i="46"/>
  <c r="M78" i="46"/>
  <c r="L78" i="46"/>
  <c r="K78" i="46"/>
  <c r="J78" i="46"/>
  <c r="I78" i="46"/>
  <c r="H78" i="46"/>
  <c r="G78" i="46"/>
  <c r="M84" i="45"/>
  <c r="L84" i="45"/>
  <c r="K84" i="45"/>
  <c r="J84" i="45"/>
  <c r="I84" i="45"/>
  <c r="H84" i="45"/>
  <c r="G84" i="45"/>
  <c r="F84" i="45"/>
  <c r="M83" i="45"/>
  <c r="L83" i="45"/>
  <c r="K83" i="45"/>
  <c r="J83" i="45"/>
  <c r="I83" i="45"/>
  <c r="H83" i="45"/>
  <c r="G83" i="45"/>
  <c r="F83" i="45"/>
  <c r="M82" i="45"/>
  <c r="L82" i="45"/>
  <c r="K82" i="45"/>
  <c r="J82" i="45"/>
  <c r="I82" i="45"/>
  <c r="H82" i="45"/>
  <c r="G82" i="45"/>
  <c r="F82" i="45"/>
  <c r="M81" i="45"/>
  <c r="L81" i="45"/>
  <c r="K81" i="45"/>
  <c r="J81" i="45"/>
  <c r="I81" i="45"/>
  <c r="H81" i="45"/>
  <c r="G81" i="45"/>
  <c r="F81" i="45"/>
  <c r="M80" i="45"/>
  <c r="L80" i="45"/>
  <c r="K80" i="45"/>
  <c r="J80" i="45"/>
  <c r="I80" i="45"/>
  <c r="H80" i="45"/>
  <c r="G80" i="45"/>
  <c r="F80" i="45"/>
  <c r="M79" i="45"/>
  <c r="L79" i="45"/>
  <c r="K79" i="45"/>
  <c r="J79" i="45"/>
  <c r="I79" i="45"/>
  <c r="H79" i="45"/>
  <c r="G79" i="45"/>
  <c r="F79" i="45"/>
  <c r="M78" i="45"/>
  <c r="L78" i="45"/>
  <c r="K78" i="45"/>
  <c r="J78" i="45"/>
  <c r="I78" i="45"/>
  <c r="H78" i="45"/>
  <c r="G78" i="45"/>
  <c r="M84" i="48"/>
  <c r="L84" i="48"/>
  <c r="K84" i="48"/>
  <c r="J84" i="48"/>
  <c r="I84" i="48"/>
  <c r="H84" i="48"/>
  <c r="G84" i="48"/>
  <c r="F84" i="48"/>
  <c r="M83" i="48"/>
  <c r="L83" i="48"/>
  <c r="K83" i="48"/>
  <c r="J83" i="48"/>
  <c r="I83" i="48"/>
  <c r="H83" i="48"/>
  <c r="G83" i="48"/>
  <c r="F83" i="48"/>
  <c r="M82" i="48"/>
  <c r="L82" i="48"/>
  <c r="K82" i="48"/>
  <c r="J82" i="48"/>
  <c r="I82" i="48"/>
  <c r="H82" i="48"/>
  <c r="G82" i="48"/>
  <c r="F82" i="48"/>
  <c r="M81" i="48"/>
  <c r="L81" i="48"/>
  <c r="K81" i="48"/>
  <c r="J81" i="48"/>
  <c r="I81" i="48"/>
  <c r="H81" i="48"/>
  <c r="G81" i="48"/>
  <c r="F81" i="48"/>
  <c r="M80" i="48"/>
  <c r="L80" i="48"/>
  <c r="K80" i="48"/>
  <c r="J80" i="48"/>
  <c r="I80" i="48"/>
  <c r="H80" i="48"/>
  <c r="G80" i="48"/>
  <c r="F80" i="48"/>
  <c r="M79" i="48"/>
  <c r="L79" i="48"/>
  <c r="K79" i="48"/>
  <c r="J79" i="48"/>
  <c r="I79" i="48"/>
  <c r="H79" i="48"/>
  <c r="G79" i="48"/>
  <c r="F79" i="48"/>
  <c r="M78" i="48"/>
  <c r="L78" i="48"/>
  <c r="K78" i="48"/>
  <c r="J78" i="48"/>
  <c r="I78" i="48"/>
  <c r="H78" i="48"/>
  <c r="G78" i="48"/>
  <c r="M84" i="47"/>
  <c r="L84" i="47"/>
  <c r="K84" i="47"/>
  <c r="J84" i="47"/>
  <c r="I84" i="47"/>
  <c r="H84" i="47"/>
  <c r="G84" i="47"/>
  <c r="F84" i="47"/>
  <c r="M83" i="47"/>
  <c r="L83" i="47"/>
  <c r="K83" i="47"/>
  <c r="J83" i="47"/>
  <c r="I83" i="47"/>
  <c r="H83" i="47"/>
  <c r="G83" i="47"/>
  <c r="F83" i="47"/>
  <c r="M82" i="47"/>
  <c r="L82" i="47"/>
  <c r="K82" i="47"/>
  <c r="J82" i="47"/>
  <c r="I82" i="47"/>
  <c r="H82" i="47"/>
  <c r="G82" i="47"/>
  <c r="F82" i="47"/>
  <c r="M81" i="47"/>
  <c r="L81" i="47"/>
  <c r="K81" i="47"/>
  <c r="J81" i="47"/>
  <c r="I81" i="47"/>
  <c r="H81" i="47"/>
  <c r="G81" i="47"/>
  <c r="F81" i="47"/>
  <c r="M80" i="47"/>
  <c r="L80" i="47"/>
  <c r="K80" i="47"/>
  <c r="J80" i="47"/>
  <c r="I80" i="47"/>
  <c r="H80" i="47"/>
  <c r="G80" i="47"/>
  <c r="F80" i="47"/>
  <c r="M79" i="47"/>
  <c r="L79" i="47"/>
  <c r="K79" i="47"/>
  <c r="J79" i="47"/>
  <c r="I79" i="47"/>
  <c r="H79" i="47"/>
  <c r="G79" i="47"/>
  <c r="F79" i="47"/>
  <c r="M78" i="47"/>
  <c r="L78" i="47"/>
  <c r="K78" i="47"/>
  <c r="J78" i="47"/>
  <c r="I78" i="47"/>
  <c r="H78" i="47"/>
  <c r="G78" i="47"/>
  <c r="M84" i="51"/>
  <c r="L84" i="51"/>
  <c r="K84" i="51"/>
  <c r="J84" i="51"/>
  <c r="I84" i="51"/>
  <c r="H84" i="51"/>
  <c r="G84" i="51"/>
  <c r="F84" i="51"/>
  <c r="M83" i="51"/>
  <c r="L83" i="51"/>
  <c r="K83" i="51"/>
  <c r="J83" i="51"/>
  <c r="I83" i="51"/>
  <c r="H83" i="51"/>
  <c r="G83" i="51"/>
  <c r="F83" i="51"/>
  <c r="M82" i="51"/>
  <c r="L82" i="51"/>
  <c r="K82" i="51"/>
  <c r="J82" i="51"/>
  <c r="I82" i="51"/>
  <c r="H82" i="51"/>
  <c r="G82" i="51"/>
  <c r="F82" i="51"/>
  <c r="M81" i="51"/>
  <c r="L81" i="51"/>
  <c r="K81" i="51"/>
  <c r="J81" i="51"/>
  <c r="I81" i="51"/>
  <c r="H81" i="51"/>
  <c r="G81" i="51"/>
  <c r="F81" i="51"/>
  <c r="M80" i="51"/>
  <c r="L80" i="51"/>
  <c r="K80" i="51"/>
  <c r="J80" i="51"/>
  <c r="I80" i="51"/>
  <c r="H80" i="51"/>
  <c r="G80" i="51"/>
  <c r="F80" i="51"/>
  <c r="M79" i="51"/>
  <c r="L79" i="51"/>
  <c r="K79" i="51"/>
  <c r="J79" i="51"/>
  <c r="I79" i="51"/>
  <c r="H79" i="51"/>
  <c r="G79" i="51"/>
  <c r="F79" i="51"/>
  <c r="M78" i="51"/>
  <c r="L78" i="51"/>
  <c r="K78" i="51"/>
  <c r="J78" i="51"/>
  <c r="I78" i="51"/>
  <c r="H78" i="51"/>
  <c r="G78" i="51"/>
  <c r="M84" i="50"/>
  <c r="L84" i="50"/>
  <c r="K84" i="50"/>
  <c r="J84" i="50"/>
  <c r="I84" i="50"/>
  <c r="H84" i="50"/>
  <c r="G84" i="50"/>
  <c r="F84" i="50"/>
  <c r="M83" i="50"/>
  <c r="L83" i="50"/>
  <c r="K83" i="50"/>
  <c r="J83" i="50"/>
  <c r="I83" i="50"/>
  <c r="H83" i="50"/>
  <c r="G83" i="50"/>
  <c r="F83" i="50"/>
  <c r="M82" i="50"/>
  <c r="L82" i="50"/>
  <c r="K82" i="50"/>
  <c r="J82" i="50"/>
  <c r="I82" i="50"/>
  <c r="H82" i="50"/>
  <c r="G82" i="50"/>
  <c r="F82" i="50"/>
  <c r="M81" i="50"/>
  <c r="L81" i="50"/>
  <c r="K81" i="50"/>
  <c r="J81" i="50"/>
  <c r="I81" i="50"/>
  <c r="H81" i="50"/>
  <c r="G81" i="50"/>
  <c r="F81" i="50"/>
  <c r="M80" i="50"/>
  <c r="L80" i="50"/>
  <c r="K80" i="50"/>
  <c r="J80" i="50"/>
  <c r="I80" i="50"/>
  <c r="H80" i="50"/>
  <c r="G80" i="50"/>
  <c r="F80" i="50"/>
  <c r="M79" i="50"/>
  <c r="L79" i="50"/>
  <c r="K79" i="50"/>
  <c r="J79" i="50"/>
  <c r="I79" i="50"/>
  <c r="H79" i="50"/>
  <c r="G79" i="50"/>
  <c r="F79" i="50"/>
  <c r="M78" i="50"/>
  <c r="L78" i="50"/>
  <c r="K78" i="50"/>
  <c r="J78" i="50"/>
  <c r="I78" i="50"/>
  <c r="H78" i="50"/>
  <c r="G78" i="50"/>
  <c r="M84" i="53"/>
  <c r="L84" i="53"/>
  <c r="K84" i="53"/>
  <c r="J84" i="53"/>
  <c r="I84" i="53"/>
  <c r="H84" i="53"/>
  <c r="G84" i="53"/>
  <c r="F84" i="53"/>
  <c r="M83" i="53"/>
  <c r="L83" i="53"/>
  <c r="K83" i="53"/>
  <c r="J83" i="53"/>
  <c r="I83" i="53"/>
  <c r="H83" i="53"/>
  <c r="G83" i="53"/>
  <c r="F83" i="53"/>
  <c r="M82" i="53"/>
  <c r="L82" i="53"/>
  <c r="K82" i="53"/>
  <c r="J82" i="53"/>
  <c r="I82" i="53"/>
  <c r="H82" i="53"/>
  <c r="G82" i="53"/>
  <c r="F82" i="53"/>
  <c r="M81" i="53"/>
  <c r="L81" i="53"/>
  <c r="K81" i="53"/>
  <c r="J81" i="53"/>
  <c r="I81" i="53"/>
  <c r="H81" i="53"/>
  <c r="G81" i="53"/>
  <c r="F81" i="53"/>
  <c r="M80" i="53"/>
  <c r="L80" i="53"/>
  <c r="K80" i="53"/>
  <c r="J80" i="53"/>
  <c r="I80" i="53"/>
  <c r="H80" i="53"/>
  <c r="G80" i="53"/>
  <c r="F80" i="53"/>
  <c r="M79" i="53"/>
  <c r="L79" i="53"/>
  <c r="K79" i="53"/>
  <c r="J79" i="53"/>
  <c r="I79" i="53"/>
  <c r="H79" i="53"/>
  <c r="G79" i="53"/>
  <c r="F79" i="53"/>
  <c r="M78" i="53"/>
  <c r="L78" i="53"/>
  <c r="K78" i="53"/>
  <c r="J78" i="53"/>
  <c r="I78" i="53"/>
  <c r="H78" i="53"/>
  <c r="G78" i="53"/>
  <c r="M84" i="52"/>
  <c r="L84" i="52"/>
  <c r="K84" i="52"/>
  <c r="J84" i="52"/>
  <c r="I84" i="52"/>
  <c r="H84" i="52"/>
  <c r="G84" i="52"/>
  <c r="F84" i="52"/>
  <c r="M83" i="52"/>
  <c r="L83" i="52"/>
  <c r="K83" i="52"/>
  <c r="J83" i="52"/>
  <c r="I83" i="52"/>
  <c r="H83" i="52"/>
  <c r="G83" i="52"/>
  <c r="F83" i="52"/>
  <c r="M82" i="52"/>
  <c r="L82" i="52"/>
  <c r="K82" i="52"/>
  <c r="J82" i="52"/>
  <c r="I82" i="52"/>
  <c r="H82" i="52"/>
  <c r="G82" i="52"/>
  <c r="F82" i="52"/>
  <c r="M81" i="52"/>
  <c r="L81" i="52"/>
  <c r="K81" i="52"/>
  <c r="J81" i="52"/>
  <c r="I81" i="52"/>
  <c r="H81" i="52"/>
  <c r="G81" i="52"/>
  <c r="F81" i="52"/>
  <c r="M80" i="52"/>
  <c r="L80" i="52"/>
  <c r="K80" i="52"/>
  <c r="J80" i="52"/>
  <c r="I80" i="52"/>
  <c r="H80" i="52"/>
  <c r="G80" i="52"/>
  <c r="F80" i="52"/>
  <c r="M79" i="52"/>
  <c r="L79" i="52"/>
  <c r="K79" i="52"/>
  <c r="J79" i="52"/>
  <c r="I79" i="52"/>
  <c r="H79" i="52"/>
  <c r="G79" i="52"/>
  <c r="F79" i="52"/>
  <c r="M78" i="52"/>
  <c r="L78" i="52"/>
  <c r="K78" i="52"/>
  <c r="J78" i="52"/>
  <c r="I78" i="52"/>
  <c r="H78" i="52"/>
  <c r="G78" i="52"/>
  <c r="M84" i="55"/>
  <c r="L84" i="55"/>
  <c r="K84" i="55"/>
  <c r="J84" i="55"/>
  <c r="I84" i="55"/>
  <c r="H84" i="55"/>
  <c r="G84" i="55"/>
  <c r="F84" i="55"/>
  <c r="M83" i="55"/>
  <c r="L83" i="55"/>
  <c r="K83" i="55"/>
  <c r="J83" i="55"/>
  <c r="I83" i="55"/>
  <c r="H83" i="55"/>
  <c r="G83" i="55"/>
  <c r="F83" i="55"/>
  <c r="M82" i="55"/>
  <c r="L82" i="55"/>
  <c r="K82" i="55"/>
  <c r="J82" i="55"/>
  <c r="I82" i="55"/>
  <c r="H82" i="55"/>
  <c r="G82" i="55"/>
  <c r="F82" i="55"/>
  <c r="M81" i="55"/>
  <c r="L81" i="55"/>
  <c r="K81" i="55"/>
  <c r="J81" i="55"/>
  <c r="I81" i="55"/>
  <c r="H81" i="55"/>
  <c r="G81" i="55"/>
  <c r="F81" i="55"/>
  <c r="M80" i="55"/>
  <c r="L80" i="55"/>
  <c r="K80" i="55"/>
  <c r="J80" i="55"/>
  <c r="I80" i="55"/>
  <c r="H80" i="55"/>
  <c r="G80" i="55"/>
  <c r="F80" i="55"/>
  <c r="M79" i="55"/>
  <c r="L79" i="55"/>
  <c r="K79" i="55"/>
  <c r="J79" i="55"/>
  <c r="I79" i="55"/>
  <c r="H79" i="55"/>
  <c r="G79" i="55"/>
  <c r="F79" i="55"/>
  <c r="M78" i="55"/>
  <c r="L78" i="55"/>
  <c r="K78" i="55"/>
  <c r="J78" i="55"/>
  <c r="I78" i="55"/>
  <c r="H78" i="55"/>
  <c r="G78" i="55"/>
  <c r="M84" i="54"/>
  <c r="L84" i="54"/>
  <c r="K84" i="54"/>
  <c r="J84" i="54"/>
  <c r="I84" i="54"/>
  <c r="H84" i="54"/>
  <c r="G84" i="54"/>
  <c r="F84" i="54"/>
  <c r="M83" i="54"/>
  <c r="L83" i="54"/>
  <c r="K83" i="54"/>
  <c r="J83" i="54"/>
  <c r="I83" i="54"/>
  <c r="H83" i="54"/>
  <c r="G83" i="54"/>
  <c r="F83" i="54"/>
  <c r="M82" i="54"/>
  <c r="L82" i="54"/>
  <c r="K82" i="54"/>
  <c r="J82" i="54"/>
  <c r="I82" i="54"/>
  <c r="H82" i="54"/>
  <c r="G82" i="54"/>
  <c r="F82" i="54"/>
  <c r="M81" i="54"/>
  <c r="L81" i="54"/>
  <c r="K81" i="54"/>
  <c r="J81" i="54"/>
  <c r="I81" i="54"/>
  <c r="H81" i="54"/>
  <c r="G81" i="54"/>
  <c r="F81" i="54"/>
  <c r="M80" i="54"/>
  <c r="L80" i="54"/>
  <c r="K80" i="54"/>
  <c r="J80" i="54"/>
  <c r="I80" i="54"/>
  <c r="H80" i="54"/>
  <c r="G80" i="54"/>
  <c r="F80" i="54"/>
  <c r="M79" i="54"/>
  <c r="L79" i="54"/>
  <c r="K79" i="54"/>
  <c r="J79" i="54"/>
  <c r="I79" i="54"/>
  <c r="H79" i="54"/>
  <c r="G79" i="54"/>
  <c r="F79" i="54"/>
  <c r="M78" i="54"/>
  <c r="L78" i="54"/>
  <c r="K78" i="54"/>
  <c r="J78" i="54"/>
  <c r="I78" i="54"/>
  <c r="H78" i="54"/>
  <c r="G78" i="54"/>
  <c r="M84" i="32"/>
  <c r="L84" i="32"/>
  <c r="K84" i="32"/>
  <c r="J84" i="32"/>
  <c r="I84" i="32"/>
  <c r="H84" i="32"/>
  <c r="G84" i="32"/>
  <c r="F84" i="32"/>
  <c r="M83" i="32"/>
  <c r="L83" i="32"/>
  <c r="K83" i="32"/>
  <c r="J83" i="32"/>
  <c r="I83" i="32"/>
  <c r="H83" i="32"/>
  <c r="G83" i="32"/>
  <c r="F83" i="32"/>
  <c r="M82" i="32"/>
  <c r="L82" i="32"/>
  <c r="K82" i="32"/>
  <c r="J82" i="32"/>
  <c r="I82" i="32"/>
  <c r="H82" i="32"/>
  <c r="G82" i="32"/>
  <c r="F82" i="32"/>
  <c r="M81" i="32"/>
  <c r="L81" i="32"/>
  <c r="K81" i="32"/>
  <c r="J81" i="32"/>
  <c r="I81" i="32"/>
  <c r="H81" i="32"/>
  <c r="G81" i="32"/>
  <c r="F81" i="32"/>
  <c r="M80" i="32"/>
  <c r="L80" i="32"/>
  <c r="K80" i="32"/>
  <c r="J80" i="32"/>
  <c r="I80" i="32"/>
  <c r="H80" i="32"/>
  <c r="G80" i="32"/>
  <c r="F80" i="32"/>
  <c r="M79" i="32"/>
  <c r="L79" i="32"/>
  <c r="K79" i="32"/>
  <c r="J79" i="32"/>
  <c r="I79" i="32"/>
  <c r="H79" i="32"/>
  <c r="G79" i="32"/>
  <c r="F79" i="32"/>
  <c r="M78" i="32"/>
  <c r="L78" i="32"/>
  <c r="K78" i="32"/>
  <c r="J78" i="32"/>
  <c r="I78" i="32"/>
  <c r="H78" i="32"/>
  <c r="G78" i="32"/>
  <c r="M84" i="31"/>
  <c r="L84" i="31"/>
  <c r="K84" i="31"/>
  <c r="J84" i="31"/>
  <c r="I84" i="31"/>
  <c r="H84" i="31"/>
  <c r="G84" i="31"/>
  <c r="F84" i="31"/>
  <c r="M83" i="31"/>
  <c r="L83" i="31"/>
  <c r="K83" i="31"/>
  <c r="J83" i="31"/>
  <c r="I83" i="31"/>
  <c r="H83" i="31"/>
  <c r="G83" i="31"/>
  <c r="F83" i="31"/>
  <c r="M82" i="31"/>
  <c r="L82" i="31"/>
  <c r="K82" i="31"/>
  <c r="J82" i="31"/>
  <c r="I82" i="31"/>
  <c r="H82" i="31"/>
  <c r="G82" i="31"/>
  <c r="F82" i="31"/>
  <c r="M81" i="31"/>
  <c r="L81" i="31"/>
  <c r="K81" i="31"/>
  <c r="J81" i="31"/>
  <c r="I81" i="31"/>
  <c r="H81" i="31"/>
  <c r="G81" i="31"/>
  <c r="F81" i="31"/>
  <c r="M80" i="31"/>
  <c r="L80" i="31"/>
  <c r="K80" i="31"/>
  <c r="J80" i="31"/>
  <c r="I80" i="31"/>
  <c r="H80" i="31"/>
  <c r="G80" i="31"/>
  <c r="F80" i="31"/>
  <c r="M79" i="31"/>
  <c r="L79" i="31"/>
  <c r="K79" i="31"/>
  <c r="J79" i="31"/>
  <c r="I79" i="31"/>
  <c r="H79" i="31"/>
  <c r="G79" i="31"/>
  <c r="F79" i="31"/>
  <c r="M78" i="31"/>
  <c r="L78" i="31"/>
  <c r="K78" i="31"/>
  <c r="J78" i="31"/>
  <c r="I78" i="31"/>
  <c r="H78" i="31"/>
  <c r="G78" i="31"/>
  <c r="M84" i="34"/>
  <c r="L84" i="34"/>
  <c r="K84" i="34"/>
  <c r="J84" i="34"/>
  <c r="I84" i="34"/>
  <c r="H84" i="34"/>
  <c r="G84" i="34"/>
  <c r="F84" i="34"/>
  <c r="M83" i="34"/>
  <c r="L83" i="34"/>
  <c r="K83" i="34"/>
  <c r="J83" i="34"/>
  <c r="I83" i="34"/>
  <c r="H83" i="34"/>
  <c r="G83" i="34"/>
  <c r="F83" i="34"/>
  <c r="M82" i="34"/>
  <c r="L82" i="34"/>
  <c r="K82" i="34"/>
  <c r="J82" i="34"/>
  <c r="I82" i="34"/>
  <c r="H82" i="34"/>
  <c r="G82" i="34"/>
  <c r="F82" i="34"/>
  <c r="M81" i="34"/>
  <c r="L81" i="34"/>
  <c r="K81" i="34"/>
  <c r="J81" i="34"/>
  <c r="I81" i="34"/>
  <c r="H81" i="34"/>
  <c r="G81" i="34"/>
  <c r="F81" i="34"/>
  <c r="M80" i="34"/>
  <c r="L80" i="34"/>
  <c r="K80" i="34"/>
  <c r="J80" i="34"/>
  <c r="I80" i="34"/>
  <c r="H80" i="34"/>
  <c r="G80" i="34"/>
  <c r="F80" i="34"/>
  <c r="M79" i="34"/>
  <c r="L79" i="34"/>
  <c r="K79" i="34"/>
  <c r="J79" i="34"/>
  <c r="I79" i="34"/>
  <c r="H79" i="34"/>
  <c r="G79" i="34"/>
  <c r="F79" i="34"/>
  <c r="M78" i="34"/>
  <c r="L78" i="34"/>
  <c r="K78" i="34"/>
  <c r="J78" i="34"/>
  <c r="I78" i="34"/>
  <c r="H78" i="34"/>
  <c r="G78" i="34"/>
  <c r="M84" i="33"/>
  <c r="L84" i="33"/>
  <c r="K84" i="33"/>
  <c r="J84" i="33"/>
  <c r="I84" i="33"/>
  <c r="H84" i="33"/>
  <c r="G84" i="33"/>
  <c r="F84" i="33"/>
  <c r="M83" i="33"/>
  <c r="L83" i="33"/>
  <c r="K83" i="33"/>
  <c r="J83" i="33"/>
  <c r="I83" i="33"/>
  <c r="H83" i="33"/>
  <c r="G83" i="33"/>
  <c r="F83" i="33"/>
  <c r="M82" i="33"/>
  <c r="L82" i="33"/>
  <c r="K82" i="33"/>
  <c r="J82" i="33"/>
  <c r="I82" i="33"/>
  <c r="H82" i="33"/>
  <c r="G82" i="33"/>
  <c r="F82" i="33"/>
  <c r="M81" i="33"/>
  <c r="L81" i="33"/>
  <c r="K81" i="33"/>
  <c r="J81" i="33"/>
  <c r="I81" i="33"/>
  <c r="H81" i="33"/>
  <c r="G81" i="33"/>
  <c r="F81" i="33"/>
  <c r="M80" i="33"/>
  <c r="L80" i="33"/>
  <c r="K80" i="33"/>
  <c r="J80" i="33"/>
  <c r="I80" i="33"/>
  <c r="H80" i="33"/>
  <c r="G80" i="33"/>
  <c r="F80" i="33"/>
  <c r="M79" i="33"/>
  <c r="L79" i="33"/>
  <c r="K79" i="33"/>
  <c r="J79" i="33"/>
  <c r="I79" i="33"/>
  <c r="H79" i="33"/>
  <c r="G79" i="33"/>
  <c r="F79" i="33"/>
  <c r="M78" i="33"/>
  <c r="L78" i="33"/>
  <c r="K78" i="33"/>
  <c r="J78" i="33"/>
  <c r="I78" i="33"/>
  <c r="H78" i="33"/>
  <c r="G78" i="33"/>
  <c r="M84" i="36"/>
  <c r="L84" i="36"/>
  <c r="K84" i="36"/>
  <c r="J84" i="36"/>
  <c r="I84" i="36"/>
  <c r="H84" i="36"/>
  <c r="G84" i="36"/>
  <c r="F84" i="36"/>
  <c r="M83" i="36"/>
  <c r="L83" i="36"/>
  <c r="K83" i="36"/>
  <c r="J83" i="36"/>
  <c r="I83" i="36"/>
  <c r="H83" i="36"/>
  <c r="G83" i="36"/>
  <c r="F83" i="36"/>
  <c r="M82" i="36"/>
  <c r="L82" i="36"/>
  <c r="K82" i="36"/>
  <c r="J82" i="36"/>
  <c r="I82" i="36"/>
  <c r="H82" i="36"/>
  <c r="G82" i="36"/>
  <c r="F82" i="36"/>
  <c r="M81" i="36"/>
  <c r="L81" i="36"/>
  <c r="K81" i="36"/>
  <c r="J81" i="36"/>
  <c r="I81" i="36"/>
  <c r="H81" i="36"/>
  <c r="G81" i="36"/>
  <c r="F81" i="36"/>
  <c r="M80" i="36"/>
  <c r="L80" i="36"/>
  <c r="K80" i="36"/>
  <c r="J80" i="36"/>
  <c r="I80" i="36"/>
  <c r="H80" i="36"/>
  <c r="G80" i="36"/>
  <c r="F80" i="36"/>
  <c r="M79" i="36"/>
  <c r="L79" i="36"/>
  <c r="K79" i="36"/>
  <c r="J79" i="36"/>
  <c r="I79" i="36"/>
  <c r="H79" i="36"/>
  <c r="G79" i="36"/>
  <c r="F79" i="36"/>
  <c r="M78" i="36"/>
  <c r="L78" i="36"/>
  <c r="K78" i="36"/>
  <c r="J78" i="36"/>
  <c r="I78" i="36"/>
  <c r="H78" i="36"/>
  <c r="G78" i="36"/>
  <c r="M84" i="35"/>
  <c r="L84" i="35"/>
  <c r="K84" i="35"/>
  <c r="J84" i="35"/>
  <c r="I84" i="35"/>
  <c r="H84" i="35"/>
  <c r="G84" i="35"/>
  <c r="F84" i="35"/>
  <c r="M83" i="35"/>
  <c r="L83" i="35"/>
  <c r="K83" i="35"/>
  <c r="J83" i="35"/>
  <c r="I83" i="35"/>
  <c r="H83" i="35"/>
  <c r="G83" i="35"/>
  <c r="F83" i="35"/>
  <c r="M82" i="35"/>
  <c r="L82" i="35"/>
  <c r="K82" i="35"/>
  <c r="J82" i="35"/>
  <c r="I82" i="35"/>
  <c r="H82" i="35"/>
  <c r="G82" i="35"/>
  <c r="F82" i="35"/>
  <c r="M81" i="35"/>
  <c r="L81" i="35"/>
  <c r="K81" i="35"/>
  <c r="J81" i="35"/>
  <c r="I81" i="35"/>
  <c r="H81" i="35"/>
  <c r="G81" i="35"/>
  <c r="F81" i="35"/>
  <c r="M80" i="35"/>
  <c r="L80" i="35"/>
  <c r="K80" i="35"/>
  <c r="J80" i="35"/>
  <c r="I80" i="35"/>
  <c r="H80" i="35"/>
  <c r="G80" i="35"/>
  <c r="F80" i="35"/>
  <c r="M79" i="35"/>
  <c r="L79" i="35"/>
  <c r="K79" i="35"/>
  <c r="J79" i="35"/>
  <c r="I79" i="35"/>
  <c r="H79" i="35"/>
  <c r="G79" i="35"/>
  <c r="F79" i="35"/>
  <c r="M78" i="35"/>
  <c r="L78" i="35"/>
  <c r="K78" i="35"/>
  <c r="J78" i="35"/>
  <c r="I78" i="35"/>
  <c r="H78" i="35"/>
  <c r="G78" i="35"/>
  <c r="M84" i="59"/>
  <c r="L84" i="59"/>
  <c r="K84" i="59"/>
  <c r="J84" i="59"/>
  <c r="I84" i="59"/>
  <c r="H84" i="59"/>
  <c r="G84" i="59"/>
  <c r="F84" i="59"/>
  <c r="M83" i="59"/>
  <c r="L83" i="59"/>
  <c r="K83" i="59"/>
  <c r="J83" i="59"/>
  <c r="I83" i="59"/>
  <c r="H83" i="59"/>
  <c r="G83" i="59"/>
  <c r="F83" i="59"/>
  <c r="M82" i="59"/>
  <c r="L82" i="59"/>
  <c r="K82" i="59"/>
  <c r="J82" i="59"/>
  <c r="I82" i="59"/>
  <c r="H82" i="59"/>
  <c r="G82" i="59"/>
  <c r="F82" i="59"/>
  <c r="M81" i="59"/>
  <c r="L81" i="59"/>
  <c r="K81" i="59"/>
  <c r="J81" i="59"/>
  <c r="I81" i="59"/>
  <c r="H81" i="59"/>
  <c r="G81" i="59"/>
  <c r="F81" i="59"/>
  <c r="M80" i="59"/>
  <c r="L80" i="59"/>
  <c r="K80" i="59"/>
  <c r="J80" i="59"/>
  <c r="I80" i="59"/>
  <c r="H80" i="59"/>
  <c r="G80" i="59"/>
  <c r="F80" i="59"/>
  <c r="M79" i="59"/>
  <c r="L79" i="59"/>
  <c r="K79" i="59"/>
  <c r="J79" i="59"/>
  <c r="I79" i="59"/>
  <c r="H79" i="59"/>
  <c r="G79" i="59"/>
  <c r="F79" i="59"/>
  <c r="M78" i="59"/>
  <c r="L78" i="59"/>
  <c r="K78" i="59"/>
  <c r="J78" i="59"/>
  <c r="I78" i="59"/>
  <c r="H78" i="59"/>
  <c r="G78" i="59"/>
  <c r="M84" i="58"/>
  <c r="L84" i="58"/>
  <c r="K84" i="58"/>
  <c r="J84" i="58"/>
  <c r="I84" i="58"/>
  <c r="H84" i="58"/>
  <c r="G84" i="58"/>
  <c r="F84" i="58"/>
  <c r="M83" i="58"/>
  <c r="L83" i="58"/>
  <c r="K83" i="58"/>
  <c r="J83" i="58"/>
  <c r="I83" i="58"/>
  <c r="H83" i="58"/>
  <c r="G83" i="58"/>
  <c r="F83" i="58"/>
  <c r="M82" i="58"/>
  <c r="L82" i="58"/>
  <c r="K82" i="58"/>
  <c r="J82" i="58"/>
  <c r="I82" i="58"/>
  <c r="H82" i="58"/>
  <c r="G82" i="58"/>
  <c r="F82" i="58"/>
  <c r="M81" i="58"/>
  <c r="L81" i="58"/>
  <c r="K81" i="58"/>
  <c r="J81" i="58"/>
  <c r="I81" i="58"/>
  <c r="H81" i="58"/>
  <c r="G81" i="58"/>
  <c r="F81" i="58"/>
  <c r="M80" i="58"/>
  <c r="L80" i="58"/>
  <c r="K80" i="58"/>
  <c r="J80" i="58"/>
  <c r="I80" i="58"/>
  <c r="H80" i="58"/>
  <c r="G80" i="58"/>
  <c r="F80" i="58"/>
  <c r="M79" i="58"/>
  <c r="L79" i="58"/>
  <c r="K79" i="58"/>
  <c r="J79" i="58"/>
  <c r="I79" i="58"/>
  <c r="H79" i="58"/>
  <c r="G79" i="58"/>
  <c r="F79" i="58"/>
  <c r="M78" i="58"/>
  <c r="L78" i="58"/>
  <c r="K78" i="58"/>
  <c r="J78" i="58"/>
  <c r="I78" i="58"/>
  <c r="H78" i="58"/>
  <c r="G78" i="58"/>
  <c r="M84" i="61"/>
  <c r="L84" i="61"/>
  <c r="K84" i="61"/>
  <c r="J84" i="61"/>
  <c r="I84" i="61"/>
  <c r="H84" i="61"/>
  <c r="G84" i="61"/>
  <c r="F84" i="61"/>
  <c r="M83" i="61"/>
  <c r="L83" i="61"/>
  <c r="K83" i="61"/>
  <c r="J83" i="61"/>
  <c r="I83" i="61"/>
  <c r="H83" i="61"/>
  <c r="G83" i="61"/>
  <c r="F83" i="61"/>
  <c r="M82" i="61"/>
  <c r="L82" i="61"/>
  <c r="K82" i="61"/>
  <c r="J82" i="61"/>
  <c r="I82" i="61"/>
  <c r="H82" i="61"/>
  <c r="G82" i="61"/>
  <c r="F82" i="61"/>
  <c r="M81" i="61"/>
  <c r="L81" i="61"/>
  <c r="K81" i="61"/>
  <c r="J81" i="61"/>
  <c r="I81" i="61"/>
  <c r="H81" i="61"/>
  <c r="G81" i="61"/>
  <c r="F81" i="61"/>
  <c r="M80" i="61"/>
  <c r="L80" i="61"/>
  <c r="K80" i="61"/>
  <c r="J80" i="61"/>
  <c r="I80" i="61"/>
  <c r="H80" i="61"/>
  <c r="G80" i="61"/>
  <c r="F80" i="61"/>
  <c r="M79" i="61"/>
  <c r="L79" i="61"/>
  <c r="K79" i="61"/>
  <c r="J79" i="61"/>
  <c r="I79" i="61"/>
  <c r="H79" i="61"/>
  <c r="G79" i="61"/>
  <c r="F79" i="61"/>
  <c r="M78" i="61"/>
  <c r="L78" i="61"/>
  <c r="K78" i="61"/>
  <c r="J78" i="61"/>
  <c r="I78" i="61"/>
  <c r="H78" i="61"/>
  <c r="G78" i="61"/>
  <c r="M84" i="60"/>
  <c r="L84" i="60"/>
  <c r="K84" i="60"/>
  <c r="J84" i="60"/>
  <c r="I84" i="60"/>
  <c r="H84" i="60"/>
  <c r="G84" i="60"/>
  <c r="F84" i="60"/>
  <c r="M83" i="60"/>
  <c r="L83" i="60"/>
  <c r="K83" i="60"/>
  <c r="J83" i="60"/>
  <c r="I83" i="60"/>
  <c r="H83" i="60"/>
  <c r="G83" i="60"/>
  <c r="F83" i="60"/>
  <c r="M82" i="60"/>
  <c r="L82" i="60"/>
  <c r="K82" i="60"/>
  <c r="J82" i="60"/>
  <c r="I82" i="60"/>
  <c r="H82" i="60"/>
  <c r="G82" i="60"/>
  <c r="F82" i="60"/>
  <c r="M81" i="60"/>
  <c r="L81" i="60"/>
  <c r="K81" i="60"/>
  <c r="J81" i="60"/>
  <c r="I81" i="60"/>
  <c r="H81" i="60"/>
  <c r="G81" i="60"/>
  <c r="F81" i="60"/>
  <c r="M80" i="60"/>
  <c r="L80" i="60"/>
  <c r="K80" i="60"/>
  <c r="J80" i="60"/>
  <c r="I80" i="60"/>
  <c r="H80" i="60"/>
  <c r="G80" i="60"/>
  <c r="F80" i="60"/>
  <c r="M79" i="60"/>
  <c r="L79" i="60"/>
  <c r="K79" i="60"/>
  <c r="J79" i="60"/>
  <c r="I79" i="60"/>
  <c r="H79" i="60"/>
  <c r="G79" i="60"/>
  <c r="F79" i="60"/>
  <c r="M78" i="60"/>
  <c r="L78" i="60"/>
  <c r="K78" i="60"/>
  <c r="J78" i="60"/>
  <c r="I78" i="60"/>
  <c r="H78" i="60"/>
  <c r="G78" i="60"/>
  <c r="M84" i="17"/>
  <c r="L84" i="17"/>
  <c r="K84" i="17"/>
  <c r="J84" i="17"/>
  <c r="I84" i="17"/>
  <c r="H84" i="17"/>
  <c r="G84" i="17"/>
  <c r="F84" i="17"/>
  <c r="M83" i="17"/>
  <c r="L83" i="17"/>
  <c r="K83" i="17"/>
  <c r="J83" i="17"/>
  <c r="I83" i="17"/>
  <c r="H83" i="17"/>
  <c r="G83" i="17"/>
  <c r="F83" i="17"/>
  <c r="M82" i="17"/>
  <c r="L82" i="17"/>
  <c r="K82" i="17"/>
  <c r="J82" i="17"/>
  <c r="I82" i="17"/>
  <c r="H82" i="17"/>
  <c r="G82" i="17"/>
  <c r="F82" i="17"/>
  <c r="M81" i="17"/>
  <c r="L81" i="17"/>
  <c r="K81" i="17"/>
  <c r="J81" i="17"/>
  <c r="I81" i="17"/>
  <c r="H81" i="17"/>
  <c r="G81" i="17"/>
  <c r="F81" i="17"/>
  <c r="M80" i="17"/>
  <c r="L80" i="17"/>
  <c r="K80" i="17"/>
  <c r="J80" i="17"/>
  <c r="I80" i="17"/>
  <c r="H80" i="17"/>
  <c r="G80" i="17"/>
  <c r="F80" i="17"/>
  <c r="M79" i="17"/>
  <c r="L79" i="17"/>
  <c r="K79" i="17"/>
  <c r="J79" i="17"/>
  <c r="I79" i="17"/>
  <c r="H79" i="17"/>
  <c r="G79" i="17"/>
  <c r="F79" i="17"/>
  <c r="M78" i="17"/>
  <c r="L78" i="17"/>
  <c r="K78" i="17"/>
  <c r="J78" i="17"/>
  <c r="I78" i="17"/>
  <c r="H78" i="17"/>
  <c r="G78" i="17"/>
  <c r="F78" i="18"/>
  <c r="F78" i="19"/>
  <c r="F78" i="20"/>
  <c r="F78" i="21"/>
  <c r="F78" i="22"/>
  <c r="F78" i="13"/>
  <c r="F78" i="14"/>
  <c r="F78" i="23"/>
  <c r="F78" i="24"/>
  <c r="F78" i="28"/>
  <c r="F78" i="27"/>
  <c r="F78" i="30"/>
  <c r="F78" i="29"/>
  <c r="F78" i="38"/>
  <c r="F78" i="37"/>
  <c r="F78" i="40"/>
  <c r="F78" i="39"/>
  <c r="F78" i="42"/>
  <c r="F78" i="41"/>
  <c r="F78" i="44"/>
  <c r="F78" i="43"/>
  <c r="F78" i="63"/>
  <c r="F78" i="62"/>
  <c r="F78" i="57"/>
  <c r="F78" i="56"/>
  <c r="F78" i="46"/>
  <c r="F78" i="45"/>
  <c r="F78" i="48"/>
  <c r="F78" i="47"/>
  <c r="F78" i="51"/>
  <c r="F78" i="50"/>
  <c r="F78" i="53"/>
  <c r="F78" i="52"/>
  <c r="F78" i="55"/>
  <c r="F78" i="54"/>
  <c r="F78" i="32"/>
  <c r="F78" i="31"/>
  <c r="F78" i="34"/>
  <c r="F78" i="33"/>
  <c r="F78" i="36"/>
  <c r="F78" i="35"/>
  <c r="F78" i="59"/>
  <c r="F78" i="58"/>
  <c r="F78" i="61"/>
  <c r="F78" i="60"/>
  <c r="F78" i="17"/>
  <c r="N77" i="18"/>
  <c r="M77" i="18"/>
  <c r="L77" i="18"/>
  <c r="K77" i="18"/>
  <c r="J77" i="18"/>
  <c r="I77" i="18"/>
  <c r="H77" i="18"/>
  <c r="G77" i="18"/>
  <c r="F77" i="18"/>
  <c r="N77" i="19"/>
  <c r="M77" i="19"/>
  <c r="L77" i="19"/>
  <c r="K77" i="19"/>
  <c r="J77" i="19"/>
  <c r="I77" i="19"/>
  <c r="H77" i="19"/>
  <c r="G77" i="19"/>
  <c r="F77" i="19"/>
  <c r="N77" i="20"/>
  <c r="M77" i="20"/>
  <c r="L77" i="20"/>
  <c r="K77" i="20"/>
  <c r="J77" i="20"/>
  <c r="I77" i="20"/>
  <c r="H77" i="20"/>
  <c r="G77" i="20"/>
  <c r="F77" i="20"/>
  <c r="N77" i="21"/>
  <c r="M77" i="21"/>
  <c r="L77" i="21"/>
  <c r="K77" i="21"/>
  <c r="J77" i="21"/>
  <c r="I77" i="21"/>
  <c r="H77" i="21"/>
  <c r="G77" i="21"/>
  <c r="F77" i="21"/>
  <c r="N77" i="22"/>
  <c r="M77" i="22"/>
  <c r="L77" i="22"/>
  <c r="K77" i="22"/>
  <c r="J77" i="22"/>
  <c r="I77" i="22"/>
  <c r="H77" i="22"/>
  <c r="G77" i="22"/>
  <c r="F77" i="22"/>
  <c r="N77" i="13"/>
  <c r="M77" i="13"/>
  <c r="L77" i="13"/>
  <c r="K77" i="13"/>
  <c r="J77" i="13"/>
  <c r="I77" i="13"/>
  <c r="H77" i="13"/>
  <c r="G77" i="13"/>
  <c r="F77" i="13"/>
  <c r="N77" i="14"/>
  <c r="M77" i="14"/>
  <c r="L77" i="14"/>
  <c r="K77" i="14"/>
  <c r="J77" i="14"/>
  <c r="I77" i="14"/>
  <c r="H77" i="14"/>
  <c r="G77" i="14"/>
  <c r="F77" i="14"/>
  <c r="N77" i="23"/>
  <c r="M77" i="23"/>
  <c r="L77" i="23"/>
  <c r="K77" i="23"/>
  <c r="J77" i="23"/>
  <c r="I77" i="23"/>
  <c r="H77" i="23"/>
  <c r="G77" i="23"/>
  <c r="F77" i="23"/>
  <c r="N77" i="24"/>
  <c r="M77" i="24"/>
  <c r="L77" i="24"/>
  <c r="K77" i="24"/>
  <c r="J77" i="24"/>
  <c r="I77" i="24"/>
  <c r="H77" i="24"/>
  <c r="G77" i="24"/>
  <c r="F77" i="24"/>
  <c r="N77" i="28"/>
  <c r="M77" i="28"/>
  <c r="L77" i="28"/>
  <c r="K77" i="28"/>
  <c r="J77" i="28"/>
  <c r="I77" i="28"/>
  <c r="H77" i="28"/>
  <c r="G77" i="28"/>
  <c r="F77" i="28"/>
  <c r="N77" i="27"/>
  <c r="M77" i="27"/>
  <c r="L77" i="27"/>
  <c r="K77" i="27"/>
  <c r="J77" i="27"/>
  <c r="I77" i="27"/>
  <c r="H77" i="27"/>
  <c r="G77" i="27"/>
  <c r="F77" i="27"/>
  <c r="N77" i="30"/>
  <c r="M77" i="30"/>
  <c r="L77" i="30"/>
  <c r="K77" i="30"/>
  <c r="J77" i="30"/>
  <c r="I77" i="30"/>
  <c r="H77" i="30"/>
  <c r="G77" i="30"/>
  <c r="F77" i="30"/>
  <c r="N77" i="29"/>
  <c r="M77" i="29"/>
  <c r="L77" i="29"/>
  <c r="K77" i="29"/>
  <c r="J77" i="29"/>
  <c r="I77" i="29"/>
  <c r="H77" i="29"/>
  <c r="G77" i="29"/>
  <c r="F77" i="29"/>
  <c r="N77" i="38"/>
  <c r="M77" i="38"/>
  <c r="L77" i="38"/>
  <c r="K77" i="38"/>
  <c r="J77" i="38"/>
  <c r="I77" i="38"/>
  <c r="H77" i="38"/>
  <c r="G77" i="38"/>
  <c r="F77" i="38"/>
  <c r="N77" i="37"/>
  <c r="M77" i="37"/>
  <c r="L77" i="37"/>
  <c r="K77" i="37"/>
  <c r="J77" i="37"/>
  <c r="I77" i="37"/>
  <c r="H77" i="37"/>
  <c r="G77" i="37"/>
  <c r="F77" i="37"/>
  <c r="N77" i="40"/>
  <c r="M77" i="40"/>
  <c r="L77" i="40"/>
  <c r="K77" i="40"/>
  <c r="J77" i="40"/>
  <c r="I77" i="40"/>
  <c r="H77" i="40"/>
  <c r="G77" i="40"/>
  <c r="F77" i="40"/>
  <c r="N77" i="39"/>
  <c r="M77" i="39"/>
  <c r="L77" i="39"/>
  <c r="K77" i="39"/>
  <c r="J77" i="39"/>
  <c r="I77" i="39"/>
  <c r="H77" i="39"/>
  <c r="G77" i="39"/>
  <c r="F77" i="39"/>
  <c r="N77" i="42"/>
  <c r="M77" i="42"/>
  <c r="L77" i="42"/>
  <c r="K77" i="42"/>
  <c r="J77" i="42"/>
  <c r="I77" i="42"/>
  <c r="H77" i="42"/>
  <c r="G77" i="42"/>
  <c r="F77" i="42"/>
  <c r="N77" i="41"/>
  <c r="M77" i="41"/>
  <c r="L77" i="41"/>
  <c r="K77" i="41"/>
  <c r="J77" i="41"/>
  <c r="I77" i="41"/>
  <c r="H77" i="41"/>
  <c r="G77" i="41"/>
  <c r="F77" i="41"/>
  <c r="N77" i="44"/>
  <c r="M77" i="44"/>
  <c r="L77" i="44"/>
  <c r="K77" i="44"/>
  <c r="J77" i="44"/>
  <c r="I77" i="44"/>
  <c r="H77" i="44"/>
  <c r="G77" i="44"/>
  <c r="F77" i="44"/>
  <c r="N77" i="43"/>
  <c r="M77" i="43"/>
  <c r="L77" i="43"/>
  <c r="K77" i="43"/>
  <c r="J77" i="43"/>
  <c r="I77" i="43"/>
  <c r="H77" i="43"/>
  <c r="G77" i="43"/>
  <c r="F77" i="43"/>
  <c r="N77" i="63"/>
  <c r="M77" i="63"/>
  <c r="L77" i="63"/>
  <c r="K77" i="63"/>
  <c r="J77" i="63"/>
  <c r="I77" i="63"/>
  <c r="H77" i="63"/>
  <c r="G77" i="63"/>
  <c r="F77" i="63"/>
  <c r="N77" i="62"/>
  <c r="M77" i="62"/>
  <c r="L77" i="62"/>
  <c r="K77" i="62"/>
  <c r="J77" i="62"/>
  <c r="I77" i="62"/>
  <c r="H77" i="62"/>
  <c r="G77" i="62"/>
  <c r="F77" i="62"/>
  <c r="N77" i="57"/>
  <c r="M77" i="57"/>
  <c r="L77" i="57"/>
  <c r="K77" i="57"/>
  <c r="J77" i="57"/>
  <c r="I77" i="57"/>
  <c r="H77" i="57"/>
  <c r="G77" i="57"/>
  <c r="F77" i="57"/>
  <c r="N77" i="56"/>
  <c r="M77" i="56"/>
  <c r="L77" i="56"/>
  <c r="K77" i="56"/>
  <c r="J77" i="56"/>
  <c r="I77" i="56"/>
  <c r="H77" i="56"/>
  <c r="G77" i="56"/>
  <c r="F77" i="56"/>
  <c r="N77" i="46"/>
  <c r="M77" i="46"/>
  <c r="L77" i="46"/>
  <c r="K77" i="46"/>
  <c r="J77" i="46"/>
  <c r="I77" i="46"/>
  <c r="H77" i="46"/>
  <c r="G77" i="46"/>
  <c r="F77" i="46"/>
  <c r="N77" i="45"/>
  <c r="M77" i="45"/>
  <c r="L77" i="45"/>
  <c r="K77" i="45"/>
  <c r="J77" i="45"/>
  <c r="I77" i="45"/>
  <c r="H77" i="45"/>
  <c r="G77" i="45"/>
  <c r="F77" i="45"/>
  <c r="N77" i="48"/>
  <c r="M77" i="48"/>
  <c r="L77" i="48"/>
  <c r="K77" i="48"/>
  <c r="J77" i="48"/>
  <c r="I77" i="48"/>
  <c r="H77" i="48"/>
  <c r="G77" i="48"/>
  <c r="F77" i="48"/>
  <c r="N77" i="47"/>
  <c r="M77" i="47"/>
  <c r="L77" i="47"/>
  <c r="K77" i="47"/>
  <c r="J77" i="47"/>
  <c r="I77" i="47"/>
  <c r="H77" i="47"/>
  <c r="G77" i="47"/>
  <c r="F77" i="47"/>
  <c r="N77" i="51"/>
  <c r="M77" i="51"/>
  <c r="L77" i="51"/>
  <c r="K77" i="51"/>
  <c r="J77" i="51"/>
  <c r="I77" i="51"/>
  <c r="H77" i="51"/>
  <c r="G77" i="51"/>
  <c r="F77" i="51"/>
  <c r="N77" i="50"/>
  <c r="M77" i="50"/>
  <c r="L77" i="50"/>
  <c r="K77" i="50"/>
  <c r="J77" i="50"/>
  <c r="I77" i="50"/>
  <c r="H77" i="50"/>
  <c r="G77" i="50"/>
  <c r="F77" i="50"/>
  <c r="N77" i="53"/>
  <c r="M77" i="53"/>
  <c r="L77" i="53"/>
  <c r="K77" i="53"/>
  <c r="J77" i="53"/>
  <c r="I77" i="53"/>
  <c r="H77" i="53"/>
  <c r="G77" i="53"/>
  <c r="F77" i="53"/>
  <c r="N77" i="52"/>
  <c r="M77" i="52"/>
  <c r="L77" i="52"/>
  <c r="K77" i="52"/>
  <c r="J77" i="52"/>
  <c r="I77" i="52"/>
  <c r="H77" i="52"/>
  <c r="G77" i="52"/>
  <c r="F77" i="52"/>
  <c r="N77" i="55"/>
  <c r="M77" i="55"/>
  <c r="L77" i="55"/>
  <c r="K77" i="55"/>
  <c r="J77" i="55"/>
  <c r="I77" i="55"/>
  <c r="H77" i="55"/>
  <c r="G77" i="55"/>
  <c r="F77" i="55"/>
  <c r="N77" i="54"/>
  <c r="M77" i="54"/>
  <c r="L77" i="54"/>
  <c r="K77" i="54"/>
  <c r="J77" i="54"/>
  <c r="I77" i="54"/>
  <c r="H77" i="54"/>
  <c r="G77" i="54"/>
  <c r="F77" i="54"/>
  <c r="N77" i="32"/>
  <c r="M77" i="32"/>
  <c r="L77" i="32"/>
  <c r="K77" i="32"/>
  <c r="J77" i="32"/>
  <c r="I77" i="32"/>
  <c r="H77" i="32"/>
  <c r="G77" i="32"/>
  <c r="F77" i="32"/>
  <c r="N77" i="31"/>
  <c r="M77" i="31"/>
  <c r="L77" i="31"/>
  <c r="K77" i="31"/>
  <c r="J77" i="31"/>
  <c r="I77" i="31"/>
  <c r="H77" i="31"/>
  <c r="G77" i="31"/>
  <c r="F77" i="31"/>
  <c r="N77" i="34"/>
  <c r="M77" i="34"/>
  <c r="L77" i="34"/>
  <c r="K77" i="34"/>
  <c r="J77" i="34"/>
  <c r="I77" i="34"/>
  <c r="H77" i="34"/>
  <c r="G77" i="34"/>
  <c r="F77" i="34"/>
  <c r="N77" i="33"/>
  <c r="M77" i="33"/>
  <c r="L77" i="33"/>
  <c r="K77" i="33"/>
  <c r="J77" i="33"/>
  <c r="I77" i="33"/>
  <c r="H77" i="33"/>
  <c r="G77" i="33"/>
  <c r="F77" i="33"/>
  <c r="N77" i="36"/>
  <c r="M77" i="36"/>
  <c r="L77" i="36"/>
  <c r="K77" i="36"/>
  <c r="J77" i="36"/>
  <c r="I77" i="36"/>
  <c r="H77" i="36"/>
  <c r="G77" i="36"/>
  <c r="F77" i="36"/>
  <c r="N77" i="35"/>
  <c r="M77" i="35"/>
  <c r="L77" i="35"/>
  <c r="K77" i="35"/>
  <c r="J77" i="35"/>
  <c r="I77" i="35"/>
  <c r="H77" i="35"/>
  <c r="G77" i="35"/>
  <c r="F77" i="35"/>
  <c r="N77" i="59"/>
  <c r="M77" i="59"/>
  <c r="L77" i="59"/>
  <c r="K77" i="59"/>
  <c r="J77" i="59"/>
  <c r="I77" i="59"/>
  <c r="H77" i="59"/>
  <c r="G77" i="59"/>
  <c r="F77" i="59"/>
  <c r="N77" i="58"/>
  <c r="M77" i="58"/>
  <c r="L77" i="58"/>
  <c r="K77" i="58"/>
  <c r="J77" i="58"/>
  <c r="I77" i="58"/>
  <c r="H77" i="58"/>
  <c r="G77" i="58"/>
  <c r="F77" i="58"/>
  <c r="N77" i="61"/>
  <c r="M77" i="61"/>
  <c r="L77" i="61"/>
  <c r="K77" i="61"/>
  <c r="J77" i="61"/>
  <c r="I77" i="61"/>
  <c r="H77" i="61"/>
  <c r="G77" i="61"/>
  <c r="F77" i="61"/>
  <c r="N77" i="60"/>
  <c r="M77" i="60"/>
  <c r="L77" i="60"/>
  <c r="K77" i="60"/>
  <c r="J77" i="60"/>
  <c r="I77" i="60"/>
  <c r="H77" i="60"/>
  <c r="G77" i="60"/>
  <c r="F77" i="60"/>
  <c r="N77" i="17"/>
  <c r="M77" i="17"/>
  <c r="L77" i="17"/>
  <c r="K77" i="17"/>
  <c r="J77" i="17"/>
  <c r="I77" i="17"/>
  <c r="H77" i="17"/>
  <c r="G77" i="17"/>
  <c r="F77" i="17"/>
  <c r="E77" i="18"/>
  <c r="E77" i="19"/>
  <c r="E77" i="20"/>
  <c r="E77" i="21"/>
  <c r="E77" i="22"/>
  <c r="E77" i="13"/>
  <c r="E77" i="14"/>
  <c r="E77" i="23"/>
  <c r="E77" i="24"/>
  <c r="E77" i="28"/>
  <c r="E77" i="27"/>
  <c r="E77" i="30"/>
  <c r="E77" i="29"/>
  <c r="E77" i="38"/>
  <c r="E77" i="37"/>
  <c r="E77" i="40"/>
  <c r="E77" i="39"/>
  <c r="E77" i="42"/>
  <c r="E77" i="41"/>
  <c r="E77" i="44"/>
  <c r="E77" i="43"/>
  <c r="E77" i="63"/>
  <c r="E77" i="62"/>
  <c r="E77" i="57"/>
  <c r="E77" i="56"/>
  <c r="E77" i="46"/>
  <c r="E77" i="45"/>
  <c r="E77" i="48"/>
  <c r="E77" i="47"/>
  <c r="E77" i="51"/>
  <c r="E77" i="50"/>
  <c r="E77" i="53"/>
  <c r="E77" i="52"/>
  <c r="E77" i="55"/>
  <c r="E77" i="54"/>
  <c r="E77" i="32"/>
  <c r="E77" i="31"/>
  <c r="E77" i="34"/>
  <c r="E77" i="33"/>
  <c r="E77" i="36"/>
  <c r="E77" i="35"/>
  <c r="E77" i="59"/>
  <c r="E77" i="58"/>
  <c r="E77" i="61"/>
  <c r="E77" i="60"/>
  <c r="E77" i="17"/>
  <c r="M71" i="18"/>
  <c r="L71" i="18"/>
  <c r="K71" i="18"/>
  <c r="J71" i="18"/>
  <c r="I71" i="18"/>
  <c r="H71" i="18"/>
  <c r="G71" i="18"/>
  <c r="F71" i="18"/>
  <c r="M70" i="18"/>
  <c r="L70" i="18"/>
  <c r="K70" i="18"/>
  <c r="J70" i="18"/>
  <c r="I70" i="18"/>
  <c r="H70" i="18"/>
  <c r="G70" i="18"/>
  <c r="F70" i="18"/>
  <c r="M69" i="18"/>
  <c r="L69" i="18"/>
  <c r="K69" i="18"/>
  <c r="J69" i="18"/>
  <c r="I69" i="18"/>
  <c r="H69" i="18"/>
  <c r="G69" i="18"/>
  <c r="F69" i="18"/>
  <c r="M68" i="18"/>
  <c r="L68" i="18"/>
  <c r="K68" i="18"/>
  <c r="J68" i="18"/>
  <c r="I68" i="18"/>
  <c r="H68" i="18"/>
  <c r="G68" i="18"/>
  <c r="F68" i="18"/>
  <c r="M67" i="18"/>
  <c r="L67" i="18"/>
  <c r="K67" i="18"/>
  <c r="J67" i="18"/>
  <c r="I67" i="18"/>
  <c r="H67" i="18"/>
  <c r="G67" i="18"/>
  <c r="F67" i="18"/>
  <c r="M66" i="18"/>
  <c r="L66" i="18"/>
  <c r="K66" i="18"/>
  <c r="J66" i="18"/>
  <c r="I66" i="18"/>
  <c r="H66" i="18"/>
  <c r="G66" i="18"/>
  <c r="F66" i="18"/>
  <c r="M65" i="18"/>
  <c r="L65" i="18"/>
  <c r="K65" i="18"/>
  <c r="J65" i="18"/>
  <c r="I65" i="18"/>
  <c r="H65" i="18"/>
  <c r="G65" i="18"/>
  <c r="M71" i="19"/>
  <c r="L71" i="19"/>
  <c r="K71" i="19"/>
  <c r="J71" i="19"/>
  <c r="I71" i="19"/>
  <c r="H71" i="19"/>
  <c r="G71" i="19"/>
  <c r="F71" i="19"/>
  <c r="M70" i="19"/>
  <c r="L70" i="19"/>
  <c r="K70" i="19"/>
  <c r="J70" i="19"/>
  <c r="I70" i="19"/>
  <c r="H70" i="19"/>
  <c r="G70" i="19"/>
  <c r="F70" i="19"/>
  <c r="M69" i="19"/>
  <c r="L69" i="19"/>
  <c r="K69" i="19"/>
  <c r="J69" i="19"/>
  <c r="I69" i="19"/>
  <c r="H69" i="19"/>
  <c r="G69" i="19"/>
  <c r="F69" i="19"/>
  <c r="M68" i="19"/>
  <c r="L68" i="19"/>
  <c r="K68" i="19"/>
  <c r="J68" i="19"/>
  <c r="I68" i="19"/>
  <c r="H68" i="19"/>
  <c r="G68" i="19"/>
  <c r="F68" i="19"/>
  <c r="M67" i="19"/>
  <c r="L67" i="19"/>
  <c r="K67" i="19"/>
  <c r="J67" i="19"/>
  <c r="I67" i="19"/>
  <c r="H67" i="19"/>
  <c r="G67" i="19"/>
  <c r="F67" i="19"/>
  <c r="M66" i="19"/>
  <c r="L66" i="19"/>
  <c r="K66" i="19"/>
  <c r="J66" i="19"/>
  <c r="I66" i="19"/>
  <c r="H66" i="19"/>
  <c r="G66" i="19"/>
  <c r="F66" i="19"/>
  <c r="M65" i="19"/>
  <c r="L65" i="19"/>
  <c r="K65" i="19"/>
  <c r="J65" i="19"/>
  <c r="I65" i="19"/>
  <c r="H65" i="19"/>
  <c r="G65" i="19"/>
  <c r="M71" i="20"/>
  <c r="L71" i="20"/>
  <c r="K71" i="20"/>
  <c r="J71" i="20"/>
  <c r="I71" i="20"/>
  <c r="H71" i="20"/>
  <c r="G71" i="20"/>
  <c r="F71" i="20"/>
  <c r="M70" i="20"/>
  <c r="L70" i="20"/>
  <c r="K70" i="20"/>
  <c r="J70" i="20"/>
  <c r="I70" i="20"/>
  <c r="H70" i="20"/>
  <c r="G70" i="20"/>
  <c r="F70" i="20"/>
  <c r="M69" i="20"/>
  <c r="L69" i="20"/>
  <c r="K69" i="20"/>
  <c r="J69" i="20"/>
  <c r="I69" i="20"/>
  <c r="H69" i="20"/>
  <c r="G69" i="20"/>
  <c r="F69" i="20"/>
  <c r="M68" i="20"/>
  <c r="L68" i="20"/>
  <c r="K68" i="20"/>
  <c r="J68" i="20"/>
  <c r="I68" i="20"/>
  <c r="H68" i="20"/>
  <c r="G68" i="20"/>
  <c r="F68" i="20"/>
  <c r="M67" i="20"/>
  <c r="L67" i="20"/>
  <c r="K67" i="20"/>
  <c r="J67" i="20"/>
  <c r="I67" i="20"/>
  <c r="H67" i="20"/>
  <c r="G67" i="20"/>
  <c r="F67" i="20"/>
  <c r="M66" i="20"/>
  <c r="L66" i="20"/>
  <c r="K66" i="20"/>
  <c r="J66" i="20"/>
  <c r="I66" i="20"/>
  <c r="H66" i="20"/>
  <c r="G66" i="20"/>
  <c r="F66" i="20"/>
  <c r="M65" i="20"/>
  <c r="L65" i="20"/>
  <c r="K65" i="20"/>
  <c r="J65" i="20"/>
  <c r="I65" i="20"/>
  <c r="H65" i="20"/>
  <c r="G65" i="20"/>
  <c r="M71" i="21"/>
  <c r="L71" i="21"/>
  <c r="K71" i="21"/>
  <c r="J71" i="21"/>
  <c r="I71" i="21"/>
  <c r="H71" i="21"/>
  <c r="G71" i="21"/>
  <c r="F71" i="21"/>
  <c r="M70" i="21"/>
  <c r="L70" i="21"/>
  <c r="K70" i="21"/>
  <c r="J70" i="21"/>
  <c r="I70" i="21"/>
  <c r="H70" i="21"/>
  <c r="G70" i="21"/>
  <c r="F70" i="21"/>
  <c r="M69" i="21"/>
  <c r="L69" i="21"/>
  <c r="K69" i="21"/>
  <c r="J69" i="21"/>
  <c r="I69" i="21"/>
  <c r="H69" i="21"/>
  <c r="G69" i="21"/>
  <c r="F69" i="21"/>
  <c r="M68" i="21"/>
  <c r="L68" i="21"/>
  <c r="K68" i="21"/>
  <c r="J68" i="21"/>
  <c r="I68" i="21"/>
  <c r="H68" i="21"/>
  <c r="G68" i="21"/>
  <c r="F68" i="21"/>
  <c r="M67" i="21"/>
  <c r="L67" i="21"/>
  <c r="K67" i="21"/>
  <c r="J67" i="21"/>
  <c r="I67" i="21"/>
  <c r="H67" i="21"/>
  <c r="G67" i="21"/>
  <c r="F67" i="21"/>
  <c r="M66" i="21"/>
  <c r="L66" i="21"/>
  <c r="K66" i="21"/>
  <c r="J66" i="21"/>
  <c r="I66" i="21"/>
  <c r="H66" i="21"/>
  <c r="G66" i="21"/>
  <c r="F66" i="21"/>
  <c r="M65" i="21"/>
  <c r="L65" i="21"/>
  <c r="K65" i="21"/>
  <c r="J65" i="21"/>
  <c r="I65" i="21"/>
  <c r="H65" i="21"/>
  <c r="G65" i="21"/>
  <c r="M71" i="22"/>
  <c r="L71" i="22"/>
  <c r="K71" i="22"/>
  <c r="J71" i="22"/>
  <c r="I71" i="22"/>
  <c r="H71" i="22"/>
  <c r="G71" i="22"/>
  <c r="F71" i="22"/>
  <c r="M70" i="22"/>
  <c r="L70" i="22"/>
  <c r="K70" i="22"/>
  <c r="J70" i="22"/>
  <c r="I70" i="22"/>
  <c r="H70" i="22"/>
  <c r="G70" i="22"/>
  <c r="F70" i="22"/>
  <c r="M69" i="22"/>
  <c r="L69" i="22"/>
  <c r="K69" i="22"/>
  <c r="J69" i="22"/>
  <c r="I69" i="22"/>
  <c r="H69" i="22"/>
  <c r="G69" i="22"/>
  <c r="F69" i="22"/>
  <c r="M68" i="22"/>
  <c r="L68" i="22"/>
  <c r="K68" i="22"/>
  <c r="J68" i="22"/>
  <c r="I68" i="22"/>
  <c r="H68" i="22"/>
  <c r="G68" i="22"/>
  <c r="F68" i="22"/>
  <c r="M67" i="22"/>
  <c r="L67" i="22"/>
  <c r="K67" i="22"/>
  <c r="J67" i="22"/>
  <c r="I67" i="22"/>
  <c r="H67" i="22"/>
  <c r="G67" i="22"/>
  <c r="F67" i="22"/>
  <c r="M66" i="22"/>
  <c r="L66" i="22"/>
  <c r="K66" i="22"/>
  <c r="J66" i="22"/>
  <c r="I66" i="22"/>
  <c r="H66" i="22"/>
  <c r="G66" i="22"/>
  <c r="F66" i="22"/>
  <c r="M65" i="22"/>
  <c r="L65" i="22"/>
  <c r="K65" i="22"/>
  <c r="J65" i="22"/>
  <c r="I65" i="22"/>
  <c r="H65" i="22"/>
  <c r="G65" i="22"/>
  <c r="M71" i="13"/>
  <c r="L71" i="13"/>
  <c r="K71" i="13"/>
  <c r="J71" i="13"/>
  <c r="I71" i="13"/>
  <c r="H71" i="13"/>
  <c r="G71" i="13"/>
  <c r="F71" i="13"/>
  <c r="M70" i="13"/>
  <c r="L70" i="13"/>
  <c r="K70" i="13"/>
  <c r="J70" i="13"/>
  <c r="I70" i="13"/>
  <c r="H70" i="13"/>
  <c r="G70" i="13"/>
  <c r="F70" i="13"/>
  <c r="M69" i="13"/>
  <c r="L69" i="13"/>
  <c r="K69" i="13"/>
  <c r="J69" i="13"/>
  <c r="I69" i="13"/>
  <c r="H69" i="13"/>
  <c r="G69" i="13"/>
  <c r="F69" i="13"/>
  <c r="M68" i="13"/>
  <c r="L68" i="13"/>
  <c r="K68" i="13"/>
  <c r="J68" i="13"/>
  <c r="I68" i="13"/>
  <c r="H68" i="13"/>
  <c r="G68" i="13"/>
  <c r="F68" i="13"/>
  <c r="M67" i="13"/>
  <c r="L67" i="13"/>
  <c r="K67" i="13"/>
  <c r="J67" i="13"/>
  <c r="I67" i="13"/>
  <c r="H67" i="13"/>
  <c r="G67" i="13"/>
  <c r="F67" i="13"/>
  <c r="M66" i="13"/>
  <c r="L66" i="13"/>
  <c r="K66" i="13"/>
  <c r="J66" i="13"/>
  <c r="I66" i="13"/>
  <c r="H66" i="13"/>
  <c r="G66" i="13"/>
  <c r="F66" i="13"/>
  <c r="M65" i="13"/>
  <c r="L65" i="13"/>
  <c r="K65" i="13"/>
  <c r="J65" i="13"/>
  <c r="I65" i="13"/>
  <c r="H65" i="13"/>
  <c r="G65" i="13"/>
  <c r="M71" i="14"/>
  <c r="L71" i="14"/>
  <c r="K71" i="14"/>
  <c r="J71" i="14"/>
  <c r="I71" i="14"/>
  <c r="H71" i="14"/>
  <c r="G71" i="14"/>
  <c r="F71" i="14"/>
  <c r="M70" i="14"/>
  <c r="L70" i="14"/>
  <c r="K70" i="14"/>
  <c r="J70" i="14"/>
  <c r="I70" i="14"/>
  <c r="H70" i="14"/>
  <c r="G70" i="14"/>
  <c r="F70" i="14"/>
  <c r="M69" i="14"/>
  <c r="L69" i="14"/>
  <c r="K69" i="14"/>
  <c r="J69" i="14"/>
  <c r="I69" i="14"/>
  <c r="H69" i="14"/>
  <c r="G69" i="14"/>
  <c r="F69" i="14"/>
  <c r="M68" i="14"/>
  <c r="L68" i="14"/>
  <c r="K68" i="14"/>
  <c r="J68" i="14"/>
  <c r="I68" i="14"/>
  <c r="H68" i="14"/>
  <c r="G68" i="14"/>
  <c r="F68" i="14"/>
  <c r="M67" i="14"/>
  <c r="L67" i="14"/>
  <c r="K67" i="14"/>
  <c r="J67" i="14"/>
  <c r="I67" i="14"/>
  <c r="H67" i="14"/>
  <c r="G67" i="14"/>
  <c r="F67" i="14"/>
  <c r="M66" i="14"/>
  <c r="L66" i="14"/>
  <c r="K66" i="14"/>
  <c r="J66" i="14"/>
  <c r="I66" i="14"/>
  <c r="H66" i="14"/>
  <c r="G66" i="14"/>
  <c r="F66" i="14"/>
  <c r="M65" i="14"/>
  <c r="L65" i="14"/>
  <c r="K65" i="14"/>
  <c r="J65" i="14"/>
  <c r="I65" i="14"/>
  <c r="H65" i="14"/>
  <c r="G65" i="14"/>
  <c r="M71" i="23"/>
  <c r="L71" i="23"/>
  <c r="K71" i="23"/>
  <c r="J71" i="23"/>
  <c r="I71" i="23"/>
  <c r="H71" i="23"/>
  <c r="G71" i="23"/>
  <c r="F71" i="23"/>
  <c r="M70" i="23"/>
  <c r="L70" i="23"/>
  <c r="K70" i="23"/>
  <c r="J70" i="23"/>
  <c r="I70" i="23"/>
  <c r="H70" i="23"/>
  <c r="G70" i="23"/>
  <c r="F70" i="23"/>
  <c r="M69" i="23"/>
  <c r="L69" i="23"/>
  <c r="K69" i="23"/>
  <c r="J69" i="23"/>
  <c r="I69" i="23"/>
  <c r="H69" i="23"/>
  <c r="G69" i="23"/>
  <c r="F69" i="23"/>
  <c r="M68" i="23"/>
  <c r="L68" i="23"/>
  <c r="K68" i="23"/>
  <c r="J68" i="23"/>
  <c r="I68" i="23"/>
  <c r="H68" i="23"/>
  <c r="G68" i="23"/>
  <c r="F68" i="23"/>
  <c r="M67" i="23"/>
  <c r="L67" i="23"/>
  <c r="K67" i="23"/>
  <c r="J67" i="23"/>
  <c r="I67" i="23"/>
  <c r="H67" i="23"/>
  <c r="G67" i="23"/>
  <c r="F67" i="23"/>
  <c r="M66" i="23"/>
  <c r="L66" i="23"/>
  <c r="K66" i="23"/>
  <c r="J66" i="23"/>
  <c r="I66" i="23"/>
  <c r="H66" i="23"/>
  <c r="G66" i="23"/>
  <c r="F66" i="23"/>
  <c r="M65" i="23"/>
  <c r="L65" i="23"/>
  <c r="K65" i="23"/>
  <c r="J65" i="23"/>
  <c r="I65" i="23"/>
  <c r="H65" i="23"/>
  <c r="G65" i="23"/>
  <c r="M71" i="24"/>
  <c r="L71" i="24"/>
  <c r="K71" i="24"/>
  <c r="J71" i="24"/>
  <c r="I71" i="24"/>
  <c r="H71" i="24"/>
  <c r="G71" i="24"/>
  <c r="F71" i="24"/>
  <c r="M70" i="24"/>
  <c r="L70" i="24"/>
  <c r="K70" i="24"/>
  <c r="J70" i="24"/>
  <c r="I70" i="24"/>
  <c r="H70" i="24"/>
  <c r="G70" i="24"/>
  <c r="F70" i="24"/>
  <c r="M69" i="24"/>
  <c r="L69" i="24"/>
  <c r="K69" i="24"/>
  <c r="J69" i="24"/>
  <c r="I69" i="24"/>
  <c r="H69" i="24"/>
  <c r="G69" i="24"/>
  <c r="F69" i="24"/>
  <c r="M68" i="24"/>
  <c r="L68" i="24"/>
  <c r="K68" i="24"/>
  <c r="J68" i="24"/>
  <c r="I68" i="24"/>
  <c r="H68" i="24"/>
  <c r="G68" i="24"/>
  <c r="F68" i="24"/>
  <c r="M67" i="24"/>
  <c r="L67" i="24"/>
  <c r="K67" i="24"/>
  <c r="J67" i="24"/>
  <c r="I67" i="24"/>
  <c r="H67" i="24"/>
  <c r="G67" i="24"/>
  <c r="F67" i="24"/>
  <c r="M66" i="24"/>
  <c r="L66" i="24"/>
  <c r="K66" i="24"/>
  <c r="J66" i="24"/>
  <c r="I66" i="24"/>
  <c r="H66" i="24"/>
  <c r="G66" i="24"/>
  <c r="F66" i="24"/>
  <c r="M65" i="24"/>
  <c r="L65" i="24"/>
  <c r="K65" i="24"/>
  <c r="J65" i="24"/>
  <c r="I65" i="24"/>
  <c r="H65" i="24"/>
  <c r="G65" i="24"/>
  <c r="M71" i="28"/>
  <c r="L71" i="28"/>
  <c r="K71" i="28"/>
  <c r="J71" i="28"/>
  <c r="I71" i="28"/>
  <c r="H71" i="28"/>
  <c r="G71" i="28"/>
  <c r="F71" i="28"/>
  <c r="M70" i="28"/>
  <c r="L70" i="28"/>
  <c r="K70" i="28"/>
  <c r="J70" i="28"/>
  <c r="I70" i="28"/>
  <c r="H70" i="28"/>
  <c r="G70" i="28"/>
  <c r="F70" i="28"/>
  <c r="M69" i="28"/>
  <c r="L69" i="28"/>
  <c r="K69" i="28"/>
  <c r="J69" i="28"/>
  <c r="I69" i="28"/>
  <c r="H69" i="28"/>
  <c r="G69" i="28"/>
  <c r="F69" i="28"/>
  <c r="M68" i="28"/>
  <c r="L68" i="28"/>
  <c r="K68" i="28"/>
  <c r="J68" i="28"/>
  <c r="I68" i="28"/>
  <c r="H68" i="28"/>
  <c r="G68" i="28"/>
  <c r="F68" i="28"/>
  <c r="M67" i="28"/>
  <c r="L67" i="28"/>
  <c r="K67" i="28"/>
  <c r="J67" i="28"/>
  <c r="I67" i="28"/>
  <c r="H67" i="28"/>
  <c r="G67" i="28"/>
  <c r="F67" i="28"/>
  <c r="M66" i="28"/>
  <c r="L66" i="28"/>
  <c r="K66" i="28"/>
  <c r="J66" i="28"/>
  <c r="I66" i="28"/>
  <c r="H66" i="28"/>
  <c r="G66" i="28"/>
  <c r="F66" i="28"/>
  <c r="M65" i="28"/>
  <c r="L65" i="28"/>
  <c r="K65" i="28"/>
  <c r="J65" i="28"/>
  <c r="I65" i="28"/>
  <c r="H65" i="28"/>
  <c r="G65" i="28"/>
  <c r="M71" i="27"/>
  <c r="L71" i="27"/>
  <c r="K71" i="27"/>
  <c r="J71" i="27"/>
  <c r="I71" i="27"/>
  <c r="H71" i="27"/>
  <c r="G71" i="27"/>
  <c r="F71" i="27"/>
  <c r="M70" i="27"/>
  <c r="L70" i="27"/>
  <c r="K70" i="27"/>
  <c r="J70" i="27"/>
  <c r="I70" i="27"/>
  <c r="H70" i="27"/>
  <c r="G70" i="27"/>
  <c r="F70" i="27"/>
  <c r="M69" i="27"/>
  <c r="L69" i="27"/>
  <c r="K69" i="27"/>
  <c r="J69" i="27"/>
  <c r="I69" i="27"/>
  <c r="H69" i="27"/>
  <c r="G69" i="27"/>
  <c r="F69" i="27"/>
  <c r="M68" i="27"/>
  <c r="L68" i="27"/>
  <c r="K68" i="27"/>
  <c r="J68" i="27"/>
  <c r="I68" i="27"/>
  <c r="H68" i="27"/>
  <c r="G68" i="27"/>
  <c r="F68" i="27"/>
  <c r="M67" i="27"/>
  <c r="L67" i="27"/>
  <c r="K67" i="27"/>
  <c r="J67" i="27"/>
  <c r="I67" i="27"/>
  <c r="H67" i="27"/>
  <c r="G67" i="27"/>
  <c r="F67" i="27"/>
  <c r="M66" i="27"/>
  <c r="L66" i="27"/>
  <c r="K66" i="27"/>
  <c r="J66" i="27"/>
  <c r="I66" i="27"/>
  <c r="H66" i="27"/>
  <c r="G66" i="27"/>
  <c r="F66" i="27"/>
  <c r="M65" i="27"/>
  <c r="L65" i="27"/>
  <c r="K65" i="27"/>
  <c r="J65" i="27"/>
  <c r="I65" i="27"/>
  <c r="H65" i="27"/>
  <c r="G65" i="27"/>
  <c r="M71" i="30"/>
  <c r="L71" i="30"/>
  <c r="K71" i="30"/>
  <c r="J71" i="30"/>
  <c r="I71" i="30"/>
  <c r="H71" i="30"/>
  <c r="G71" i="30"/>
  <c r="F71" i="30"/>
  <c r="M70" i="30"/>
  <c r="L70" i="30"/>
  <c r="K70" i="30"/>
  <c r="J70" i="30"/>
  <c r="I70" i="30"/>
  <c r="H70" i="30"/>
  <c r="G70" i="30"/>
  <c r="F70" i="30"/>
  <c r="M69" i="30"/>
  <c r="L69" i="30"/>
  <c r="K69" i="30"/>
  <c r="J69" i="30"/>
  <c r="I69" i="30"/>
  <c r="H69" i="30"/>
  <c r="G69" i="30"/>
  <c r="F69" i="30"/>
  <c r="M68" i="30"/>
  <c r="L68" i="30"/>
  <c r="K68" i="30"/>
  <c r="J68" i="30"/>
  <c r="I68" i="30"/>
  <c r="H68" i="30"/>
  <c r="G68" i="30"/>
  <c r="F68" i="30"/>
  <c r="M67" i="30"/>
  <c r="L67" i="30"/>
  <c r="K67" i="30"/>
  <c r="J67" i="30"/>
  <c r="I67" i="30"/>
  <c r="H67" i="30"/>
  <c r="G67" i="30"/>
  <c r="F67" i="30"/>
  <c r="M66" i="30"/>
  <c r="L66" i="30"/>
  <c r="K66" i="30"/>
  <c r="J66" i="30"/>
  <c r="I66" i="30"/>
  <c r="H66" i="30"/>
  <c r="G66" i="30"/>
  <c r="F66" i="30"/>
  <c r="M65" i="30"/>
  <c r="L65" i="30"/>
  <c r="K65" i="30"/>
  <c r="J65" i="30"/>
  <c r="I65" i="30"/>
  <c r="H65" i="30"/>
  <c r="G65" i="30"/>
  <c r="M71" i="29"/>
  <c r="L71" i="29"/>
  <c r="K71" i="29"/>
  <c r="J71" i="29"/>
  <c r="I71" i="29"/>
  <c r="H71" i="29"/>
  <c r="G71" i="29"/>
  <c r="F71" i="29"/>
  <c r="M70" i="29"/>
  <c r="L70" i="29"/>
  <c r="K70" i="29"/>
  <c r="J70" i="29"/>
  <c r="I70" i="29"/>
  <c r="H70" i="29"/>
  <c r="G70" i="29"/>
  <c r="F70" i="29"/>
  <c r="M69" i="29"/>
  <c r="L69" i="29"/>
  <c r="K69" i="29"/>
  <c r="J69" i="29"/>
  <c r="I69" i="29"/>
  <c r="H69" i="29"/>
  <c r="G69" i="29"/>
  <c r="F69" i="29"/>
  <c r="M68" i="29"/>
  <c r="L68" i="29"/>
  <c r="K68" i="29"/>
  <c r="J68" i="29"/>
  <c r="I68" i="29"/>
  <c r="H68" i="29"/>
  <c r="G68" i="29"/>
  <c r="F68" i="29"/>
  <c r="M67" i="29"/>
  <c r="L67" i="29"/>
  <c r="K67" i="29"/>
  <c r="J67" i="29"/>
  <c r="I67" i="29"/>
  <c r="H67" i="29"/>
  <c r="G67" i="29"/>
  <c r="F67" i="29"/>
  <c r="M66" i="29"/>
  <c r="L66" i="29"/>
  <c r="K66" i="29"/>
  <c r="J66" i="29"/>
  <c r="I66" i="29"/>
  <c r="H66" i="29"/>
  <c r="G66" i="29"/>
  <c r="F66" i="29"/>
  <c r="M65" i="29"/>
  <c r="L65" i="29"/>
  <c r="K65" i="29"/>
  <c r="J65" i="29"/>
  <c r="I65" i="29"/>
  <c r="H65" i="29"/>
  <c r="G65" i="29"/>
  <c r="M71" i="38"/>
  <c r="L71" i="38"/>
  <c r="K71" i="38"/>
  <c r="J71" i="38"/>
  <c r="I71" i="38"/>
  <c r="H71" i="38"/>
  <c r="G71" i="38"/>
  <c r="F71" i="38"/>
  <c r="M70" i="38"/>
  <c r="L70" i="38"/>
  <c r="K70" i="38"/>
  <c r="J70" i="38"/>
  <c r="I70" i="38"/>
  <c r="H70" i="38"/>
  <c r="G70" i="38"/>
  <c r="F70" i="38"/>
  <c r="M69" i="38"/>
  <c r="L69" i="38"/>
  <c r="K69" i="38"/>
  <c r="J69" i="38"/>
  <c r="I69" i="38"/>
  <c r="H69" i="38"/>
  <c r="G69" i="38"/>
  <c r="F69" i="38"/>
  <c r="M68" i="38"/>
  <c r="L68" i="38"/>
  <c r="K68" i="38"/>
  <c r="J68" i="38"/>
  <c r="I68" i="38"/>
  <c r="H68" i="38"/>
  <c r="G68" i="38"/>
  <c r="F68" i="38"/>
  <c r="M67" i="38"/>
  <c r="L67" i="38"/>
  <c r="K67" i="38"/>
  <c r="J67" i="38"/>
  <c r="I67" i="38"/>
  <c r="H67" i="38"/>
  <c r="G67" i="38"/>
  <c r="F67" i="38"/>
  <c r="M66" i="38"/>
  <c r="L66" i="38"/>
  <c r="K66" i="38"/>
  <c r="J66" i="38"/>
  <c r="I66" i="38"/>
  <c r="H66" i="38"/>
  <c r="G66" i="38"/>
  <c r="F66" i="38"/>
  <c r="M65" i="38"/>
  <c r="L65" i="38"/>
  <c r="K65" i="38"/>
  <c r="J65" i="38"/>
  <c r="I65" i="38"/>
  <c r="H65" i="38"/>
  <c r="G65" i="38"/>
  <c r="M71" i="37"/>
  <c r="L71" i="37"/>
  <c r="K71" i="37"/>
  <c r="J71" i="37"/>
  <c r="I71" i="37"/>
  <c r="H71" i="37"/>
  <c r="G71" i="37"/>
  <c r="F71" i="37"/>
  <c r="M70" i="37"/>
  <c r="L70" i="37"/>
  <c r="K70" i="37"/>
  <c r="J70" i="37"/>
  <c r="I70" i="37"/>
  <c r="H70" i="37"/>
  <c r="G70" i="37"/>
  <c r="F70" i="37"/>
  <c r="M69" i="37"/>
  <c r="L69" i="37"/>
  <c r="K69" i="37"/>
  <c r="J69" i="37"/>
  <c r="I69" i="37"/>
  <c r="H69" i="37"/>
  <c r="G69" i="37"/>
  <c r="F69" i="37"/>
  <c r="M68" i="37"/>
  <c r="L68" i="37"/>
  <c r="K68" i="37"/>
  <c r="J68" i="37"/>
  <c r="I68" i="37"/>
  <c r="H68" i="37"/>
  <c r="G68" i="37"/>
  <c r="F68" i="37"/>
  <c r="M67" i="37"/>
  <c r="L67" i="37"/>
  <c r="K67" i="37"/>
  <c r="J67" i="37"/>
  <c r="I67" i="37"/>
  <c r="H67" i="37"/>
  <c r="G67" i="37"/>
  <c r="F67" i="37"/>
  <c r="M66" i="37"/>
  <c r="L66" i="37"/>
  <c r="K66" i="37"/>
  <c r="J66" i="37"/>
  <c r="I66" i="37"/>
  <c r="H66" i="37"/>
  <c r="G66" i="37"/>
  <c r="F66" i="37"/>
  <c r="M65" i="37"/>
  <c r="L65" i="37"/>
  <c r="K65" i="37"/>
  <c r="J65" i="37"/>
  <c r="I65" i="37"/>
  <c r="H65" i="37"/>
  <c r="G65" i="37"/>
  <c r="M71" i="40"/>
  <c r="L71" i="40"/>
  <c r="K71" i="40"/>
  <c r="J71" i="40"/>
  <c r="I71" i="40"/>
  <c r="H71" i="40"/>
  <c r="G71" i="40"/>
  <c r="F71" i="40"/>
  <c r="M70" i="40"/>
  <c r="L70" i="40"/>
  <c r="K70" i="40"/>
  <c r="J70" i="40"/>
  <c r="I70" i="40"/>
  <c r="H70" i="40"/>
  <c r="G70" i="40"/>
  <c r="F70" i="40"/>
  <c r="M69" i="40"/>
  <c r="L69" i="40"/>
  <c r="K69" i="40"/>
  <c r="J69" i="40"/>
  <c r="I69" i="40"/>
  <c r="H69" i="40"/>
  <c r="G69" i="40"/>
  <c r="F69" i="40"/>
  <c r="M68" i="40"/>
  <c r="L68" i="40"/>
  <c r="K68" i="40"/>
  <c r="J68" i="40"/>
  <c r="I68" i="40"/>
  <c r="H68" i="40"/>
  <c r="G68" i="40"/>
  <c r="F68" i="40"/>
  <c r="M67" i="40"/>
  <c r="L67" i="40"/>
  <c r="K67" i="40"/>
  <c r="J67" i="40"/>
  <c r="I67" i="40"/>
  <c r="H67" i="40"/>
  <c r="G67" i="40"/>
  <c r="F67" i="40"/>
  <c r="M66" i="40"/>
  <c r="L66" i="40"/>
  <c r="K66" i="40"/>
  <c r="J66" i="40"/>
  <c r="I66" i="40"/>
  <c r="H66" i="40"/>
  <c r="G66" i="40"/>
  <c r="F66" i="40"/>
  <c r="M65" i="40"/>
  <c r="L65" i="40"/>
  <c r="K65" i="40"/>
  <c r="J65" i="40"/>
  <c r="I65" i="40"/>
  <c r="H65" i="40"/>
  <c r="G65" i="40"/>
  <c r="M71" i="39"/>
  <c r="L71" i="39"/>
  <c r="K71" i="39"/>
  <c r="J71" i="39"/>
  <c r="I71" i="39"/>
  <c r="H71" i="39"/>
  <c r="G71" i="39"/>
  <c r="F71" i="39"/>
  <c r="M70" i="39"/>
  <c r="L70" i="39"/>
  <c r="K70" i="39"/>
  <c r="J70" i="39"/>
  <c r="I70" i="39"/>
  <c r="H70" i="39"/>
  <c r="G70" i="39"/>
  <c r="F70" i="39"/>
  <c r="M69" i="39"/>
  <c r="L69" i="39"/>
  <c r="K69" i="39"/>
  <c r="J69" i="39"/>
  <c r="I69" i="39"/>
  <c r="H69" i="39"/>
  <c r="G69" i="39"/>
  <c r="F69" i="39"/>
  <c r="M68" i="39"/>
  <c r="L68" i="39"/>
  <c r="K68" i="39"/>
  <c r="J68" i="39"/>
  <c r="I68" i="39"/>
  <c r="H68" i="39"/>
  <c r="G68" i="39"/>
  <c r="F68" i="39"/>
  <c r="M67" i="39"/>
  <c r="L67" i="39"/>
  <c r="K67" i="39"/>
  <c r="J67" i="39"/>
  <c r="I67" i="39"/>
  <c r="H67" i="39"/>
  <c r="G67" i="39"/>
  <c r="F67" i="39"/>
  <c r="M66" i="39"/>
  <c r="L66" i="39"/>
  <c r="K66" i="39"/>
  <c r="J66" i="39"/>
  <c r="I66" i="39"/>
  <c r="H66" i="39"/>
  <c r="G66" i="39"/>
  <c r="F66" i="39"/>
  <c r="M65" i="39"/>
  <c r="L65" i="39"/>
  <c r="K65" i="39"/>
  <c r="J65" i="39"/>
  <c r="I65" i="39"/>
  <c r="H65" i="39"/>
  <c r="G65" i="39"/>
  <c r="M71" i="42"/>
  <c r="L71" i="42"/>
  <c r="K71" i="42"/>
  <c r="J71" i="42"/>
  <c r="I71" i="42"/>
  <c r="H71" i="42"/>
  <c r="G71" i="42"/>
  <c r="F71" i="42"/>
  <c r="M70" i="42"/>
  <c r="L70" i="42"/>
  <c r="K70" i="42"/>
  <c r="J70" i="42"/>
  <c r="I70" i="42"/>
  <c r="H70" i="42"/>
  <c r="G70" i="42"/>
  <c r="F70" i="42"/>
  <c r="M69" i="42"/>
  <c r="L69" i="42"/>
  <c r="K69" i="42"/>
  <c r="J69" i="42"/>
  <c r="I69" i="42"/>
  <c r="H69" i="42"/>
  <c r="G69" i="42"/>
  <c r="F69" i="42"/>
  <c r="M68" i="42"/>
  <c r="L68" i="42"/>
  <c r="K68" i="42"/>
  <c r="J68" i="42"/>
  <c r="I68" i="42"/>
  <c r="H68" i="42"/>
  <c r="G68" i="42"/>
  <c r="F68" i="42"/>
  <c r="M67" i="42"/>
  <c r="L67" i="42"/>
  <c r="K67" i="42"/>
  <c r="J67" i="42"/>
  <c r="I67" i="42"/>
  <c r="H67" i="42"/>
  <c r="G67" i="42"/>
  <c r="F67" i="42"/>
  <c r="M66" i="42"/>
  <c r="L66" i="42"/>
  <c r="K66" i="42"/>
  <c r="J66" i="42"/>
  <c r="I66" i="42"/>
  <c r="H66" i="42"/>
  <c r="G66" i="42"/>
  <c r="F66" i="42"/>
  <c r="M65" i="42"/>
  <c r="L65" i="42"/>
  <c r="K65" i="42"/>
  <c r="J65" i="42"/>
  <c r="I65" i="42"/>
  <c r="H65" i="42"/>
  <c r="G65" i="42"/>
  <c r="M71" i="41"/>
  <c r="L71" i="41"/>
  <c r="K71" i="41"/>
  <c r="J71" i="41"/>
  <c r="I71" i="41"/>
  <c r="H71" i="41"/>
  <c r="G71" i="41"/>
  <c r="F71" i="41"/>
  <c r="M70" i="41"/>
  <c r="L70" i="41"/>
  <c r="K70" i="41"/>
  <c r="J70" i="41"/>
  <c r="I70" i="41"/>
  <c r="H70" i="41"/>
  <c r="G70" i="41"/>
  <c r="F70" i="41"/>
  <c r="M69" i="41"/>
  <c r="L69" i="41"/>
  <c r="K69" i="41"/>
  <c r="J69" i="41"/>
  <c r="I69" i="41"/>
  <c r="H69" i="41"/>
  <c r="G69" i="41"/>
  <c r="F69" i="41"/>
  <c r="M68" i="41"/>
  <c r="L68" i="41"/>
  <c r="K68" i="41"/>
  <c r="J68" i="41"/>
  <c r="I68" i="41"/>
  <c r="H68" i="41"/>
  <c r="G68" i="41"/>
  <c r="F68" i="41"/>
  <c r="M67" i="41"/>
  <c r="L67" i="41"/>
  <c r="K67" i="41"/>
  <c r="J67" i="41"/>
  <c r="I67" i="41"/>
  <c r="H67" i="41"/>
  <c r="G67" i="41"/>
  <c r="F67" i="41"/>
  <c r="M66" i="41"/>
  <c r="L66" i="41"/>
  <c r="K66" i="41"/>
  <c r="J66" i="41"/>
  <c r="I66" i="41"/>
  <c r="H66" i="41"/>
  <c r="G66" i="41"/>
  <c r="F66" i="41"/>
  <c r="M65" i="41"/>
  <c r="L65" i="41"/>
  <c r="K65" i="41"/>
  <c r="J65" i="41"/>
  <c r="I65" i="41"/>
  <c r="H65" i="41"/>
  <c r="G65" i="41"/>
  <c r="M71" i="44"/>
  <c r="L71" i="44"/>
  <c r="K71" i="44"/>
  <c r="J71" i="44"/>
  <c r="I71" i="44"/>
  <c r="H71" i="44"/>
  <c r="G71" i="44"/>
  <c r="F71" i="44"/>
  <c r="M70" i="44"/>
  <c r="L70" i="44"/>
  <c r="K70" i="44"/>
  <c r="J70" i="44"/>
  <c r="I70" i="44"/>
  <c r="H70" i="44"/>
  <c r="G70" i="44"/>
  <c r="F70" i="44"/>
  <c r="M69" i="44"/>
  <c r="L69" i="44"/>
  <c r="K69" i="44"/>
  <c r="J69" i="44"/>
  <c r="I69" i="44"/>
  <c r="H69" i="44"/>
  <c r="G69" i="44"/>
  <c r="F69" i="44"/>
  <c r="M68" i="44"/>
  <c r="L68" i="44"/>
  <c r="K68" i="44"/>
  <c r="J68" i="44"/>
  <c r="I68" i="44"/>
  <c r="H68" i="44"/>
  <c r="G68" i="44"/>
  <c r="F68" i="44"/>
  <c r="M67" i="44"/>
  <c r="L67" i="44"/>
  <c r="K67" i="44"/>
  <c r="J67" i="44"/>
  <c r="I67" i="44"/>
  <c r="H67" i="44"/>
  <c r="G67" i="44"/>
  <c r="F67" i="44"/>
  <c r="M66" i="44"/>
  <c r="L66" i="44"/>
  <c r="K66" i="44"/>
  <c r="J66" i="44"/>
  <c r="I66" i="44"/>
  <c r="H66" i="44"/>
  <c r="G66" i="44"/>
  <c r="F66" i="44"/>
  <c r="M65" i="44"/>
  <c r="L65" i="44"/>
  <c r="K65" i="44"/>
  <c r="J65" i="44"/>
  <c r="I65" i="44"/>
  <c r="H65" i="44"/>
  <c r="G65" i="44"/>
  <c r="M71" i="43"/>
  <c r="L71" i="43"/>
  <c r="K71" i="43"/>
  <c r="J71" i="43"/>
  <c r="I71" i="43"/>
  <c r="H71" i="43"/>
  <c r="G71" i="43"/>
  <c r="F71" i="43"/>
  <c r="M70" i="43"/>
  <c r="L70" i="43"/>
  <c r="K70" i="43"/>
  <c r="J70" i="43"/>
  <c r="I70" i="43"/>
  <c r="H70" i="43"/>
  <c r="G70" i="43"/>
  <c r="F70" i="43"/>
  <c r="M69" i="43"/>
  <c r="L69" i="43"/>
  <c r="K69" i="43"/>
  <c r="J69" i="43"/>
  <c r="I69" i="43"/>
  <c r="H69" i="43"/>
  <c r="G69" i="43"/>
  <c r="F69" i="43"/>
  <c r="M68" i="43"/>
  <c r="L68" i="43"/>
  <c r="K68" i="43"/>
  <c r="J68" i="43"/>
  <c r="I68" i="43"/>
  <c r="H68" i="43"/>
  <c r="G68" i="43"/>
  <c r="F68" i="43"/>
  <c r="M67" i="43"/>
  <c r="L67" i="43"/>
  <c r="K67" i="43"/>
  <c r="J67" i="43"/>
  <c r="I67" i="43"/>
  <c r="H67" i="43"/>
  <c r="G67" i="43"/>
  <c r="F67" i="43"/>
  <c r="M66" i="43"/>
  <c r="L66" i="43"/>
  <c r="K66" i="43"/>
  <c r="J66" i="43"/>
  <c r="I66" i="43"/>
  <c r="H66" i="43"/>
  <c r="G66" i="43"/>
  <c r="F66" i="43"/>
  <c r="M65" i="43"/>
  <c r="L65" i="43"/>
  <c r="K65" i="43"/>
  <c r="J65" i="43"/>
  <c r="I65" i="43"/>
  <c r="H65" i="43"/>
  <c r="G65" i="43"/>
  <c r="M71" i="63"/>
  <c r="L71" i="63"/>
  <c r="K71" i="63"/>
  <c r="J71" i="63"/>
  <c r="I71" i="63"/>
  <c r="H71" i="63"/>
  <c r="G71" i="63"/>
  <c r="F71" i="63"/>
  <c r="M70" i="63"/>
  <c r="L70" i="63"/>
  <c r="K70" i="63"/>
  <c r="J70" i="63"/>
  <c r="I70" i="63"/>
  <c r="H70" i="63"/>
  <c r="G70" i="63"/>
  <c r="F70" i="63"/>
  <c r="M69" i="63"/>
  <c r="L69" i="63"/>
  <c r="K69" i="63"/>
  <c r="J69" i="63"/>
  <c r="I69" i="63"/>
  <c r="H69" i="63"/>
  <c r="G69" i="63"/>
  <c r="F69" i="63"/>
  <c r="M68" i="63"/>
  <c r="L68" i="63"/>
  <c r="K68" i="63"/>
  <c r="J68" i="63"/>
  <c r="I68" i="63"/>
  <c r="H68" i="63"/>
  <c r="G68" i="63"/>
  <c r="F68" i="63"/>
  <c r="M67" i="63"/>
  <c r="L67" i="63"/>
  <c r="K67" i="63"/>
  <c r="J67" i="63"/>
  <c r="I67" i="63"/>
  <c r="H67" i="63"/>
  <c r="G67" i="63"/>
  <c r="F67" i="63"/>
  <c r="M66" i="63"/>
  <c r="L66" i="63"/>
  <c r="K66" i="63"/>
  <c r="J66" i="63"/>
  <c r="I66" i="63"/>
  <c r="H66" i="63"/>
  <c r="G66" i="63"/>
  <c r="F66" i="63"/>
  <c r="M65" i="63"/>
  <c r="L65" i="63"/>
  <c r="K65" i="63"/>
  <c r="J65" i="63"/>
  <c r="I65" i="63"/>
  <c r="H65" i="63"/>
  <c r="G65" i="63"/>
  <c r="M71" i="62"/>
  <c r="L71" i="62"/>
  <c r="K71" i="62"/>
  <c r="J71" i="62"/>
  <c r="I71" i="62"/>
  <c r="H71" i="62"/>
  <c r="G71" i="62"/>
  <c r="F71" i="62"/>
  <c r="M70" i="62"/>
  <c r="L70" i="62"/>
  <c r="K70" i="62"/>
  <c r="J70" i="62"/>
  <c r="I70" i="62"/>
  <c r="H70" i="62"/>
  <c r="G70" i="62"/>
  <c r="F70" i="62"/>
  <c r="M69" i="62"/>
  <c r="L69" i="62"/>
  <c r="K69" i="62"/>
  <c r="J69" i="62"/>
  <c r="I69" i="62"/>
  <c r="H69" i="62"/>
  <c r="G69" i="62"/>
  <c r="F69" i="62"/>
  <c r="M68" i="62"/>
  <c r="L68" i="62"/>
  <c r="K68" i="62"/>
  <c r="J68" i="62"/>
  <c r="I68" i="62"/>
  <c r="H68" i="62"/>
  <c r="G68" i="62"/>
  <c r="F68" i="62"/>
  <c r="M67" i="62"/>
  <c r="L67" i="62"/>
  <c r="K67" i="62"/>
  <c r="J67" i="62"/>
  <c r="I67" i="62"/>
  <c r="H67" i="62"/>
  <c r="G67" i="62"/>
  <c r="F67" i="62"/>
  <c r="M66" i="62"/>
  <c r="L66" i="62"/>
  <c r="K66" i="62"/>
  <c r="J66" i="62"/>
  <c r="I66" i="62"/>
  <c r="H66" i="62"/>
  <c r="G66" i="62"/>
  <c r="F66" i="62"/>
  <c r="M65" i="62"/>
  <c r="L65" i="62"/>
  <c r="K65" i="62"/>
  <c r="J65" i="62"/>
  <c r="I65" i="62"/>
  <c r="H65" i="62"/>
  <c r="G65" i="62"/>
  <c r="M68" i="57"/>
  <c r="L68" i="57"/>
  <c r="K68" i="57"/>
  <c r="J68" i="57"/>
  <c r="I68" i="57"/>
  <c r="H68" i="57"/>
  <c r="G68" i="57"/>
  <c r="F68" i="57"/>
  <c r="M67" i="57"/>
  <c r="L67" i="57"/>
  <c r="K67" i="57"/>
  <c r="J67" i="57"/>
  <c r="I67" i="57"/>
  <c r="H67" i="57"/>
  <c r="G67" i="57"/>
  <c r="F67" i="57"/>
  <c r="M66" i="57"/>
  <c r="L66" i="57"/>
  <c r="K66" i="57"/>
  <c r="J66" i="57"/>
  <c r="I66" i="57"/>
  <c r="H66" i="57"/>
  <c r="G66" i="57"/>
  <c r="F66" i="57"/>
  <c r="M65" i="57"/>
  <c r="L65" i="57"/>
  <c r="K65" i="57"/>
  <c r="J65" i="57"/>
  <c r="I65" i="57"/>
  <c r="H65" i="57"/>
  <c r="G65" i="57"/>
  <c r="M68" i="56"/>
  <c r="L68" i="56"/>
  <c r="K68" i="56"/>
  <c r="J68" i="56"/>
  <c r="I68" i="56"/>
  <c r="H68" i="56"/>
  <c r="G68" i="56"/>
  <c r="F68" i="56"/>
  <c r="M67" i="56"/>
  <c r="L67" i="56"/>
  <c r="K67" i="56"/>
  <c r="J67" i="56"/>
  <c r="I67" i="56"/>
  <c r="H67" i="56"/>
  <c r="G67" i="56"/>
  <c r="F67" i="56"/>
  <c r="M66" i="56"/>
  <c r="L66" i="56"/>
  <c r="K66" i="56"/>
  <c r="J66" i="56"/>
  <c r="I66" i="56"/>
  <c r="H66" i="56"/>
  <c r="G66" i="56"/>
  <c r="F66" i="56"/>
  <c r="M65" i="56"/>
  <c r="L65" i="56"/>
  <c r="K65" i="56"/>
  <c r="J65" i="56"/>
  <c r="I65" i="56"/>
  <c r="H65" i="56"/>
  <c r="G65" i="56"/>
  <c r="M71" i="46"/>
  <c r="L71" i="46"/>
  <c r="K71" i="46"/>
  <c r="J71" i="46"/>
  <c r="I71" i="46"/>
  <c r="H71" i="46"/>
  <c r="G71" i="46"/>
  <c r="F71" i="46"/>
  <c r="M70" i="46"/>
  <c r="L70" i="46"/>
  <c r="K70" i="46"/>
  <c r="J70" i="46"/>
  <c r="I70" i="46"/>
  <c r="H70" i="46"/>
  <c r="G70" i="46"/>
  <c r="F70" i="46"/>
  <c r="M69" i="46"/>
  <c r="L69" i="46"/>
  <c r="K69" i="46"/>
  <c r="J69" i="46"/>
  <c r="I69" i="46"/>
  <c r="H69" i="46"/>
  <c r="G69" i="46"/>
  <c r="F69" i="46"/>
  <c r="M68" i="46"/>
  <c r="L68" i="46"/>
  <c r="K68" i="46"/>
  <c r="J68" i="46"/>
  <c r="I68" i="46"/>
  <c r="H68" i="46"/>
  <c r="G68" i="46"/>
  <c r="F68" i="46"/>
  <c r="M67" i="46"/>
  <c r="L67" i="46"/>
  <c r="K67" i="46"/>
  <c r="J67" i="46"/>
  <c r="I67" i="46"/>
  <c r="H67" i="46"/>
  <c r="G67" i="46"/>
  <c r="F67" i="46"/>
  <c r="M66" i="46"/>
  <c r="L66" i="46"/>
  <c r="K66" i="46"/>
  <c r="J66" i="46"/>
  <c r="I66" i="46"/>
  <c r="H66" i="46"/>
  <c r="G66" i="46"/>
  <c r="F66" i="46"/>
  <c r="M65" i="46"/>
  <c r="L65" i="46"/>
  <c r="K65" i="46"/>
  <c r="J65" i="46"/>
  <c r="I65" i="46"/>
  <c r="H65" i="46"/>
  <c r="G65" i="46"/>
  <c r="M71" i="45"/>
  <c r="L71" i="45"/>
  <c r="K71" i="45"/>
  <c r="J71" i="45"/>
  <c r="I71" i="45"/>
  <c r="H71" i="45"/>
  <c r="G71" i="45"/>
  <c r="F71" i="45"/>
  <c r="M70" i="45"/>
  <c r="L70" i="45"/>
  <c r="K70" i="45"/>
  <c r="J70" i="45"/>
  <c r="I70" i="45"/>
  <c r="H70" i="45"/>
  <c r="G70" i="45"/>
  <c r="F70" i="45"/>
  <c r="M69" i="45"/>
  <c r="L69" i="45"/>
  <c r="K69" i="45"/>
  <c r="J69" i="45"/>
  <c r="I69" i="45"/>
  <c r="H69" i="45"/>
  <c r="G69" i="45"/>
  <c r="F69" i="45"/>
  <c r="M68" i="45"/>
  <c r="L68" i="45"/>
  <c r="K68" i="45"/>
  <c r="J68" i="45"/>
  <c r="I68" i="45"/>
  <c r="H68" i="45"/>
  <c r="G68" i="45"/>
  <c r="F68" i="45"/>
  <c r="M67" i="45"/>
  <c r="L67" i="45"/>
  <c r="K67" i="45"/>
  <c r="J67" i="45"/>
  <c r="I67" i="45"/>
  <c r="H67" i="45"/>
  <c r="G67" i="45"/>
  <c r="F67" i="45"/>
  <c r="M66" i="45"/>
  <c r="L66" i="45"/>
  <c r="K66" i="45"/>
  <c r="J66" i="45"/>
  <c r="I66" i="45"/>
  <c r="H66" i="45"/>
  <c r="G66" i="45"/>
  <c r="F66" i="45"/>
  <c r="M65" i="45"/>
  <c r="L65" i="45"/>
  <c r="K65" i="45"/>
  <c r="J65" i="45"/>
  <c r="I65" i="45"/>
  <c r="H65" i="45"/>
  <c r="G65" i="45"/>
  <c r="M71" i="48"/>
  <c r="L71" i="48"/>
  <c r="K71" i="48"/>
  <c r="J71" i="48"/>
  <c r="I71" i="48"/>
  <c r="H71" i="48"/>
  <c r="G71" i="48"/>
  <c r="F71" i="48"/>
  <c r="M70" i="48"/>
  <c r="L70" i="48"/>
  <c r="K70" i="48"/>
  <c r="J70" i="48"/>
  <c r="I70" i="48"/>
  <c r="H70" i="48"/>
  <c r="G70" i="48"/>
  <c r="F70" i="48"/>
  <c r="M69" i="48"/>
  <c r="L69" i="48"/>
  <c r="K69" i="48"/>
  <c r="J69" i="48"/>
  <c r="I69" i="48"/>
  <c r="H69" i="48"/>
  <c r="G69" i="48"/>
  <c r="F69" i="48"/>
  <c r="M68" i="48"/>
  <c r="L68" i="48"/>
  <c r="K68" i="48"/>
  <c r="J68" i="48"/>
  <c r="I68" i="48"/>
  <c r="H68" i="48"/>
  <c r="G68" i="48"/>
  <c r="F68" i="48"/>
  <c r="M67" i="48"/>
  <c r="L67" i="48"/>
  <c r="K67" i="48"/>
  <c r="J67" i="48"/>
  <c r="I67" i="48"/>
  <c r="H67" i="48"/>
  <c r="G67" i="48"/>
  <c r="F67" i="48"/>
  <c r="M66" i="48"/>
  <c r="L66" i="48"/>
  <c r="K66" i="48"/>
  <c r="J66" i="48"/>
  <c r="I66" i="48"/>
  <c r="H66" i="48"/>
  <c r="G66" i="48"/>
  <c r="F66" i="48"/>
  <c r="M65" i="48"/>
  <c r="L65" i="48"/>
  <c r="K65" i="48"/>
  <c r="J65" i="48"/>
  <c r="I65" i="48"/>
  <c r="H65" i="48"/>
  <c r="G65" i="48"/>
  <c r="M71" i="47"/>
  <c r="L71" i="47"/>
  <c r="K71" i="47"/>
  <c r="J71" i="47"/>
  <c r="I71" i="47"/>
  <c r="H71" i="47"/>
  <c r="G71" i="47"/>
  <c r="F71" i="47"/>
  <c r="M70" i="47"/>
  <c r="L70" i="47"/>
  <c r="K70" i="47"/>
  <c r="J70" i="47"/>
  <c r="I70" i="47"/>
  <c r="H70" i="47"/>
  <c r="G70" i="47"/>
  <c r="F70" i="47"/>
  <c r="M69" i="47"/>
  <c r="L69" i="47"/>
  <c r="K69" i="47"/>
  <c r="J69" i="47"/>
  <c r="I69" i="47"/>
  <c r="H69" i="47"/>
  <c r="G69" i="47"/>
  <c r="F69" i="47"/>
  <c r="M68" i="47"/>
  <c r="L68" i="47"/>
  <c r="K68" i="47"/>
  <c r="J68" i="47"/>
  <c r="I68" i="47"/>
  <c r="H68" i="47"/>
  <c r="G68" i="47"/>
  <c r="F68" i="47"/>
  <c r="M67" i="47"/>
  <c r="L67" i="47"/>
  <c r="K67" i="47"/>
  <c r="J67" i="47"/>
  <c r="I67" i="47"/>
  <c r="H67" i="47"/>
  <c r="G67" i="47"/>
  <c r="F67" i="47"/>
  <c r="M66" i="47"/>
  <c r="L66" i="47"/>
  <c r="K66" i="47"/>
  <c r="J66" i="47"/>
  <c r="I66" i="47"/>
  <c r="H66" i="47"/>
  <c r="G66" i="47"/>
  <c r="F66" i="47"/>
  <c r="M65" i="47"/>
  <c r="L65" i="47"/>
  <c r="K65" i="47"/>
  <c r="J65" i="47"/>
  <c r="I65" i="47"/>
  <c r="H65" i="47"/>
  <c r="G65" i="47"/>
  <c r="M71" i="51"/>
  <c r="L71" i="51"/>
  <c r="K71" i="51"/>
  <c r="J71" i="51"/>
  <c r="I71" i="51"/>
  <c r="H71" i="51"/>
  <c r="G71" i="51"/>
  <c r="F71" i="51"/>
  <c r="M70" i="51"/>
  <c r="L70" i="51"/>
  <c r="K70" i="51"/>
  <c r="J70" i="51"/>
  <c r="I70" i="51"/>
  <c r="H70" i="51"/>
  <c r="G70" i="51"/>
  <c r="F70" i="51"/>
  <c r="M69" i="51"/>
  <c r="L69" i="51"/>
  <c r="K69" i="51"/>
  <c r="J69" i="51"/>
  <c r="I69" i="51"/>
  <c r="H69" i="51"/>
  <c r="G69" i="51"/>
  <c r="F69" i="51"/>
  <c r="M68" i="51"/>
  <c r="L68" i="51"/>
  <c r="K68" i="51"/>
  <c r="J68" i="51"/>
  <c r="I68" i="51"/>
  <c r="H68" i="51"/>
  <c r="G68" i="51"/>
  <c r="F68" i="51"/>
  <c r="M67" i="51"/>
  <c r="L67" i="51"/>
  <c r="K67" i="51"/>
  <c r="J67" i="51"/>
  <c r="I67" i="51"/>
  <c r="H67" i="51"/>
  <c r="G67" i="51"/>
  <c r="F67" i="51"/>
  <c r="M66" i="51"/>
  <c r="L66" i="51"/>
  <c r="K66" i="51"/>
  <c r="J66" i="51"/>
  <c r="I66" i="51"/>
  <c r="H66" i="51"/>
  <c r="G66" i="51"/>
  <c r="F66" i="51"/>
  <c r="M65" i="51"/>
  <c r="L65" i="51"/>
  <c r="K65" i="51"/>
  <c r="J65" i="51"/>
  <c r="I65" i="51"/>
  <c r="H65" i="51"/>
  <c r="G65" i="51"/>
  <c r="M71" i="50"/>
  <c r="L71" i="50"/>
  <c r="K71" i="50"/>
  <c r="J71" i="50"/>
  <c r="I71" i="50"/>
  <c r="H71" i="50"/>
  <c r="G71" i="50"/>
  <c r="F71" i="50"/>
  <c r="M70" i="50"/>
  <c r="L70" i="50"/>
  <c r="K70" i="50"/>
  <c r="J70" i="50"/>
  <c r="I70" i="50"/>
  <c r="H70" i="50"/>
  <c r="G70" i="50"/>
  <c r="F70" i="50"/>
  <c r="M69" i="50"/>
  <c r="L69" i="50"/>
  <c r="K69" i="50"/>
  <c r="J69" i="50"/>
  <c r="I69" i="50"/>
  <c r="H69" i="50"/>
  <c r="G69" i="50"/>
  <c r="F69" i="50"/>
  <c r="M68" i="50"/>
  <c r="L68" i="50"/>
  <c r="K68" i="50"/>
  <c r="J68" i="50"/>
  <c r="I68" i="50"/>
  <c r="H68" i="50"/>
  <c r="G68" i="50"/>
  <c r="F68" i="50"/>
  <c r="M67" i="50"/>
  <c r="L67" i="50"/>
  <c r="K67" i="50"/>
  <c r="J67" i="50"/>
  <c r="I67" i="50"/>
  <c r="H67" i="50"/>
  <c r="G67" i="50"/>
  <c r="F67" i="50"/>
  <c r="M66" i="50"/>
  <c r="L66" i="50"/>
  <c r="K66" i="50"/>
  <c r="J66" i="50"/>
  <c r="I66" i="50"/>
  <c r="H66" i="50"/>
  <c r="G66" i="50"/>
  <c r="F66" i="50"/>
  <c r="M65" i="50"/>
  <c r="L65" i="50"/>
  <c r="K65" i="50"/>
  <c r="J65" i="50"/>
  <c r="I65" i="50"/>
  <c r="H65" i="50"/>
  <c r="G65" i="50"/>
  <c r="M71" i="53"/>
  <c r="L71" i="53"/>
  <c r="K71" i="53"/>
  <c r="J71" i="53"/>
  <c r="I71" i="53"/>
  <c r="H71" i="53"/>
  <c r="G71" i="53"/>
  <c r="F71" i="53"/>
  <c r="M70" i="53"/>
  <c r="L70" i="53"/>
  <c r="K70" i="53"/>
  <c r="J70" i="53"/>
  <c r="I70" i="53"/>
  <c r="H70" i="53"/>
  <c r="G70" i="53"/>
  <c r="F70" i="53"/>
  <c r="M69" i="53"/>
  <c r="L69" i="53"/>
  <c r="K69" i="53"/>
  <c r="J69" i="53"/>
  <c r="I69" i="53"/>
  <c r="H69" i="53"/>
  <c r="G69" i="53"/>
  <c r="F69" i="53"/>
  <c r="M68" i="53"/>
  <c r="L68" i="53"/>
  <c r="K68" i="53"/>
  <c r="J68" i="53"/>
  <c r="I68" i="53"/>
  <c r="H68" i="53"/>
  <c r="G68" i="53"/>
  <c r="F68" i="53"/>
  <c r="M67" i="53"/>
  <c r="L67" i="53"/>
  <c r="K67" i="53"/>
  <c r="J67" i="53"/>
  <c r="I67" i="53"/>
  <c r="H67" i="53"/>
  <c r="G67" i="53"/>
  <c r="F67" i="53"/>
  <c r="M66" i="53"/>
  <c r="L66" i="53"/>
  <c r="K66" i="53"/>
  <c r="J66" i="53"/>
  <c r="I66" i="53"/>
  <c r="H66" i="53"/>
  <c r="G66" i="53"/>
  <c r="F66" i="53"/>
  <c r="M65" i="53"/>
  <c r="L65" i="53"/>
  <c r="K65" i="53"/>
  <c r="J65" i="53"/>
  <c r="I65" i="53"/>
  <c r="H65" i="53"/>
  <c r="G65" i="53"/>
  <c r="M71" i="52"/>
  <c r="L71" i="52"/>
  <c r="K71" i="52"/>
  <c r="J71" i="52"/>
  <c r="I71" i="52"/>
  <c r="H71" i="52"/>
  <c r="G71" i="52"/>
  <c r="F71" i="52"/>
  <c r="M70" i="52"/>
  <c r="L70" i="52"/>
  <c r="K70" i="52"/>
  <c r="J70" i="52"/>
  <c r="I70" i="52"/>
  <c r="H70" i="52"/>
  <c r="G70" i="52"/>
  <c r="F70" i="52"/>
  <c r="M69" i="52"/>
  <c r="L69" i="52"/>
  <c r="K69" i="52"/>
  <c r="J69" i="52"/>
  <c r="I69" i="52"/>
  <c r="H69" i="52"/>
  <c r="G69" i="52"/>
  <c r="F69" i="52"/>
  <c r="M68" i="52"/>
  <c r="L68" i="52"/>
  <c r="K68" i="52"/>
  <c r="J68" i="52"/>
  <c r="I68" i="52"/>
  <c r="H68" i="52"/>
  <c r="G68" i="52"/>
  <c r="F68" i="52"/>
  <c r="M67" i="52"/>
  <c r="L67" i="52"/>
  <c r="K67" i="52"/>
  <c r="J67" i="52"/>
  <c r="I67" i="52"/>
  <c r="H67" i="52"/>
  <c r="G67" i="52"/>
  <c r="F67" i="52"/>
  <c r="M66" i="52"/>
  <c r="L66" i="52"/>
  <c r="K66" i="52"/>
  <c r="J66" i="52"/>
  <c r="I66" i="52"/>
  <c r="H66" i="52"/>
  <c r="G66" i="52"/>
  <c r="F66" i="52"/>
  <c r="M65" i="52"/>
  <c r="L65" i="52"/>
  <c r="K65" i="52"/>
  <c r="J65" i="52"/>
  <c r="I65" i="52"/>
  <c r="H65" i="52"/>
  <c r="G65" i="52"/>
  <c r="M71" i="55"/>
  <c r="L71" i="55"/>
  <c r="K71" i="55"/>
  <c r="J71" i="55"/>
  <c r="I71" i="55"/>
  <c r="H71" i="55"/>
  <c r="G71" i="55"/>
  <c r="F71" i="55"/>
  <c r="M70" i="55"/>
  <c r="L70" i="55"/>
  <c r="K70" i="55"/>
  <c r="J70" i="55"/>
  <c r="I70" i="55"/>
  <c r="H70" i="55"/>
  <c r="G70" i="55"/>
  <c r="F70" i="55"/>
  <c r="M69" i="55"/>
  <c r="L69" i="55"/>
  <c r="K69" i="55"/>
  <c r="J69" i="55"/>
  <c r="I69" i="55"/>
  <c r="H69" i="55"/>
  <c r="G69" i="55"/>
  <c r="F69" i="55"/>
  <c r="M68" i="55"/>
  <c r="L68" i="55"/>
  <c r="K68" i="55"/>
  <c r="J68" i="55"/>
  <c r="I68" i="55"/>
  <c r="H68" i="55"/>
  <c r="G68" i="55"/>
  <c r="F68" i="55"/>
  <c r="M67" i="55"/>
  <c r="L67" i="55"/>
  <c r="K67" i="55"/>
  <c r="J67" i="55"/>
  <c r="I67" i="55"/>
  <c r="H67" i="55"/>
  <c r="G67" i="55"/>
  <c r="F67" i="55"/>
  <c r="M66" i="55"/>
  <c r="L66" i="55"/>
  <c r="K66" i="55"/>
  <c r="J66" i="55"/>
  <c r="I66" i="55"/>
  <c r="H66" i="55"/>
  <c r="G66" i="55"/>
  <c r="F66" i="55"/>
  <c r="M65" i="55"/>
  <c r="L65" i="55"/>
  <c r="K65" i="55"/>
  <c r="J65" i="55"/>
  <c r="I65" i="55"/>
  <c r="H65" i="55"/>
  <c r="G65" i="55"/>
  <c r="M71" i="54"/>
  <c r="L71" i="54"/>
  <c r="K71" i="54"/>
  <c r="J71" i="54"/>
  <c r="I71" i="54"/>
  <c r="H71" i="54"/>
  <c r="G71" i="54"/>
  <c r="F71" i="54"/>
  <c r="M70" i="54"/>
  <c r="L70" i="54"/>
  <c r="K70" i="54"/>
  <c r="J70" i="54"/>
  <c r="I70" i="54"/>
  <c r="H70" i="54"/>
  <c r="G70" i="54"/>
  <c r="F70" i="54"/>
  <c r="M69" i="54"/>
  <c r="L69" i="54"/>
  <c r="K69" i="54"/>
  <c r="J69" i="54"/>
  <c r="I69" i="54"/>
  <c r="H69" i="54"/>
  <c r="G69" i="54"/>
  <c r="F69" i="54"/>
  <c r="M68" i="54"/>
  <c r="L68" i="54"/>
  <c r="K68" i="54"/>
  <c r="J68" i="54"/>
  <c r="I68" i="54"/>
  <c r="H68" i="54"/>
  <c r="G68" i="54"/>
  <c r="F68" i="54"/>
  <c r="M67" i="54"/>
  <c r="L67" i="54"/>
  <c r="K67" i="54"/>
  <c r="J67" i="54"/>
  <c r="I67" i="54"/>
  <c r="H67" i="54"/>
  <c r="G67" i="54"/>
  <c r="F67" i="54"/>
  <c r="M66" i="54"/>
  <c r="L66" i="54"/>
  <c r="K66" i="54"/>
  <c r="J66" i="54"/>
  <c r="I66" i="54"/>
  <c r="H66" i="54"/>
  <c r="G66" i="54"/>
  <c r="F66" i="54"/>
  <c r="M65" i="54"/>
  <c r="L65" i="54"/>
  <c r="K65" i="54"/>
  <c r="J65" i="54"/>
  <c r="I65" i="54"/>
  <c r="H65" i="54"/>
  <c r="G65" i="54"/>
  <c r="M71" i="32"/>
  <c r="L71" i="32"/>
  <c r="K71" i="32"/>
  <c r="J71" i="32"/>
  <c r="I71" i="32"/>
  <c r="H71" i="32"/>
  <c r="G71" i="32"/>
  <c r="F71" i="32"/>
  <c r="M70" i="32"/>
  <c r="L70" i="32"/>
  <c r="K70" i="32"/>
  <c r="J70" i="32"/>
  <c r="I70" i="32"/>
  <c r="H70" i="32"/>
  <c r="G70" i="32"/>
  <c r="F70" i="32"/>
  <c r="M69" i="32"/>
  <c r="L69" i="32"/>
  <c r="K69" i="32"/>
  <c r="J69" i="32"/>
  <c r="I69" i="32"/>
  <c r="H69" i="32"/>
  <c r="G69" i="32"/>
  <c r="F69" i="32"/>
  <c r="M68" i="32"/>
  <c r="L68" i="32"/>
  <c r="K68" i="32"/>
  <c r="J68" i="32"/>
  <c r="I68" i="32"/>
  <c r="H68" i="32"/>
  <c r="G68" i="32"/>
  <c r="F68" i="32"/>
  <c r="M67" i="32"/>
  <c r="L67" i="32"/>
  <c r="K67" i="32"/>
  <c r="J67" i="32"/>
  <c r="I67" i="32"/>
  <c r="H67" i="32"/>
  <c r="G67" i="32"/>
  <c r="F67" i="32"/>
  <c r="M66" i="32"/>
  <c r="L66" i="32"/>
  <c r="K66" i="32"/>
  <c r="J66" i="32"/>
  <c r="I66" i="32"/>
  <c r="H66" i="32"/>
  <c r="G66" i="32"/>
  <c r="F66" i="32"/>
  <c r="M65" i="32"/>
  <c r="L65" i="32"/>
  <c r="K65" i="32"/>
  <c r="J65" i="32"/>
  <c r="I65" i="32"/>
  <c r="H65" i="32"/>
  <c r="G65" i="32"/>
  <c r="M71" i="31"/>
  <c r="L71" i="31"/>
  <c r="K71" i="31"/>
  <c r="J71" i="31"/>
  <c r="I71" i="31"/>
  <c r="H71" i="31"/>
  <c r="G71" i="31"/>
  <c r="F71" i="31"/>
  <c r="M70" i="31"/>
  <c r="L70" i="31"/>
  <c r="K70" i="31"/>
  <c r="J70" i="31"/>
  <c r="I70" i="31"/>
  <c r="H70" i="31"/>
  <c r="G70" i="31"/>
  <c r="F70" i="31"/>
  <c r="M69" i="31"/>
  <c r="L69" i="31"/>
  <c r="K69" i="31"/>
  <c r="J69" i="31"/>
  <c r="I69" i="31"/>
  <c r="H69" i="31"/>
  <c r="G69" i="31"/>
  <c r="F69" i="31"/>
  <c r="M68" i="31"/>
  <c r="L68" i="31"/>
  <c r="K68" i="31"/>
  <c r="J68" i="31"/>
  <c r="I68" i="31"/>
  <c r="H68" i="31"/>
  <c r="G68" i="31"/>
  <c r="F68" i="31"/>
  <c r="M67" i="31"/>
  <c r="L67" i="31"/>
  <c r="K67" i="31"/>
  <c r="J67" i="31"/>
  <c r="I67" i="31"/>
  <c r="H67" i="31"/>
  <c r="G67" i="31"/>
  <c r="F67" i="31"/>
  <c r="M66" i="31"/>
  <c r="L66" i="31"/>
  <c r="K66" i="31"/>
  <c r="J66" i="31"/>
  <c r="I66" i="31"/>
  <c r="H66" i="31"/>
  <c r="G66" i="31"/>
  <c r="F66" i="31"/>
  <c r="M65" i="31"/>
  <c r="L65" i="31"/>
  <c r="K65" i="31"/>
  <c r="J65" i="31"/>
  <c r="I65" i="31"/>
  <c r="H65" i="31"/>
  <c r="G65" i="31"/>
  <c r="M71" i="34"/>
  <c r="L71" i="34"/>
  <c r="K71" i="34"/>
  <c r="J71" i="34"/>
  <c r="I71" i="34"/>
  <c r="H71" i="34"/>
  <c r="G71" i="34"/>
  <c r="F71" i="34"/>
  <c r="M70" i="34"/>
  <c r="L70" i="34"/>
  <c r="K70" i="34"/>
  <c r="J70" i="34"/>
  <c r="I70" i="34"/>
  <c r="H70" i="34"/>
  <c r="G70" i="34"/>
  <c r="F70" i="34"/>
  <c r="M69" i="34"/>
  <c r="L69" i="34"/>
  <c r="K69" i="34"/>
  <c r="J69" i="34"/>
  <c r="I69" i="34"/>
  <c r="H69" i="34"/>
  <c r="G69" i="34"/>
  <c r="F69" i="34"/>
  <c r="M68" i="34"/>
  <c r="L68" i="34"/>
  <c r="K68" i="34"/>
  <c r="J68" i="34"/>
  <c r="I68" i="34"/>
  <c r="H68" i="34"/>
  <c r="G68" i="34"/>
  <c r="F68" i="34"/>
  <c r="M67" i="34"/>
  <c r="L67" i="34"/>
  <c r="K67" i="34"/>
  <c r="J67" i="34"/>
  <c r="I67" i="34"/>
  <c r="H67" i="34"/>
  <c r="G67" i="34"/>
  <c r="F67" i="34"/>
  <c r="M66" i="34"/>
  <c r="L66" i="34"/>
  <c r="K66" i="34"/>
  <c r="J66" i="34"/>
  <c r="I66" i="34"/>
  <c r="H66" i="34"/>
  <c r="G66" i="34"/>
  <c r="F66" i="34"/>
  <c r="M65" i="34"/>
  <c r="L65" i="34"/>
  <c r="K65" i="34"/>
  <c r="J65" i="34"/>
  <c r="I65" i="34"/>
  <c r="H65" i="34"/>
  <c r="G65" i="34"/>
  <c r="M71" i="33"/>
  <c r="L71" i="33"/>
  <c r="K71" i="33"/>
  <c r="J71" i="33"/>
  <c r="I71" i="33"/>
  <c r="H71" i="33"/>
  <c r="G71" i="33"/>
  <c r="F71" i="33"/>
  <c r="M70" i="33"/>
  <c r="L70" i="33"/>
  <c r="K70" i="33"/>
  <c r="J70" i="33"/>
  <c r="I70" i="33"/>
  <c r="H70" i="33"/>
  <c r="G70" i="33"/>
  <c r="F70" i="33"/>
  <c r="M69" i="33"/>
  <c r="L69" i="33"/>
  <c r="K69" i="33"/>
  <c r="J69" i="33"/>
  <c r="I69" i="33"/>
  <c r="H69" i="33"/>
  <c r="G69" i="33"/>
  <c r="F69" i="33"/>
  <c r="M68" i="33"/>
  <c r="L68" i="33"/>
  <c r="K68" i="33"/>
  <c r="J68" i="33"/>
  <c r="I68" i="33"/>
  <c r="H68" i="33"/>
  <c r="G68" i="33"/>
  <c r="F68" i="33"/>
  <c r="M67" i="33"/>
  <c r="L67" i="33"/>
  <c r="K67" i="33"/>
  <c r="J67" i="33"/>
  <c r="I67" i="33"/>
  <c r="H67" i="33"/>
  <c r="G67" i="33"/>
  <c r="F67" i="33"/>
  <c r="M66" i="33"/>
  <c r="L66" i="33"/>
  <c r="K66" i="33"/>
  <c r="J66" i="33"/>
  <c r="I66" i="33"/>
  <c r="H66" i="33"/>
  <c r="G66" i="33"/>
  <c r="F66" i="33"/>
  <c r="M65" i="33"/>
  <c r="L65" i="33"/>
  <c r="K65" i="33"/>
  <c r="J65" i="33"/>
  <c r="I65" i="33"/>
  <c r="H65" i="33"/>
  <c r="G65" i="33"/>
  <c r="M71" i="36"/>
  <c r="L71" i="36"/>
  <c r="K71" i="36"/>
  <c r="J71" i="36"/>
  <c r="I71" i="36"/>
  <c r="H71" i="36"/>
  <c r="G71" i="36"/>
  <c r="F71" i="36"/>
  <c r="M70" i="36"/>
  <c r="L70" i="36"/>
  <c r="K70" i="36"/>
  <c r="J70" i="36"/>
  <c r="I70" i="36"/>
  <c r="H70" i="36"/>
  <c r="G70" i="36"/>
  <c r="F70" i="36"/>
  <c r="M69" i="36"/>
  <c r="L69" i="36"/>
  <c r="K69" i="36"/>
  <c r="J69" i="36"/>
  <c r="I69" i="36"/>
  <c r="H69" i="36"/>
  <c r="G69" i="36"/>
  <c r="F69" i="36"/>
  <c r="M68" i="36"/>
  <c r="L68" i="36"/>
  <c r="K68" i="36"/>
  <c r="J68" i="36"/>
  <c r="I68" i="36"/>
  <c r="H68" i="36"/>
  <c r="G68" i="36"/>
  <c r="F68" i="36"/>
  <c r="M67" i="36"/>
  <c r="L67" i="36"/>
  <c r="K67" i="36"/>
  <c r="J67" i="36"/>
  <c r="I67" i="36"/>
  <c r="H67" i="36"/>
  <c r="G67" i="36"/>
  <c r="F67" i="36"/>
  <c r="M66" i="36"/>
  <c r="L66" i="36"/>
  <c r="K66" i="36"/>
  <c r="J66" i="36"/>
  <c r="I66" i="36"/>
  <c r="H66" i="36"/>
  <c r="G66" i="36"/>
  <c r="F66" i="36"/>
  <c r="M65" i="36"/>
  <c r="L65" i="36"/>
  <c r="K65" i="36"/>
  <c r="J65" i="36"/>
  <c r="I65" i="36"/>
  <c r="H65" i="36"/>
  <c r="G65" i="36"/>
  <c r="M71" i="35"/>
  <c r="L71" i="35"/>
  <c r="K71" i="35"/>
  <c r="J71" i="35"/>
  <c r="I71" i="35"/>
  <c r="H71" i="35"/>
  <c r="G71" i="35"/>
  <c r="F71" i="35"/>
  <c r="M70" i="35"/>
  <c r="L70" i="35"/>
  <c r="K70" i="35"/>
  <c r="J70" i="35"/>
  <c r="I70" i="35"/>
  <c r="H70" i="35"/>
  <c r="G70" i="35"/>
  <c r="F70" i="35"/>
  <c r="M69" i="35"/>
  <c r="L69" i="35"/>
  <c r="K69" i="35"/>
  <c r="J69" i="35"/>
  <c r="I69" i="35"/>
  <c r="H69" i="35"/>
  <c r="G69" i="35"/>
  <c r="F69" i="35"/>
  <c r="M68" i="35"/>
  <c r="L68" i="35"/>
  <c r="K68" i="35"/>
  <c r="J68" i="35"/>
  <c r="I68" i="35"/>
  <c r="H68" i="35"/>
  <c r="G68" i="35"/>
  <c r="F68" i="35"/>
  <c r="M67" i="35"/>
  <c r="L67" i="35"/>
  <c r="K67" i="35"/>
  <c r="J67" i="35"/>
  <c r="I67" i="35"/>
  <c r="H67" i="35"/>
  <c r="G67" i="35"/>
  <c r="F67" i="35"/>
  <c r="M66" i="35"/>
  <c r="L66" i="35"/>
  <c r="K66" i="35"/>
  <c r="J66" i="35"/>
  <c r="I66" i="35"/>
  <c r="H66" i="35"/>
  <c r="G66" i="35"/>
  <c r="F66" i="35"/>
  <c r="M65" i="35"/>
  <c r="L65" i="35"/>
  <c r="K65" i="35"/>
  <c r="J65" i="35"/>
  <c r="I65" i="35"/>
  <c r="H65" i="35"/>
  <c r="G65" i="35"/>
  <c r="M71" i="59"/>
  <c r="L71" i="59"/>
  <c r="K71" i="59"/>
  <c r="J71" i="59"/>
  <c r="I71" i="59"/>
  <c r="H71" i="59"/>
  <c r="G71" i="59"/>
  <c r="F71" i="59"/>
  <c r="M70" i="59"/>
  <c r="L70" i="59"/>
  <c r="K70" i="59"/>
  <c r="J70" i="59"/>
  <c r="I70" i="59"/>
  <c r="H70" i="59"/>
  <c r="G70" i="59"/>
  <c r="F70" i="59"/>
  <c r="M69" i="59"/>
  <c r="L69" i="59"/>
  <c r="K69" i="59"/>
  <c r="J69" i="59"/>
  <c r="I69" i="59"/>
  <c r="H69" i="59"/>
  <c r="G69" i="59"/>
  <c r="F69" i="59"/>
  <c r="M68" i="59"/>
  <c r="L68" i="59"/>
  <c r="K68" i="59"/>
  <c r="J68" i="59"/>
  <c r="I68" i="59"/>
  <c r="H68" i="59"/>
  <c r="G68" i="59"/>
  <c r="F68" i="59"/>
  <c r="M67" i="59"/>
  <c r="L67" i="59"/>
  <c r="K67" i="59"/>
  <c r="J67" i="59"/>
  <c r="I67" i="59"/>
  <c r="H67" i="59"/>
  <c r="G67" i="59"/>
  <c r="F67" i="59"/>
  <c r="M66" i="59"/>
  <c r="L66" i="59"/>
  <c r="K66" i="59"/>
  <c r="J66" i="59"/>
  <c r="I66" i="59"/>
  <c r="H66" i="59"/>
  <c r="G66" i="59"/>
  <c r="F66" i="59"/>
  <c r="M65" i="59"/>
  <c r="L65" i="59"/>
  <c r="K65" i="59"/>
  <c r="J65" i="59"/>
  <c r="I65" i="59"/>
  <c r="H65" i="59"/>
  <c r="G65" i="59"/>
  <c r="M71" i="58"/>
  <c r="L71" i="58"/>
  <c r="K71" i="58"/>
  <c r="J71" i="58"/>
  <c r="I71" i="58"/>
  <c r="H71" i="58"/>
  <c r="G71" i="58"/>
  <c r="F71" i="58"/>
  <c r="M70" i="58"/>
  <c r="L70" i="58"/>
  <c r="K70" i="58"/>
  <c r="J70" i="58"/>
  <c r="I70" i="58"/>
  <c r="H70" i="58"/>
  <c r="G70" i="58"/>
  <c r="F70" i="58"/>
  <c r="M69" i="58"/>
  <c r="L69" i="58"/>
  <c r="K69" i="58"/>
  <c r="J69" i="58"/>
  <c r="I69" i="58"/>
  <c r="H69" i="58"/>
  <c r="G69" i="58"/>
  <c r="F69" i="58"/>
  <c r="M68" i="58"/>
  <c r="L68" i="58"/>
  <c r="K68" i="58"/>
  <c r="J68" i="58"/>
  <c r="I68" i="58"/>
  <c r="H68" i="58"/>
  <c r="G68" i="58"/>
  <c r="F68" i="58"/>
  <c r="M67" i="58"/>
  <c r="L67" i="58"/>
  <c r="K67" i="58"/>
  <c r="J67" i="58"/>
  <c r="I67" i="58"/>
  <c r="H67" i="58"/>
  <c r="G67" i="58"/>
  <c r="F67" i="58"/>
  <c r="M66" i="58"/>
  <c r="L66" i="58"/>
  <c r="K66" i="58"/>
  <c r="J66" i="58"/>
  <c r="I66" i="58"/>
  <c r="H66" i="58"/>
  <c r="G66" i="58"/>
  <c r="F66" i="58"/>
  <c r="M65" i="58"/>
  <c r="L65" i="58"/>
  <c r="K65" i="58"/>
  <c r="J65" i="58"/>
  <c r="I65" i="58"/>
  <c r="H65" i="58"/>
  <c r="G65" i="58"/>
  <c r="M71" i="61"/>
  <c r="L71" i="61"/>
  <c r="K71" i="61"/>
  <c r="J71" i="61"/>
  <c r="I71" i="61"/>
  <c r="H71" i="61"/>
  <c r="G71" i="61"/>
  <c r="F71" i="61"/>
  <c r="M70" i="61"/>
  <c r="L70" i="61"/>
  <c r="K70" i="61"/>
  <c r="J70" i="61"/>
  <c r="I70" i="61"/>
  <c r="H70" i="61"/>
  <c r="G70" i="61"/>
  <c r="F70" i="61"/>
  <c r="M69" i="61"/>
  <c r="L69" i="61"/>
  <c r="K69" i="61"/>
  <c r="J69" i="61"/>
  <c r="I69" i="61"/>
  <c r="H69" i="61"/>
  <c r="G69" i="61"/>
  <c r="F69" i="61"/>
  <c r="M68" i="61"/>
  <c r="L68" i="61"/>
  <c r="K68" i="61"/>
  <c r="J68" i="61"/>
  <c r="I68" i="61"/>
  <c r="H68" i="61"/>
  <c r="G68" i="61"/>
  <c r="F68" i="61"/>
  <c r="M67" i="61"/>
  <c r="L67" i="61"/>
  <c r="K67" i="61"/>
  <c r="J67" i="61"/>
  <c r="I67" i="61"/>
  <c r="H67" i="61"/>
  <c r="G67" i="61"/>
  <c r="F67" i="61"/>
  <c r="M66" i="61"/>
  <c r="L66" i="61"/>
  <c r="K66" i="61"/>
  <c r="J66" i="61"/>
  <c r="I66" i="61"/>
  <c r="H66" i="61"/>
  <c r="G66" i="61"/>
  <c r="F66" i="61"/>
  <c r="M65" i="61"/>
  <c r="L65" i="61"/>
  <c r="K65" i="61"/>
  <c r="J65" i="61"/>
  <c r="I65" i="61"/>
  <c r="H65" i="61"/>
  <c r="G65" i="61"/>
  <c r="M71" i="60"/>
  <c r="L71" i="60"/>
  <c r="K71" i="60"/>
  <c r="J71" i="60"/>
  <c r="I71" i="60"/>
  <c r="H71" i="60"/>
  <c r="G71" i="60"/>
  <c r="F71" i="60"/>
  <c r="M70" i="60"/>
  <c r="L70" i="60"/>
  <c r="K70" i="60"/>
  <c r="J70" i="60"/>
  <c r="I70" i="60"/>
  <c r="H70" i="60"/>
  <c r="G70" i="60"/>
  <c r="F70" i="60"/>
  <c r="M69" i="60"/>
  <c r="L69" i="60"/>
  <c r="K69" i="60"/>
  <c r="J69" i="60"/>
  <c r="I69" i="60"/>
  <c r="H69" i="60"/>
  <c r="G69" i="60"/>
  <c r="F69" i="60"/>
  <c r="M68" i="60"/>
  <c r="L68" i="60"/>
  <c r="K68" i="60"/>
  <c r="J68" i="60"/>
  <c r="I68" i="60"/>
  <c r="H68" i="60"/>
  <c r="G68" i="60"/>
  <c r="F68" i="60"/>
  <c r="M67" i="60"/>
  <c r="L67" i="60"/>
  <c r="K67" i="60"/>
  <c r="J67" i="60"/>
  <c r="I67" i="60"/>
  <c r="H67" i="60"/>
  <c r="G67" i="60"/>
  <c r="F67" i="60"/>
  <c r="M66" i="60"/>
  <c r="L66" i="60"/>
  <c r="K66" i="60"/>
  <c r="J66" i="60"/>
  <c r="I66" i="60"/>
  <c r="H66" i="60"/>
  <c r="G66" i="60"/>
  <c r="F66" i="60"/>
  <c r="M65" i="60"/>
  <c r="L65" i="60"/>
  <c r="K65" i="60"/>
  <c r="J65" i="60"/>
  <c r="I65" i="60"/>
  <c r="H65" i="60"/>
  <c r="G65" i="60"/>
  <c r="M71" i="17"/>
  <c r="L71" i="17"/>
  <c r="K71" i="17"/>
  <c r="J71" i="17"/>
  <c r="I71" i="17"/>
  <c r="H71" i="17"/>
  <c r="G71" i="17"/>
  <c r="F71" i="17"/>
  <c r="M70" i="17"/>
  <c r="L70" i="17"/>
  <c r="K70" i="17"/>
  <c r="J70" i="17"/>
  <c r="I70" i="17"/>
  <c r="H70" i="17"/>
  <c r="G70" i="17"/>
  <c r="F70" i="17"/>
  <c r="M69" i="17"/>
  <c r="L69" i="17"/>
  <c r="K69" i="17"/>
  <c r="J69" i="17"/>
  <c r="I69" i="17"/>
  <c r="H69" i="17"/>
  <c r="G69" i="17"/>
  <c r="F69" i="17"/>
  <c r="M68" i="17"/>
  <c r="L68" i="17"/>
  <c r="K68" i="17"/>
  <c r="J68" i="17"/>
  <c r="I68" i="17"/>
  <c r="H68" i="17"/>
  <c r="G68" i="17"/>
  <c r="F68" i="17"/>
  <c r="M67" i="17"/>
  <c r="L67" i="17"/>
  <c r="K67" i="17"/>
  <c r="J67" i="17"/>
  <c r="I67" i="17"/>
  <c r="H67" i="17"/>
  <c r="G67" i="17"/>
  <c r="F67" i="17"/>
  <c r="M66" i="17"/>
  <c r="L66" i="17"/>
  <c r="K66" i="17"/>
  <c r="J66" i="17"/>
  <c r="I66" i="17"/>
  <c r="H66" i="17"/>
  <c r="G66" i="17"/>
  <c r="F66" i="17"/>
  <c r="M65" i="17"/>
  <c r="L65" i="17"/>
  <c r="K65" i="17"/>
  <c r="J65" i="17"/>
  <c r="I65" i="17"/>
  <c r="H65" i="17"/>
  <c r="G65" i="17"/>
  <c r="F65" i="18"/>
  <c r="F65" i="19"/>
  <c r="F65" i="20"/>
  <c r="F65" i="21"/>
  <c r="F65" i="22"/>
  <c r="F65" i="13"/>
  <c r="F65" i="14"/>
  <c r="F65" i="23"/>
  <c r="F65" i="24"/>
  <c r="F65" i="28"/>
  <c r="F65" i="27"/>
  <c r="F65" i="30"/>
  <c r="F65" i="29"/>
  <c r="F65" i="38"/>
  <c r="F65" i="37"/>
  <c r="F65" i="40"/>
  <c r="F65" i="39"/>
  <c r="F65" i="42"/>
  <c r="F65" i="41"/>
  <c r="F65" i="44"/>
  <c r="F65" i="43"/>
  <c r="F65" i="63"/>
  <c r="F65" i="62"/>
  <c r="F65" i="57"/>
  <c r="F65" i="56"/>
  <c r="F65" i="46"/>
  <c r="F65" i="45"/>
  <c r="F65" i="48"/>
  <c r="F65" i="47"/>
  <c r="F65" i="51"/>
  <c r="F65" i="50"/>
  <c r="F65" i="53"/>
  <c r="F65" i="52"/>
  <c r="F65" i="55"/>
  <c r="F65" i="54"/>
  <c r="F65" i="32"/>
  <c r="F65" i="31"/>
  <c r="F65" i="34"/>
  <c r="F65" i="33"/>
  <c r="F65" i="36"/>
  <c r="F65" i="35"/>
  <c r="F65" i="59"/>
  <c r="F65" i="58"/>
  <c r="F65" i="61"/>
  <c r="F65" i="60"/>
  <c r="F65" i="17"/>
  <c r="N64" i="18"/>
  <c r="M64" i="18"/>
  <c r="L64" i="18"/>
  <c r="K64" i="18"/>
  <c r="J64" i="18"/>
  <c r="I64" i="18"/>
  <c r="H64" i="18"/>
  <c r="G64" i="18"/>
  <c r="F64" i="18"/>
  <c r="N64" i="19"/>
  <c r="M64" i="19"/>
  <c r="L64" i="19"/>
  <c r="K64" i="19"/>
  <c r="J64" i="19"/>
  <c r="I64" i="19"/>
  <c r="H64" i="19"/>
  <c r="G64" i="19"/>
  <c r="F64" i="19"/>
  <c r="N64" i="20"/>
  <c r="M64" i="20"/>
  <c r="L64" i="20"/>
  <c r="K64" i="20"/>
  <c r="J64" i="20"/>
  <c r="I64" i="20"/>
  <c r="H64" i="20"/>
  <c r="G64" i="20"/>
  <c r="F64" i="20"/>
  <c r="N64" i="21"/>
  <c r="M64" i="21"/>
  <c r="L64" i="21"/>
  <c r="K64" i="21"/>
  <c r="J64" i="21"/>
  <c r="I64" i="21"/>
  <c r="H64" i="21"/>
  <c r="G64" i="21"/>
  <c r="F64" i="21"/>
  <c r="N64" i="22"/>
  <c r="M64" i="22"/>
  <c r="L64" i="22"/>
  <c r="K64" i="22"/>
  <c r="J64" i="22"/>
  <c r="I64" i="22"/>
  <c r="H64" i="22"/>
  <c r="G64" i="22"/>
  <c r="F64" i="22"/>
  <c r="N64" i="13"/>
  <c r="M64" i="13"/>
  <c r="L64" i="13"/>
  <c r="K64" i="13"/>
  <c r="J64" i="13"/>
  <c r="I64" i="13"/>
  <c r="H64" i="13"/>
  <c r="G64" i="13"/>
  <c r="F64" i="13"/>
  <c r="N64" i="14"/>
  <c r="M64" i="14"/>
  <c r="L64" i="14"/>
  <c r="K64" i="14"/>
  <c r="J64" i="14"/>
  <c r="I64" i="14"/>
  <c r="H64" i="14"/>
  <c r="G64" i="14"/>
  <c r="F64" i="14"/>
  <c r="N64" i="23"/>
  <c r="M64" i="23"/>
  <c r="L64" i="23"/>
  <c r="K64" i="23"/>
  <c r="J64" i="23"/>
  <c r="I64" i="23"/>
  <c r="H64" i="23"/>
  <c r="G64" i="23"/>
  <c r="F64" i="23"/>
  <c r="N64" i="24"/>
  <c r="M64" i="24"/>
  <c r="L64" i="24"/>
  <c r="K64" i="24"/>
  <c r="J64" i="24"/>
  <c r="I64" i="24"/>
  <c r="H64" i="24"/>
  <c r="G64" i="24"/>
  <c r="F64" i="24"/>
  <c r="N64" i="28"/>
  <c r="M64" i="28"/>
  <c r="L64" i="28"/>
  <c r="K64" i="28"/>
  <c r="J64" i="28"/>
  <c r="I64" i="28"/>
  <c r="H64" i="28"/>
  <c r="G64" i="28"/>
  <c r="F64" i="28"/>
  <c r="N64" i="27"/>
  <c r="M64" i="27"/>
  <c r="L64" i="27"/>
  <c r="K64" i="27"/>
  <c r="J64" i="27"/>
  <c r="I64" i="27"/>
  <c r="H64" i="27"/>
  <c r="G64" i="27"/>
  <c r="F64" i="27"/>
  <c r="N64" i="30"/>
  <c r="M64" i="30"/>
  <c r="L64" i="30"/>
  <c r="K64" i="30"/>
  <c r="J64" i="30"/>
  <c r="I64" i="30"/>
  <c r="H64" i="30"/>
  <c r="G64" i="30"/>
  <c r="F64" i="30"/>
  <c r="N64" i="29"/>
  <c r="M64" i="29"/>
  <c r="L64" i="29"/>
  <c r="K64" i="29"/>
  <c r="J64" i="29"/>
  <c r="I64" i="29"/>
  <c r="H64" i="29"/>
  <c r="G64" i="29"/>
  <c r="F64" i="29"/>
  <c r="N64" i="38"/>
  <c r="M64" i="38"/>
  <c r="L64" i="38"/>
  <c r="K64" i="38"/>
  <c r="J64" i="38"/>
  <c r="I64" i="38"/>
  <c r="H64" i="38"/>
  <c r="G64" i="38"/>
  <c r="F64" i="38"/>
  <c r="N64" i="37"/>
  <c r="M64" i="37"/>
  <c r="L64" i="37"/>
  <c r="K64" i="37"/>
  <c r="J64" i="37"/>
  <c r="I64" i="37"/>
  <c r="H64" i="37"/>
  <c r="G64" i="37"/>
  <c r="F64" i="37"/>
  <c r="N64" i="40"/>
  <c r="M64" i="40"/>
  <c r="L64" i="40"/>
  <c r="K64" i="40"/>
  <c r="J64" i="40"/>
  <c r="I64" i="40"/>
  <c r="H64" i="40"/>
  <c r="G64" i="40"/>
  <c r="F64" i="40"/>
  <c r="N64" i="39"/>
  <c r="M64" i="39"/>
  <c r="L64" i="39"/>
  <c r="K64" i="39"/>
  <c r="J64" i="39"/>
  <c r="I64" i="39"/>
  <c r="H64" i="39"/>
  <c r="G64" i="39"/>
  <c r="F64" i="39"/>
  <c r="N64" i="42"/>
  <c r="M64" i="42"/>
  <c r="L64" i="42"/>
  <c r="K64" i="42"/>
  <c r="J64" i="42"/>
  <c r="I64" i="42"/>
  <c r="H64" i="42"/>
  <c r="G64" i="42"/>
  <c r="F64" i="42"/>
  <c r="N64" i="41"/>
  <c r="M64" i="41"/>
  <c r="L64" i="41"/>
  <c r="K64" i="41"/>
  <c r="J64" i="41"/>
  <c r="I64" i="41"/>
  <c r="H64" i="41"/>
  <c r="G64" i="41"/>
  <c r="F64" i="41"/>
  <c r="N64" i="44"/>
  <c r="M64" i="44"/>
  <c r="L64" i="44"/>
  <c r="K64" i="44"/>
  <c r="J64" i="44"/>
  <c r="I64" i="44"/>
  <c r="H64" i="44"/>
  <c r="G64" i="44"/>
  <c r="F64" i="44"/>
  <c r="N64" i="43"/>
  <c r="M64" i="43"/>
  <c r="L64" i="43"/>
  <c r="K64" i="43"/>
  <c r="J64" i="43"/>
  <c r="I64" i="43"/>
  <c r="H64" i="43"/>
  <c r="G64" i="43"/>
  <c r="F64" i="43"/>
  <c r="N64" i="63"/>
  <c r="M64" i="63"/>
  <c r="L64" i="63"/>
  <c r="K64" i="63"/>
  <c r="J64" i="63"/>
  <c r="I64" i="63"/>
  <c r="H64" i="63"/>
  <c r="G64" i="63"/>
  <c r="F64" i="63"/>
  <c r="N64" i="62"/>
  <c r="M64" i="62"/>
  <c r="L64" i="62"/>
  <c r="K64" i="62"/>
  <c r="J64" i="62"/>
  <c r="I64" i="62"/>
  <c r="H64" i="62"/>
  <c r="G64" i="62"/>
  <c r="F64" i="62"/>
  <c r="N64" i="57"/>
  <c r="M64" i="57"/>
  <c r="L64" i="57"/>
  <c r="K64" i="57"/>
  <c r="J64" i="57"/>
  <c r="I64" i="57"/>
  <c r="H64" i="57"/>
  <c r="G64" i="57"/>
  <c r="F64" i="57"/>
  <c r="N64" i="56"/>
  <c r="M64" i="56"/>
  <c r="L64" i="56"/>
  <c r="K64" i="56"/>
  <c r="J64" i="56"/>
  <c r="I64" i="56"/>
  <c r="H64" i="56"/>
  <c r="G64" i="56"/>
  <c r="F64" i="56"/>
  <c r="N64" i="46"/>
  <c r="M64" i="46"/>
  <c r="L64" i="46"/>
  <c r="K64" i="46"/>
  <c r="J64" i="46"/>
  <c r="I64" i="46"/>
  <c r="H64" i="46"/>
  <c r="G64" i="46"/>
  <c r="F64" i="46"/>
  <c r="N64" i="45"/>
  <c r="M64" i="45"/>
  <c r="L64" i="45"/>
  <c r="K64" i="45"/>
  <c r="J64" i="45"/>
  <c r="I64" i="45"/>
  <c r="H64" i="45"/>
  <c r="G64" i="45"/>
  <c r="F64" i="45"/>
  <c r="N64" i="48"/>
  <c r="M64" i="48"/>
  <c r="L64" i="48"/>
  <c r="K64" i="48"/>
  <c r="J64" i="48"/>
  <c r="I64" i="48"/>
  <c r="H64" i="48"/>
  <c r="G64" i="48"/>
  <c r="F64" i="48"/>
  <c r="N64" i="47"/>
  <c r="M64" i="47"/>
  <c r="L64" i="47"/>
  <c r="K64" i="47"/>
  <c r="J64" i="47"/>
  <c r="I64" i="47"/>
  <c r="H64" i="47"/>
  <c r="G64" i="47"/>
  <c r="F64" i="47"/>
  <c r="N64" i="51"/>
  <c r="M64" i="51"/>
  <c r="L64" i="51"/>
  <c r="K64" i="51"/>
  <c r="J64" i="51"/>
  <c r="I64" i="51"/>
  <c r="H64" i="51"/>
  <c r="G64" i="51"/>
  <c r="F64" i="51"/>
  <c r="N64" i="50"/>
  <c r="M64" i="50"/>
  <c r="L64" i="50"/>
  <c r="K64" i="50"/>
  <c r="J64" i="50"/>
  <c r="I64" i="50"/>
  <c r="H64" i="50"/>
  <c r="G64" i="50"/>
  <c r="F64" i="50"/>
  <c r="N64" i="53"/>
  <c r="M64" i="53"/>
  <c r="L64" i="53"/>
  <c r="K64" i="53"/>
  <c r="J64" i="53"/>
  <c r="I64" i="53"/>
  <c r="H64" i="53"/>
  <c r="G64" i="53"/>
  <c r="F64" i="53"/>
  <c r="N64" i="52"/>
  <c r="M64" i="52"/>
  <c r="L64" i="52"/>
  <c r="K64" i="52"/>
  <c r="J64" i="52"/>
  <c r="I64" i="52"/>
  <c r="H64" i="52"/>
  <c r="G64" i="52"/>
  <c r="F64" i="52"/>
  <c r="N64" i="55"/>
  <c r="M64" i="55"/>
  <c r="L64" i="55"/>
  <c r="K64" i="55"/>
  <c r="J64" i="55"/>
  <c r="I64" i="55"/>
  <c r="H64" i="55"/>
  <c r="G64" i="55"/>
  <c r="F64" i="55"/>
  <c r="N64" i="54"/>
  <c r="M64" i="54"/>
  <c r="L64" i="54"/>
  <c r="K64" i="54"/>
  <c r="J64" i="54"/>
  <c r="I64" i="54"/>
  <c r="H64" i="54"/>
  <c r="G64" i="54"/>
  <c r="F64" i="54"/>
  <c r="N64" i="32"/>
  <c r="M64" i="32"/>
  <c r="L64" i="32"/>
  <c r="K64" i="32"/>
  <c r="J64" i="32"/>
  <c r="I64" i="32"/>
  <c r="H64" i="32"/>
  <c r="G64" i="32"/>
  <c r="F64" i="32"/>
  <c r="N64" i="31"/>
  <c r="M64" i="31"/>
  <c r="L64" i="31"/>
  <c r="K64" i="31"/>
  <c r="J64" i="31"/>
  <c r="I64" i="31"/>
  <c r="H64" i="31"/>
  <c r="G64" i="31"/>
  <c r="F64" i="31"/>
  <c r="N64" i="34"/>
  <c r="M64" i="34"/>
  <c r="L64" i="34"/>
  <c r="K64" i="34"/>
  <c r="J64" i="34"/>
  <c r="I64" i="34"/>
  <c r="H64" i="34"/>
  <c r="G64" i="34"/>
  <c r="F64" i="34"/>
  <c r="N64" i="33"/>
  <c r="M64" i="33"/>
  <c r="L64" i="33"/>
  <c r="K64" i="33"/>
  <c r="J64" i="33"/>
  <c r="I64" i="33"/>
  <c r="H64" i="33"/>
  <c r="G64" i="33"/>
  <c r="F64" i="33"/>
  <c r="N64" i="36"/>
  <c r="M64" i="36"/>
  <c r="L64" i="36"/>
  <c r="K64" i="36"/>
  <c r="J64" i="36"/>
  <c r="I64" i="36"/>
  <c r="H64" i="36"/>
  <c r="G64" i="36"/>
  <c r="F64" i="36"/>
  <c r="N64" i="35"/>
  <c r="M64" i="35"/>
  <c r="L64" i="35"/>
  <c r="K64" i="35"/>
  <c r="J64" i="35"/>
  <c r="I64" i="35"/>
  <c r="H64" i="35"/>
  <c r="G64" i="35"/>
  <c r="F64" i="35"/>
  <c r="N64" i="59"/>
  <c r="M64" i="59"/>
  <c r="L64" i="59"/>
  <c r="K64" i="59"/>
  <c r="J64" i="59"/>
  <c r="I64" i="59"/>
  <c r="H64" i="59"/>
  <c r="G64" i="59"/>
  <c r="F64" i="59"/>
  <c r="N64" i="58"/>
  <c r="M64" i="58"/>
  <c r="L64" i="58"/>
  <c r="K64" i="58"/>
  <c r="J64" i="58"/>
  <c r="I64" i="58"/>
  <c r="H64" i="58"/>
  <c r="G64" i="58"/>
  <c r="F64" i="58"/>
  <c r="N64" i="61"/>
  <c r="M64" i="61"/>
  <c r="L64" i="61"/>
  <c r="K64" i="61"/>
  <c r="J64" i="61"/>
  <c r="I64" i="61"/>
  <c r="H64" i="61"/>
  <c r="G64" i="61"/>
  <c r="F64" i="61"/>
  <c r="N64" i="60"/>
  <c r="M64" i="60"/>
  <c r="L64" i="60"/>
  <c r="K64" i="60"/>
  <c r="J64" i="60"/>
  <c r="I64" i="60"/>
  <c r="H64" i="60"/>
  <c r="G64" i="60"/>
  <c r="F64" i="60"/>
  <c r="N64" i="17"/>
  <c r="M64" i="17"/>
  <c r="L64" i="17"/>
  <c r="K64" i="17"/>
  <c r="J64" i="17"/>
  <c r="I64" i="17"/>
  <c r="H64" i="17"/>
  <c r="G64" i="17"/>
  <c r="F64" i="17"/>
  <c r="E64" i="18"/>
  <c r="E64" i="19"/>
  <c r="E64" i="20"/>
  <c r="E64" i="21"/>
  <c r="E64" i="22"/>
  <c r="E64" i="13"/>
  <c r="E64" i="14"/>
  <c r="E64" i="23"/>
  <c r="E64" i="24"/>
  <c r="E64" i="28"/>
  <c r="E64" i="27"/>
  <c r="E64" i="30"/>
  <c r="E64" i="29"/>
  <c r="E64" i="38"/>
  <c r="E64" i="37"/>
  <c r="E64" i="40"/>
  <c r="E64" i="39"/>
  <c r="E64" i="42"/>
  <c r="E64" i="41"/>
  <c r="E64" i="44"/>
  <c r="E64" i="43"/>
  <c r="E64" i="63"/>
  <c r="E64" i="62"/>
  <c r="E64" i="57"/>
  <c r="E64" i="56"/>
  <c r="E64" i="46"/>
  <c r="E64" i="45"/>
  <c r="E64" i="48"/>
  <c r="E64" i="47"/>
  <c r="E64" i="51"/>
  <c r="E64" i="50"/>
  <c r="E64" i="53"/>
  <c r="E64" i="52"/>
  <c r="E64" i="55"/>
  <c r="E64" i="54"/>
  <c r="E64" i="32"/>
  <c r="E64" i="31"/>
  <c r="E64" i="34"/>
  <c r="E64" i="33"/>
  <c r="E64" i="36"/>
  <c r="E64" i="35"/>
  <c r="E64" i="59"/>
  <c r="E64" i="58"/>
  <c r="E64" i="61"/>
  <c r="E64" i="60"/>
  <c r="E64" i="17"/>
  <c r="N51" i="18"/>
  <c r="M51" i="18"/>
  <c r="L51" i="18"/>
  <c r="K51" i="18"/>
  <c r="K58" i="18" s="1"/>
  <c r="J51" i="18"/>
  <c r="I51" i="18"/>
  <c r="H51" i="18"/>
  <c r="G51" i="18"/>
  <c r="G56" i="18" s="1"/>
  <c r="E51" i="18"/>
  <c r="N51" i="19"/>
  <c r="M51" i="19"/>
  <c r="L51" i="19"/>
  <c r="L58" i="19" s="1"/>
  <c r="K51" i="19"/>
  <c r="J51" i="19"/>
  <c r="I51" i="19"/>
  <c r="I56" i="19" s="1"/>
  <c r="H51" i="19"/>
  <c r="G51" i="19"/>
  <c r="E51" i="19"/>
  <c r="N51" i="20"/>
  <c r="M51" i="20"/>
  <c r="L51" i="20"/>
  <c r="K51" i="20"/>
  <c r="J51" i="20"/>
  <c r="I51" i="20"/>
  <c r="H51" i="20"/>
  <c r="G51" i="20"/>
  <c r="E51" i="20"/>
  <c r="N51" i="21"/>
  <c r="M51" i="21"/>
  <c r="L51" i="21"/>
  <c r="K51" i="21"/>
  <c r="K53" i="21" s="1"/>
  <c r="J51" i="21"/>
  <c r="I51" i="21"/>
  <c r="H51" i="21"/>
  <c r="G51" i="21"/>
  <c r="E51" i="21"/>
  <c r="N51" i="22"/>
  <c r="M51" i="22"/>
  <c r="L51" i="22"/>
  <c r="K51" i="22"/>
  <c r="K56" i="22" s="1"/>
  <c r="J51" i="22"/>
  <c r="I51" i="22"/>
  <c r="H51" i="22"/>
  <c r="G51" i="22"/>
  <c r="G58" i="22" s="1"/>
  <c r="E51" i="22"/>
  <c r="N51" i="13"/>
  <c r="M51" i="13"/>
  <c r="M54" i="13" s="1"/>
  <c r="L51" i="13"/>
  <c r="K51" i="13"/>
  <c r="J51" i="13"/>
  <c r="I51" i="13"/>
  <c r="H51" i="13"/>
  <c r="H58" i="13" s="1"/>
  <c r="G51" i="13"/>
  <c r="E51" i="13"/>
  <c r="N51" i="14"/>
  <c r="M51" i="14"/>
  <c r="L51" i="14"/>
  <c r="K51" i="14"/>
  <c r="J51" i="14"/>
  <c r="I51" i="14"/>
  <c r="H51" i="14"/>
  <c r="G51" i="14"/>
  <c r="E51" i="14"/>
  <c r="N51" i="23"/>
  <c r="M51" i="23"/>
  <c r="L51" i="23"/>
  <c r="K51" i="23"/>
  <c r="J51" i="23"/>
  <c r="J58" i="23" s="1"/>
  <c r="I51" i="23"/>
  <c r="H51" i="23"/>
  <c r="G51" i="23"/>
  <c r="G54" i="23" s="1"/>
  <c r="E51" i="23"/>
  <c r="N51" i="24"/>
  <c r="M51" i="24"/>
  <c r="L51" i="24"/>
  <c r="K51" i="24"/>
  <c r="K58" i="24" s="1"/>
  <c r="J51" i="24"/>
  <c r="I51" i="24"/>
  <c r="H51" i="24"/>
  <c r="G51" i="24"/>
  <c r="G57" i="24" s="1"/>
  <c r="E51" i="24"/>
  <c r="N51" i="28"/>
  <c r="M51" i="28"/>
  <c r="L51" i="28"/>
  <c r="L58" i="28" s="1"/>
  <c r="K51" i="28"/>
  <c r="J51" i="28"/>
  <c r="I51" i="28"/>
  <c r="I57" i="28" s="1"/>
  <c r="H51" i="28"/>
  <c r="G51" i="28"/>
  <c r="E51" i="28"/>
  <c r="N51" i="27"/>
  <c r="M51" i="27"/>
  <c r="L51" i="27"/>
  <c r="K51" i="27"/>
  <c r="J51" i="27"/>
  <c r="I51" i="27"/>
  <c r="H51" i="27"/>
  <c r="G51" i="27"/>
  <c r="E51" i="27"/>
  <c r="N51" i="30"/>
  <c r="M51" i="30"/>
  <c r="L51" i="30"/>
  <c r="K51" i="30"/>
  <c r="K54" i="30" s="1"/>
  <c r="J51" i="30"/>
  <c r="I51" i="30"/>
  <c r="H51" i="30"/>
  <c r="G51" i="30"/>
  <c r="E51" i="30"/>
  <c r="N51" i="29"/>
  <c r="M51" i="29"/>
  <c r="L51" i="29"/>
  <c r="K51" i="29"/>
  <c r="K57" i="29" s="1"/>
  <c r="J51" i="29"/>
  <c r="I51" i="29"/>
  <c r="H51" i="29"/>
  <c r="G51" i="29"/>
  <c r="G58" i="29" s="1"/>
  <c r="E51" i="29"/>
  <c r="N51" i="38"/>
  <c r="M51" i="38"/>
  <c r="M57" i="38" s="1"/>
  <c r="L51" i="38"/>
  <c r="K51" i="38"/>
  <c r="J51" i="38"/>
  <c r="I51" i="38"/>
  <c r="H51" i="38"/>
  <c r="H58" i="38" s="1"/>
  <c r="G51" i="38"/>
  <c r="E51" i="38"/>
  <c r="N51" i="37"/>
  <c r="M51" i="37"/>
  <c r="L51" i="37"/>
  <c r="K51" i="37"/>
  <c r="J51" i="37"/>
  <c r="I51" i="37"/>
  <c r="H51" i="37"/>
  <c r="G51" i="37"/>
  <c r="E51" i="37"/>
  <c r="N51" i="40"/>
  <c r="M51" i="40"/>
  <c r="L51" i="40"/>
  <c r="K51" i="40"/>
  <c r="J51" i="40"/>
  <c r="J58" i="40" s="1"/>
  <c r="I51" i="40"/>
  <c r="H51" i="40"/>
  <c r="G51" i="40"/>
  <c r="G55" i="40" s="1"/>
  <c r="E51" i="40"/>
  <c r="N51" i="39"/>
  <c r="M51" i="39"/>
  <c r="L51" i="39"/>
  <c r="K51" i="39"/>
  <c r="K58" i="39" s="1"/>
  <c r="J51" i="39"/>
  <c r="I51" i="39"/>
  <c r="H51" i="39"/>
  <c r="G51" i="39"/>
  <c r="G57" i="39" s="1"/>
  <c r="E51" i="39"/>
  <c r="N51" i="42"/>
  <c r="M51" i="42"/>
  <c r="L51" i="42"/>
  <c r="L58" i="42" s="1"/>
  <c r="K51" i="42"/>
  <c r="J51" i="42"/>
  <c r="I51" i="42"/>
  <c r="I57" i="42" s="1"/>
  <c r="H51" i="42"/>
  <c r="G51" i="42"/>
  <c r="E51" i="42"/>
  <c r="N51" i="41"/>
  <c r="M51" i="41"/>
  <c r="L51" i="41"/>
  <c r="K51" i="41"/>
  <c r="J51" i="41"/>
  <c r="I51" i="41"/>
  <c r="H51" i="41"/>
  <c r="G51" i="41"/>
  <c r="E51" i="41"/>
  <c r="N51" i="44"/>
  <c r="M51" i="44"/>
  <c r="L51" i="44"/>
  <c r="K51" i="44"/>
  <c r="K55" i="44" s="1"/>
  <c r="J51" i="44"/>
  <c r="I51" i="44"/>
  <c r="H51" i="44"/>
  <c r="G51" i="44"/>
  <c r="E51" i="44"/>
  <c r="N51" i="43"/>
  <c r="M51" i="43"/>
  <c r="L51" i="43"/>
  <c r="L57" i="43" s="1"/>
  <c r="K51" i="43"/>
  <c r="K57" i="43" s="1"/>
  <c r="J51" i="43"/>
  <c r="I51" i="43"/>
  <c r="H51" i="43"/>
  <c r="G51" i="43"/>
  <c r="G58" i="43" s="1"/>
  <c r="E51" i="43"/>
  <c r="N51" i="63"/>
  <c r="M51" i="63"/>
  <c r="M56" i="63" s="1"/>
  <c r="L51" i="63"/>
  <c r="L58" i="63" s="1"/>
  <c r="K51" i="63"/>
  <c r="J51" i="63"/>
  <c r="I51" i="63"/>
  <c r="H51" i="63"/>
  <c r="G51" i="63"/>
  <c r="E51" i="63"/>
  <c r="N51" i="62"/>
  <c r="M51" i="62"/>
  <c r="M58" i="62" s="1"/>
  <c r="L51" i="62"/>
  <c r="K51" i="62"/>
  <c r="J51" i="62"/>
  <c r="I51" i="62"/>
  <c r="H51" i="62"/>
  <c r="G51" i="62"/>
  <c r="E51" i="62"/>
  <c r="N51" i="57"/>
  <c r="M51" i="57"/>
  <c r="L51" i="57"/>
  <c r="K51" i="57"/>
  <c r="J51" i="57"/>
  <c r="I51" i="57"/>
  <c r="H51" i="57"/>
  <c r="G51" i="57"/>
  <c r="E51" i="57"/>
  <c r="N51" i="56"/>
  <c r="M51" i="56"/>
  <c r="L51" i="56"/>
  <c r="K51" i="56"/>
  <c r="J51" i="56"/>
  <c r="I51" i="56"/>
  <c r="H51" i="56"/>
  <c r="G51" i="56"/>
  <c r="E51" i="56"/>
  <c r="N51" i="46"/>
  <c r="M51" i="46"/>
  <c r="L51" i="46"/>
  <c r="K51" i="46"/>
  <c r="J51" i="46"/>
  <c r="I51" i="46"/>
  <c r="I58" i="46" s="1"/>
  <c r="H51" i="46"/>
  <c r="H58" i="46" s="1"/>
  <c r="G51" i="46"/>
  <c r="E51" i="46"/>
  <c r="N51" i="45"/>
  <c r="M51" i="45"/>
  <c r="L51" i="45"/>
  <c r="K51" i="45"/>
  <c r="J51" i="45"/>
  <c r="J58" i="45" s="1"/>
  <c r="I51" i="45"/>
  <c r="I58" i="45" s="1"/>
  <c r="H51" i="45"/>
  <c r="G51" i="45"/>
  <c r="E51" i="45"/>
  <c r="N51" i="48"/>
  <c r="M51" i="48"/>
  <c r="L51" i="48"/>
  <c r="K51" i="48"/>
  <c r="K58" i="48" s="1"/>
  <c r="J51" i="48"/>
  <c r="J58" i="48" s="1"/>
  <c r="I51" i="48"/>
  <c r="H51" i="48"/>
  <c r="G51" i="48"/>
  <c r="E51" i="48"/>
  <c r="N51" i="47"/>
  <c r="M51" i="47"/>
  <c r="L51" i="47"/>
  <c r="K51" i="47"/>
  <c r="J51" i="47"/>
  <c r="I51" i="47"/>
  <c r="H51" i="47"/>
  <c r="G51" i="47"/>
  <c r="E51" i="47"/>
  <c r="N51" i="51"/>
  <c r="M51" i="51"/>
  <c r="M58" i="51" s="1"/>
  <c r="L51" i="51"/>
  <c r="L58" i="51" s="1"/>
  <c r="K51" i="51"/>
  <c r="J51" i="51"/>
  <c r="I51" i="51"/>
  <c r="H51" i="51"/>
  <c r="G51" i="51"/>
  <c r="E51" i="51"/>
  <c r="N51" i="50"/>
  <c r="M51" i="50"/>
  <c r="M58" i="50" s="1"/>
  <c r="L51" i="50"/>
  <c r="K51" i="50"/>
  <c r="J51" i="50"/>
  <c r="I51" i="50"/>
  <c r="H51" i="50"/>
  <c r="G51" i="50"/>
  <c r="E51" i="50"/>
  <c r="N51" i="53"/>
  <c r="M51" i="53"/>
  <c r="L51" i="53"/>
  <c r="K51" i="53"/>
  <c r="J51" i="53"/>
  <c r="I51" i="53"/>
  <c r="H51" i="53"/>
  <c r="G51" i="53"/>
  <c r="G58" i="53" s="1"/>
  <c r="E51" i="53"/>
  <c r="N51" i="52"/>
  <c r="M51" i="52"/>
  <c r="L51" i="52"/>
  <c r="K51" i="52"/>
  <c r="J51" i="52"/>
  <c r="I51" i="52"/>
  <c r="H51" i="52"/>
  <c r="G51" i="52"/>
  <c r="E51" i="52"/>
  <c r="N51" i="55"/>
  <c r="M51" i="55"/>
  <c r="L51" i="55"/>
  <c r="K51" i="55"/>
  <c r="J51" i="55"/>
  <c r="I51" i="55"/>
  <c r="I58" i="55" s="1"/>
  <c r="H51" i="55"/>
  <c r="H58" i="55" s="1"/>
  <c r="G51" i="55"/>
  <c r="E51" i="55"/>
  <c r="N51" i="54"/>
  <c r="M51" i="54"/>
  <c r="L51" i="54"/>
  <c r="K51" i="54"/>
  <c r="J51" i="54"/>
  <c r="J58" i="54" s="1"/>
  <c r="I51" i="54"/>
  <c r="I58" i="54" s="1"/>
  <c r="H51" i="54"/>
  <c r="G51" i="54"/>
  <c r="E51" i="54"/>
  <c r="N51" i="32"/>
  <c r="M51" i="32"/>
  <c r="L51" i="32"/>
  <c r="K51" i="32"/>
  <c r="K58" i="32" s="1"/>
  <c r="J51" i="32"/>
  <c r="J58" i="32" s="1"/>
  <c r="I51" i="32"/>
  <c r="H51" i="32"/>
  <c r="G51" i="32"/>
  <c r="E51" i="32"/>
  <c r="N51" i="31"/>
  <c r="M51" i="31"/>
  <c r="L51" i="31"/>
  <c r="K51" i="31"/>
  <c r="J51" i="31"/>
  <c r="I51" i="31"/>
  <c r="H51" i="31"/>
  <c r="G51" i="31"/>
  <c r="E51" i="31"/>
  <c r="N51" i="34"/>
  <c r="M51" i="34"/>
  <c r="M58" i="34" s="1"/>
  <c r="L51" i="34"/>
  <c r="L58" i="34" s="1"/>
  <c r="K51" i="34"/>
  <c r="J51" i="34"/>
  <c r="I51" i="34"/>
  <c r="H51" i="34"/>
  <c r="G51" i="34"/>
  <c r="E51" i="34"/>
  <c r="N51" i="33"/>
  <c r="M51" i="33"/>
  <c r="M58" i="33" s="1"/>
  <c r="L51" i="33"/>
  <c r="K51" i="33"/>
  <c r="J51" i="33"/>
  <c r="I51" i="33"/>
  <c r="H51" i="33"/>
  <c r="G51" i="33"/>
  <c r="E51" i="33"/>
  <c r="N51" i="36"/>
  <c r="M51" i="36"/>
  <c r="L51" i="36"/>
  <c r="K51" i="36"/>
  <c r="J51" i="36"/>
  <c r="I51" i="36"/>
  <c r="H51" i="36"/>
  <c r="G51" i="36"/>
  <c r="G58" i="36" s="1"/>
  <c r="E51" i="36"/>
  <c r="N51" i="35"/>
  <c r="M51" i="35"/>
  <c r="L51" i="35"/>
  <c r="K51" i="35"/>
  <c r="J51" i="35"/>
  <c r="I51" i="35"/>
  <c r="H51" i="35"/>
  <c r="G51" i="35"/>
  <c r="E51" i="35"/>
  <c r="N51" i="59"/>
  <c r="M51" i="59"/>
  <c r="L51" i="59"/>
  <c r="K51" i="59"/>
  <c r="J51" i="59"/>
  <c r="I51" i="59"/>
  <c r="I58" i="59" s="1"/>
  <c r="H51" i="59"/>
  <c r="H58" i="59" s="1"/>
  <c r="G51" i="59"/>
  <c r="E51" i="59"/>
  <c r="N51" i="58"/>
  <c r="M51" i="58"/>
  <c r="L51" i="58"/>
  <c r="K51" i="58"/>
  <c r="J51" i="58"/>
  <c r="J58" i="58" s="1"/>
  <c r="I51" i="58"/>
  <c r="I58" i="58" s="1"/>
  <c r="H51" i="58"/>
  <c r="G51" i="58"/>
  <c r="E51" i="58"/>
  <c r="N51" i="61"/>
  <c r="M51" i="61"/>
  <c r="L51" i="61"/>
  <c r="K51" i="61"/>
  <c r="K58" i="61" s="1"/>
  <c r="J51" i="61"/>
  <c r="J58" i="61" s="1"/>
  <c r="I51" i="61"/>
  <c r="H51" i="61"/>
  <c r="G51" i="61"/>
  <c r="E51" i="61"/>
  <c r="N51" i="60"/>
  <c r="M51" i="60"/>
  <c r="L51" i="60"/>
  <c r="K51" i="60"/>
  <c r="J51" i="60"/>
  <c r="I51" i="60"/>
  <c r="H51" i="60"/>
  <c r="G51" i="60"/>
  <c r="E51" i="60"/>
  <c r="N51" i="17"/>
  <c r="M51" i="17"/>
  <c r="M58" i="17" s="1"/>
  <c r="L51" i="17"/>
  <c r="L58" i="17" s="1"/>
  <c r="K51" i="17"/>
  <c r="J51" i="17"/>
  <c r="I51" i="17"/>
  <c r="H51" i="17"/>
  <c r="G51" i="17"/>
  <c r="E51" i="17"/>
  <c r="F51" i="18"/>
  <c r="F56" i="18" s="1"/>
  <c r="F51" i="19"/>
  <c r="F55" i="19" s="1"/>
  <c r="F51" i="20"/>
  <c r="F51" i="21"/>
  <c r="F51" i="22"/>
  <c r="F51" i="13"/>
  <c r="F51" i="14"/>
  <c r="F51" i="23"/>
  <c r="F51" i="24"/>
  <c r="F56" i="24" s="1"/>
  <c r="F51" i="28"/>
  <c r="F56" i="28" s="1"/>
  <c r="F51" i="27"/>
  <c r="F51" i="30"/>
  <c r="F51" i="29"/>
  <c r="F51" i="38"/>
  <c r="F51" i="37"/>
  <c r="F51" i="40"/>
  <c r="F51" i="39"/>
  <c r="F57" i="39" s="1"/>
  <c r="F51" i="42"/>
  <c r="F56" i="42" s="1"/>
  <c r="F51" i="41"/>
  <c r="F51" i="44"/>
  <c r="F51" i="43"/>
  <c r="F51" i="63"/>
  <c r="F51" i="62"/>
  <c r="F51" i="57"/>
  <c r="F51" i="56"/>
  <c r="F51" i="46"/>
  <c r="F52" i="46" s="1"/>
  <c r="F51" i="45"/>
  <c r="F51" i="48"/>
  <c r="F51" i="47"/>
  <c r="F51" i="51"/>
  <c r="F51" i="50"/>
  <c r="F51" i="53"/>
  <c r="F51" i="52"/>
  <c r="F58" i="52" s="1"/>
  <c r="F51" i="55"/>
  <c r="F52" i="55" s="1"/>
  <c r="F51" i="54"/>
  <c r="F51" i="32"/>
  <c r="F51" i="31"/>
  <c r="F51" i="34"/>
  <c r="F51" i="33"/>
  <c r="F51" i="36"/>
  <c r="F51" i="35"/>
  <c r="F58" i="35" s="1"/>
  <c r="F51" i="59"/>
  <c r="F52" i="59" s="1"/>
  <c r="F51" i="58"/>
  <c r="F51" i="61"/>
  <c r="F51" i="60"/>
  <c r="F51" i="17"/>
  <c r="M58" i="18"/>
  <c r="L58" i="18"/>
  <c r="J58" i="18"/>
  <c r="I58" i="18"/>
  <c r="M57" i="18"/>
  <c r="L57" i="18"/>
  <c r="J57" i="18"/>
  <c r="I57" i="18"/>
  <c r="M56" i="18"/>
  <c r="L56" i="18"/>
  <c r="J56" i="18"/>
  <c r="I56" i="18"/>
  <c r="M55" i="18"/>
  <c r="L55" i="18"/>
  <c r="J55" i="18"/>
  <c r="I55" i="18"/>
  <c r="F55" i="18"/>
  <c r="M54" i="18"/>
  <c r="L54" i="18"/>
  <c r="J54" i="18"/>
  <c r="I54" i="18"/>
  <c r="M53" i="18"/>
  <c r="L53" i="18"/>
  <c r="J53" i="18"/>
  <c r="I53" i="18"/>
  <c r="M52" i="18"/>
  <c r="L52" i="18"/>
  <c r="J52" i="18"/>
  <c r="I52" i="18"/>
  <c r="M58" i="19"/>
  <c r="K58" i="19"/>
  <c r="J58" i="19"/>
  <c r="G58" i="19"/>
  <c r="M57" i="19"/>
  <c r="K57" i="19"/>
  <c r="J57" i="19"/>
  <c r="G57" i="19"/>
  <c r="M56" i="19"/>
  <c r="K56" i="19"/>
  <c r="J56" i="19"/>
  <c r="G56" i="19"/>
  <c r="M55" i="19"/>
  <c r="K55" i="19"/>
  <c r="J55" i="19"/>
  <c r="I55" i="19"/>
  <c r="G55" i="19"/>
  <c r="M54" i="19"/>
  <c r="K54" i="19"/>
  <c r="J54" i="19"/>
  <c r="G54" i="19"/>
  <c r="M53" i="19"/>
  <c r="K53" i="19"/>
  <c r="J53" i="19"/>
  <c r="G53" i="19"/>
  <c r="M52" i="19"/>
  <c r="K52" i="19"/>
  <c r="J52" i="19"/>
  <c r="G52" i="19"/>
  <c r="M58" i="20"/>
  <c r="L58" i="20"/>
  <c r="K58" i="20"/>
  <c r="H58" i="20"/>
  <c r="G58" i="20"/>
  <c r="F58" i="20"/>
  <c r="M57" i="20"/>
  <c r="L57" i="20"/>
  <c r="K57" i="20"/>
  <c r="H57" i="20"/>
  <c r="G57" i="20"/>
  <c r="F57" i="20"/>
  <c r="M56" i="20"/>
  <c r="L56" i="20"/>
  <c r="K56" i="20"/>
  <c r="H56" i="20"/>
  <c r="G56" i="20"/>
  <c r="F56" i="20"/>
  <c r="M55" i="20"/>
  <c r="L55" i="20"/>
  <c r="K55" i="20"/>
  <c r="H55" i="20"/>
  <c r="G55" i="20"/>
  <c r="F55" i="20"/>
  <c r="M54" i="20"/>
  <c r="L54" i="20"/>
  <c r="K54" i="20"/>
  <c r="H54" i="20"/>
  <c r="G54" i="20"/>
  <c r="F54" i="20"/>
  <c r="M53" i="20"/>
  <c r="L53" i="20"/>
  <c r="K53" i="20"/>
  <c r="H53" i="20"/>
  <c r="G53" i="20"/>
  <c r="F53" i="20"/>
  <c r="M52" i="20"/>
  <c r="L52" i="20"/>
  <c r="K52" i="20"/>
  <c r="H52" i="20"/>
  <c r="G52" i="20"/>
  <c r="M58" i="21"/>
  <c r="L58" i="21"/>
  <c r="I58" i="21"/>
  <c r="H58" i="21"/>
  <c r="G58" i="21"/>
  <c r="F58" i="21"/>
  <c r="M57" i="21"/>
  <c r="L57" i="21"/>
  <c r="I57" i="21"/>
  <c r="H57" i="21"/>
  <c r="G57" i="21"/>
  <c r="F57" i="21"/>
  <c r="M56" i="21"/>
  <c r="L56" i="21"/>
  <c r="I56" i="21"/>
  <c r="H56" i="21"/>
  <c r="G56" i="21"/>
  <c r="F56" i="21"/>
  <c r="M55" i="21"/>
  <c r="L55" i="21"/>
  <c r="I55" i="21"/>
  <c r="H55" i="21"/>
  <c r="G55" i="21"/>
  <c r="F55" i="21"/>
  <c r="M54" i="21"/>
  <c r="L54" i="21"/>
  <c r="I54" i="21"/>
  <c r="H54" i="21"/>
  <c r="G54" i="21"/>
  <c r="F54" i="21"/>
  <c r="M53" i="21"/>
  <c r="L53" i="21"/>
  <c r="I53" i="21"/>
  <c r="H53" i="21"/>
  <c r="G53" i="21"/>
  <c r="F53" i="21"/>
  <c r="M52" i="21"/>
  <c r="L52" i="21"/>
  <c r="K52" i="21"/>
  <c r="I52" i="21"/>
  <c r="H52" i="21"/>
  <c r="G52" i="21"/>
  <c r="M58" i="22"/>
  <c r="J58" i="22"/>
  <c r="I58" i="22"/>
  <c r="H58" i="22"/>
  <c r="F58" i="22"/>
  <c r="M57" i="22"/>
  <c r="J57" i="22"/>
  <c r="I57" i="22"/>
  <c r="H57" i="22"/>
  <c r="F57" i="22"/>
  <c r="M56" i="22"/>
  <c r="J56" i="22"/>
  <c r="I56" i="22"/>
  <c r="H56" i="22"/>
  <c r="F56" i="22"/>
  <c r="M55" i="22"/>
  <c r="J55" i="22"/>
  <c r="I55" i="22"/>
  <c r="H55" i="22"/>
  <c r="F55" i="22"/>
  <c r="M54" i="22"/>
  <c r="J54" i="22"/>
  <c r="I54" i="22"/>
  <c r="H54" i="22"/>
  <c r="F54" i="22"/>
  <c r="M53" i="22"/>
  <c r="J53" i="22"/>
  <c r="I53" i="22"/>
  <c r="H53" i="22"/>
  <c r="F53" i="22"/>
  <c r="M52" i="22"/>
  <c r="J52" i="22"/>
  <c r="I52" i="22"/>
  <c r="H52" i="22"/>
  <c r="K58" i="13"/>
  <c r="J58" i="13"/>
  <c r="I58" i="13"/>
  <c r="G58" i="13"/>
  <c r="K57" i="13"/>
  <c r="J57" i="13"/>
  <c r="I57" i="13"/>
  <c r="G57" i="13"/>
  <c r="M56" i="13"/>
  <c r="K56" i="13"/>
  <c r="J56" i="13"/>
  <c r="I56" i="13"/>
  <c r="G56" i="13"/>
  <c r="K55" i="13"/>
  <c r="J55" i="13"/>
  <c r="I55" i="13"/>
  <c r="G55" i="13"/>
  <c r="K54" i="13"/>
  <c r="J54" i="13"/>
  <c r="I54" i="13"/>
  <c r="G54" i="13"/>
  <c r="K53" i="13"/>
  <c r="J53" i="13"/>
  <c r="I53" i="13"/>
  <c r="G53" i="13"/>
  <c r="K52" i="13"/>
  <c r="J52" i="13"/>
  <c r="I52" i="13"/>
  <c r="G52" i="13"/>
  <c r="L58" i="14"/>
  <c r="K58" i="14"/>
  <c r="J58" i="14"/>
  <c r="I58" i="14"/>
  <c r="H58" i="14"/>
  <c r="G58" i="14"/>
  <c r="F58" i="14"/>
  <c r="L57" i="14"/>
  <c r="K57" i="14"/>
  <c r="J57" i="14"/>
  <c r="I57" i="14"/>
  <c r="H57" i="14"/>
  <c r="G57" i="14"/>
  <c r="F57" i="14"/>
  <c r="L56" i="14"/>
  <c r="K56" i="14"/>
  <c r="J56" i="14"/>
  <c r="I56" i="14"/>
  <c r="H56" i="14"/>
  <c r="G56" i="14"/>
  <c r="F56" i="14"/>
  <c r="L55" i="14"/>
  <c r="K55" i="14"/>
  <c r="J55" i="14"/>
  <c r="I55" i="14"/>
  <c r="H55" i="14"/>
  <c r="G55" i="14"/>
  <c r="F55" i="14"/>
  <c r="L54" i="14"/>
  <c r="K54" i="14"/>
  <c r="J54" i="14"/>
  <c r="I54" i="14"/>
  <c r="H54" i="14"/>
  <c r="G54" i="14"/>
  <c r="F54" i="14"/>
  <c r="L53" i="14"/>
  <c r="K53" i="14"/>
  <c r="J53" i="14"/>
  <c r="I53" i="14"/>
  <c r="H53" i="14"/>
  <c r="G53" i="14"/>
  <c r="F53" i="14"/>
  <c r="L52" i="14"/>
  <c r="K52" i="14"/>
  <c r="J52" i="14"/>
  <c r="I52" i="14"/>
  <c r="H52" i="14"/>
  <c r="G52" i="14"/>
  <c r="M58" i="23"/>
  <c r="L58" i="23"/>
  <c r="K58" i="23"/>
  <c r="I58" i="23"/>
  <c r="H58" i="23"/>
  <c r="F58" i="23"/>
  <c r="M57" i="23"/>
  <c r="L57" i="23"/>
  <c r="K57" i="23"/>
  <c r="I57" i="23"/>
  <c r="H57" i="23"/>
  <c r="F57" i="23"/>
  <c r="M56" i="23"/>
  <c r="L56" i="23"/>
  <c r="K56" i="23"/>
  <c r="I56" i="23"/>
  <c r="H56" i="23"/>
  <c r="F56" i="23"/>
  <c r="M55" i="23"/>
  <c r="L55" i="23"/>
  <c r="K55" i="23"/>
  <c r="I55" i="23"/>
  <c r="H55" i="23"/>
  <c r="F55" i="23"/>
  <c r="M54" i="23"/>
  <c r="L54" i="23"/>
  <c r="K54" i="23"/>
  <c r="I54" i="23"/>
  <c r="H54" i="23"/>
  <c r="F54" i="23"/>
  <c r="M53" i="23"/>
  <c r="L53" i="23"/>
  <c r="K53" i="23"/>
  <c r="I53" i="23"/>
  <c r="H53" i="23"/>
  <c r="G53" i="23"/>
  <c r="F53" i="23"/>
  <c r="M52" i="23"/>
  <c r="L52" i="23"/>
  <c r="K52" i="23"/>
  <c r="I52" i="23"/>
  <c r="H52" i="23"/>
  <c r="G52" i="23"/>
  <c r="M58" i="24"/>
  <c r="L58" i="24"/>
  <c r="J58" i="24"/>
  <c r="I58" i="24"/>
  <c r="M57" i="24"/>
  <c r="L57" i="24"/>
  <c r="J57" i="24"/>
  <c r="I57" i="24"/>
  <c r="M56" i="24"/>
  <c r="L56" i="24"/>
  <c r="J56" i="24"/>
  <c r="I56" i="24"/>
  <c r="G56" i="24"/>
  <c r="M55" i="24"/>
  <c r="L55" i="24"/>
  <c r="J55" i="24"/>
  <c r="I55" i="24"/>
  <c r="F55" i="24"/>
  <c r="M54" i="24"/>
  <c r="L54" i="24"/>
  <c r="J54" i="24"/>
  <c r="I54" i="24"/>
  <c r="M53" i="24"/>
  <c r="L53" i="24"/>
  <c r="J53" i="24"/>
  <c r="I53" i="24"/>
  <c r="M52" i="24"/>
  <c r="L52" i="24"/>
  <c r="J52" i="24"/>
  <c r="I52" i="24"/>
  <c r="G52" i="24"/>
  <c r="M58" i="28"/>
  <c r="K58" i="28"/>
  <c r="J58" i="28"/>
  <c r="G58" i="28"/>
  <c r="M57" i="28"/>
  <c r="K57" i="28"/>
  <c r="J57" i="28"/>
  <c r="G57" i="28"/>
  <c r="M56" i="28"/>
  <c r="K56" i="28"/>
  <c r="J56" i="28"/>
  <c r="I56" i="28"/>
  <c r="G56" i="28"/>
  <c r="M55" i="28"/>
  <c r="K55" i="28"/>
  <c r="J55" i="28"/>
  <c r="G55" i="28"/>
  <c r="F55" i="28"/>
  <c r="M54" i="28"/>
  <c r="K54" i="28"/>
  <c r="J54" i="28"/>
  <c r="G54" i="28"/>
  <c r="M53" i="28"/>
  <c r="K53" i="28"/>
  <c r="J53" i="28"/>
  <c r="G53" i="28"/>
  <c r="M52" i="28"/>
  <c r="K52" i="28"/>
  <c r="J52" i="28"/>
  <c r="I52" i="28"/>
  <c r="G52" i="28"/>
  <c r="M58" i="27"/>
  <c r="L58" i="27"/>
  <c r="K58" i="27"/>
  <c r="H58" i="27"/>
  <c r="G58" i="27"/>
  <c r="F58" i="27"/>
  <c r="M57" i="27"/>
  <c r="L57" i="27"/>
  <c r="K57" i="27"/>
  <c r="H57" i="27"/>
  <c r="G57" i="27"/>
  <c r="F57" i="27"/>
  <c r="M56" i="27"/>
  <c r="L56" i="27"/>
  <c r="K56" i="27"/>
  <c r="H56" i="27"/>
  <c r="G56" i="27"/>
  <c r="F56" i="27"/>
  <c r="M55" i="27"/>
  <c r="L55" i="27"/>
  <c r="K55" i="27"/>
  <c r="H55" i="27"/>
  <c r="G55" i="27"/>
  <c r="F55" i="27"/>
  <c r="M54" i="27"/>
  <c r="L54" i="27"/>
  <c r="K54" i="27"/>
  <c r="H54" i="27"/>
  <c r="G54" i="27"/>
  <c r="F54" i="27"/>
  <c r="M53" i="27"/>
  <c r="L53" i="27"/>
  <c r="K53" i="27"/>
  <c r="H53" i="27"/>
  <c r="G53" i="27"/>
  <c r="F53" i="27"/>
  <c r="M52" i="27"/>
  <c r="L52" i="27"/>
  <c r="K52" i="27"/>
  <c r="H52" i="27"/>
  <c r="G52" i="27"/>
  <c r="M58" i="30"/>
  <c r="L58" i="30"/>
  <c r="I58" i="30"/>
  <c r="H58" i="30"/>
  <c r="G58" i="30"/>
  <c r="F58" i="30"/>
  <c r="M57" i="30"/>
  <c r="L57" i="30"/>
  <c r="I57" i="30"/>
  <c r="H57" i="30"/>
  <c r="G57" i="30"/>
  <c r="F57" i="30"/>
  <c r="M56" i="30"/>
  <c r="L56" i="30"/>
  <c r="I56" i="30"/>
  <c r="H56" i="30"/>
  <c r="G56" i="30"/>
  <c r="F56" i="30"/>
  <c r="M55" i="30"/>
  <c r="L55" i="30"/>
  <c r="I55" i="30"/>
  <c r="H55" i="30"/>
  <c r="G55" i="30"/>
  <c r="F55" i="30"/>
  <c r="M54" i="30"/>
  <c r="L54" i="30"/>
  <c r="I54" i="30"/>
  <c r="H54" i="30"/>
  <c r="G54" i="30"/>
  <c r="F54" i="30"/>
  <c r="M53" i="30"/>
  <c r="L53" i="30"/>
  <c r="K53" i="30"/>
  <c r="I53" i="30"/>
  <c r="H53" i="30"/>
  <c r="G53" i="30"/>
  <c r="F53" i="30"/>
  <c r="M52" i="30"/>
  <c r="L52" i="30"/>
  <c r="K52" i="30"/>
  <c r="I52" i="30"/>
  <c r="H52" i="30"/>
  <c r="G52" i="30"/>
  <c r="M58" i="29"/>
  <c r="J58" i="29"/>
  <c r="I58" i="29"/>
  <c r="H58" i="29"/>
  <c r="F58" i="29"/>
  <c r="M57" i="29"/>
  <c r="J57" i="29"/>
  <c r="I57" i="29"/>
  <c r="H57" i="29"/>
  <c r="F57" i="29"/>
  <c r="M56" i="29"/>
  <c r="K56" i="29"/>
  <c r="J56" i="29"/>
  <c r="I56" i="29"/>
  <c r="H56" i="29"/>
  <c r="F56" i="29"/>
  <c r="M55" i="29"/>
  <c r="J55" i="29"/>
  <c r="I55" i="29"/>
  <c r="H55" i="29"/>
  <c r="F55" i="29"/>
  <c r="M54" i="29"/>
  <c r="J54" i="29"/>
  <c r="I54" i="29"/>
  <c r="H54" i="29"/>
  <c r="F54" i="29"/>
  <c r="M53" i="29"/>
  <c r="J53" i="29"/>
  <c r="I53" i="29"/>
  <c r="H53" i="29"/>
  <c r="F53" i="29"/>
  <c r="M52" i="29"/>
  <c r="K52" i="29"/>
  <c r="J52" i="29"/>
  <c r="I52" i="29"/>
  <c r="H52" i="29"/>
  <c r="K58" i="38"/>
  <c r="J58" i="38"/>
  <c r="I58" i="38"/>
  <c r="G58" i="38"/>
  <c r="K57" i="38"/>
  <c r="J57" i="38"/>
  <c r="I57" i="38"/>
  <c r="G57" i="38"/>
  <c r="K56" i="38"/>
  <c r="J56" i="38"/>
  <c r="I56" i="38"/>
  <c r="G56" i="38"/>
  <c r="K55" i="38"/>
  <c r="J55" i="38"/>
  <c r="I55" i="38"/>
  <c r="G55" i="38"/>
  <c r="M54" i="38"/>
  <c r="K54" i="38"/>
  <c r="J54" i="38"/>
  <c r="I54" i="38"/>
  <c r="G54" i="38"/>
  <c r="K53" i="38"/>
  <c r="J53" i="38"/>
  <c r="I53" i="38"/>
  <c r="G53" i="38"/>
  <c r="K52" i="38"/>
  <c r="J52" i="38"/>
  <c r="I52" i="38"/>
  <c r="G52" i="38"/>
  <c r="L58" i="37"/>
  <c r="K58" i="37"/>
  <c r="J58" i="37"/>
  <c r="I58" i="37"/>
  <c r="H58" i="37"/>
  <c r="G58" i="37"/>
  <c r="F58" i="37"/>
  <c r="L57" i="37"/>
  <c r="K57" i="37"/>
  <c r="J57" i="37"/>
  <c r="I57" i="37"/>
  <c r="H57" i="37"/>
  <c r="G57" i="37"/>
  <c r="F57" i="37"/>
  <c r="L56" i="37"/>
  <c r="K56" i="37"/>
  <c r="J56" i="37"/>
  <c r="I56" i="37"/>
  <c r="H56" i="37"/>
  <c r="G56" i="37"/>
  <c r="F56" i="37"/>
  <c r="L55" i="37"/>
  <c r="K55" i="37"/>
  <c r="J55" i="37"/>
  <c r="I55" i="37"/>
  <c r="H55" i="37"/>
  <c r="G55" i="37"/>
  <c r="F55" i="37"/>
  <c r="L54" i="37"/>
  <c r="K54" i="37"/>
  <c r="J54" i="37"/>
  <c r="I54" i="37"/>
  <c r="H54" i="37"/>
  <c r="G54" i="37"/>
  <c r="F54" i="37"/>
  <c r="L53" i="37"/>
  <c r="K53" i="37"/>
  <c r="J53" i="37"/>
  <c r="I53" i="37"/>
  <c r="H53" i="37"/>
  <c r="G53" i="37"/>
  <c r="F53" i="37"/>
  <c r="L52" i="37"/>
  <c r="K52" i="37"/>
  <c r="J52" i="37"/>
  <c r="I52" i="37"/>
  <c r="H52" i="37"/>
  <c r="G52" i="37"/>
  <c r="M58" i="40"/>
  <c r="L58" i="40"/>
  <c r="K58" i="40"/>
  <c r="I58" i="40"/>
  <c r="H58" i="40"/>
  <c r="F58" i="40"/>
  <c r="M57" i="40"/>
  <c r="L57" i="40"/>
  <c r="K57" i="40"/>
  <c r="I57" i="40"/>
  <c r="H57" i="40"/>
  <c r="F57" i="40"/>
  <c r="M56" i="40"/>
  <c r="L56" i="40"/>
  <c r="K56" i="40"/>
  <c r="I56" i="40"/>
  <c r="H56" i="40"/>
  <c r="F56" i="40"/>
  <c r="M55" i="40"/>
  <c r="L55" i="40"/>
  <c r="K55" i="40"/>
  <c r="I55" i="40"/>
  <c r="H55" i="40"/>
  <c r="F55" i="40"/>
  <c r="M54" i="40"/>
  <c r="L54" i="40"/>
  <c r="K54" i="40"/>
  <c r="I54" i="40"/>
  <c r="H54" i="40"/>
  <c r="G54" i="40"/>
  <c r="F54" i="40"/>
  <c r="M53" i="40"/>
  <c r="L53" i="40"/>
  <c r="K53" i="40"/>
  <c r="I53" i="40"/>
  <c r="H53" i="40"/>
  <c r="G53" i="40"/>
  <c r="F53" i="40"/>
  <c r="M52" i="40"/>
  <c r="L52" i="40"/>
  <c r="K52" i="40"/>
  <c r="I52" i="40"/>
  <c r="H52" i="40"/>
  <c r="M58" i="39"/>
  <c r="L58" i="39"/>
  <c r="J58" i="39"/>
  <c r="I58" i="39"/>
  <c r="M57" i="39"/>
  <c r="L57" i="39"/>
  <c r="J57" i="39"/>
  <c r="I57" i="39"/>
  <c r="M56" i="39"/>
  <c r="L56" i="39"/>
  <c r="J56" i="39"/>
  <c r="I56" i="39"/>
  <c r="F56" i="39"/>
  <c r="M55" i="39"/>
  <c r="L55" i="39"/>
  <c r="J55" i="39"/>
  <c r="I55" i="39"/>
  <c r="M54" i="39"/>
  <c r="L54" i="39"/>
  <c r="J54" i="39"/>
  <c r="I54" i="39"/>
  <c r="M53" i="39"/>
  <c r="L53" i="39"/>
  <c r="J53" i="39"/>
  <c r="I53" i="39"/>
  <c r="M52" i="39"/>
  <c r="L52" i="39"/>
  <c r="J52" i="39"/>
  <c r="I52" i="39"/>
  <c r="M58" i="42"/>
  <c r="K58" i="42"/>
  <c r="J58" i="42"/>
  <c r="G58" i="42"/>
  <c r="M57" i="42"/>
  <c r="K57" i="42"/>
  <c r="J57" i="42"/>
  <c r="G57" i="42"/>
  <c r="M56" i="42"/>
  <c r="K56" i="42"/>
  <c r="J56" i="42"/>
  <c r="I56" i="42"/>
  <c r="G56" i="42"/>
  <c r="M55" i="42"/>
  <c r="K55" i="42"/>
  <c r="J55" i="42"/>
  <c r="G55" i="42"/>
  <c r="M54" i="42"/>
  <c r="K54" i="42"/>
  <c r="J54" i="42"/>
  <c r="G54" i="42"/>
  <c r="M53" i="42"/>
  <c r="K53" i="42"/>
  <c r="J53" i="42"/>
  <c r="G53" i="42"/>
  <c r="M52" i="42"/>
  <c r="K52" i="42"/>
  <c r="J52" i="42"/>
  <c r="I52" i="42"/>
  <c r="G52" i="42"/>
  <c r="M58" i="41"/>
  <c r="L58" i="41"/>
  <c r="K58" i="41"/>
  <c r="H58" i="41"/>
  <c r="G58" i="41"/>
  <c r="F58" i="41"/>
  <c r="M57" i="41"/>
  <c r="L57" i="41"/>
  <c r="K57" i="41"/>
  <c r="H57" i="41"/>
  <c r="G57" i="41"/>
  <c r="F57" i="41"/>
  <c r="M56" i="41"/>
  <c r="L56" i="41"/>
  <c r="K56" i="41"/>
  <c r="H56" i="41"/>
  <c r="G56" i="41"/>
  <c r="F56" i="41"/>
  <c r="M55" i="41"/>
  <c r="L55" i="41"/>
  <c r="K55" i="41"/>
  <c r="H55" i="41"/>
  <c r="G55" i="41"/>
  <c r="F55" i="41"/>
  <c r="M54" i="41"/>
  <c r="L54" i="41"/>
  <c r="K54" i="41"/>
  <c r="H54" i="41"/>
  <c r="G54" i="41"/>
  <c r="F54" i="41"/>
  <c r="M53" i="41"/>
  <c r="L53" i="41"/>
  <c r="K53" i="41"/>
  <c r="H53" i="41"/>
  <c r="G53" i="41"/>
  <c r="F53" i="41"/>
  <c r="M52" i="41"/>
  <c r="L52" i="41"/>
  <c r="K52" i="41"/>
  <c r="H52" i="41"/>
  <c r="G52" i="41"/>
  <c r="M58" i="44"/>
  <c r="L58" i="44"/>
  <c r="I58" i="44"/>
  <c r="H58" i="44"/>
  <c r="G58" i="44"/>
  <c r="F58" i="44"/>
  <c r="M57" i="44"/>
  <c r="L57" i="44"/>
  <c r="I57" i="44"/>
  <c r="H57" i="44"/>
  <c r="G57" i="44"/>
  <c r="F57" i="44"/>
  <c r="M56" i="44"/>
  <c r="L56" i="44"/>
  <c r="I56" i="44"/>
  <c r="H56" i="44"/>
  <c r="G56" i="44"/>
  <c r="F56" i="44"/>
  <c r="M55" i="44"/>
  <c r="L55" i="44"/>
  <c r="I55" i="44"/>
  <c r="H55" i="44"/>
  <c r="G55" i="44"/>
  <c r="F55" i="44"/>
  <c r="M54" i="44"/>
  <c r="L54" i="44"/>
  <c r="K54" i="44"/>
  <c r="I54" i="44"/>
  <c r="H54" i="44"/>
  <c r="G54" i="44"/>
  <c r="F54" i="44"/>
  <c r="M53" i="44"/>
  <c r="L53" i="44"/>
  <c r="K53" i="44"/>
  <c r="I53" i="44"/>
  <c r="H53" i="44"/>
  <c r="G53" i="44"/>
  <c r="F53" i="44"/>
  <c r="M52" i="44"/>
  <c r="L52" i="44"/>
  <c r="I52" i="44"/>
  <c r="H52" i="44"/>
  <c r="G52" i="44"/>
  <c r="M58" i="43"/>
  <c r="J58" i="43"/>
  <c r="I58" i="43"/>
  <c r="H58" i="43"/>
  <c r="F58" i="43"/>
  <c r="M57" i="43"/>
  <c r="J57" i="43"/>
  <c r="I57" i="43"/>
  <c r="H57" i="43"/>
  <c r="G57" i="43"/>
  <c r="F57" i="43"/>
  <c r="M56" i="43"/>
  <c r="J56" i="43"/>
  <c r="I56" i="43"/>
  <c r="H56" i="43"/>
  <c r="G56" i="43"/>
  <c r="F56" i="43"/>
  <c r="M55" i="43"/>
  <c r="J55" i="43"/>
  <c r="I55" i="43"/>
  <c r="H55" i="43"/>
  <c r="G55" i="43"/>
  <c r="F55" i="43"/>
  <c r="M54" i="43"/>
  <c r="J54" i="43"/>
  <c r="I54" i="43"/>
  <c r="H54" i="43"/>
  <c r="G54" i="43"/>
  <c r="F54" i="43"/>
  <c r="M53" i="43"/>
  <c r="J53" i="43"/>
  <c r="I53" i="43"/>
  <c r="H53" i="43"/>
  <c r="G53" i="43"/>
  <c r="F53" i="43"/>
  <c r="M52" i="43"/>
  <c r="J52" i="43"/>
  <c r="I52" i="43"/>
  <c r="H52" i="43"/>
  <c r="G52" i="43"/>
  <c r="M58" i="63"/>
  <c r="K58" i="63"/>
  <c r="J58" i="63"/>
  <c r="I58" i="63"/>
  <c r="H58" i="63"/>
  <c r="G58" i="63"/>
  <c r="K57" i="63"/>
  <c r="J57" i="63"/>
  <c r="I57" i="63"/>
  <c r="H57" i="63"/>
  <c r="G57" i="63"/>
  <c r="K56" i="63"/>
  <c r="J56" i="63"/>
  <c r="I56" i="63"/>
  <c r="H56" i="63"/>
  <c r="G56" i="63"/>
  <c r="F56" i="63"/>
  <c r="K55" i="63"/>
  <c r="J55" i="63"/>
  <c r="I55" i="63"/>
  <c r="H55" i="63"/>
  <c r="G55" i="63"/>
  <c r="F55" i="63"/>
  <c r="K54" i="63"/>
  <c r="J54" i="63"/>
  <c r="I54" i="63"/>
  <c r="H54" i="63"/>
  <c r="G54" i="63"/>
  <c r="F54" i="63"/>
  <c r="K53" i="63"/>
  <c r="J53" i="63"/>
  <c r="I53" i="63"/>
  <c r="H53" i="63"/>
  <c r="G53" i="63"/>
  <c r="F53" i="63"/>
  <c r="K52" i="63"/>
  <c r="J52" i="63"/>
  <c r="I52" i="63"/>
  <c r="H52" i="63"/>
  <c r="G52" i="63"/>
  <c r="L58" i="62"/>
  <c r="K58" i="62"/>
  <c r="J58" i="62"/>
  <c r="I58" i="62"/>
  <c r="H58" i="62"/>
  <c r="G58" i="62"/>
  <c r="F58" i="62"/>
  <c r="L57" i="62"/>
  <c r="K57" i="62"/>
  <c r="J57" i="62"/>
  <c r="I57" i="62"/>
  <c r="H57" i="62"/>
  <c r="G57" i="62"/>
  <c r="F57" i="62"/>
  <c r="L56" i="62"/>
  <c r="K56" i="62"/>
  <c r="J56" i="62"/>
  <c r="I56" i="62"/>
  <c r="H56" i="62"/>
  <c r="G56" i="62"/>
  <c r="F56" i="62"/>
  <c r="L55" i="62"/>
  <c r="K55" i="62"/>
  <c r="J55" i="62"/>
  <c r="I55" i="62"/>
  <c r="H55" i="62"/>
  <c r="G55" i="62"/>
  <c r="F55" i="62"/>
  <c r="L54" i="62"/>
  <c r="K54" i="62"/>
  <c r="J54" i="62"/>
  <c r="I54" i="62"/>
  <c r="H54" i="62"/>
  <c r="G54" i="62"/>
  <c r="F54" i="62"/>
  <c r="L53" i="62"/>
  <c r="K53" i="62"/>
  <c r="J53" i="62"/>
  <c r="I53" i="62"/>
  <c r="H53" i="62"/>
  <c r="G53" i="62"/>
  <c r="F53" i="62"/>
  <c r="L52" i="62"/>
  <c r="K52" i="62"/>
  <c r="J52" i="62"/>
  <c r="I52" i="62"/>
  <c r="H52" i="62"/>
  <c r="G52" i="62"/>
  <c r="M55" i="57"/>
  <c r="L55" i="57"/>
  <c r="K55" i="57"/>
  <c r="J55" i="57"/>
  <c r="I55" i="57"/>
  <c r="H55" i="57"/>
  <c r="F55" i="57"/>
  <c r="M54" i="57"/>
  <c r="L54" i="57"/>
  <c r="K54" i="57"/>
  <c r="J54" i="57"/>
  <c r="I54" i="57"/>
  <c r="H54" i="57"/>
  <c r="F54" i="57"/>
  <c r="M53" i="57"/>
  <c r="L53" i="57"/>
  <c r="K53" i="57"/>
  <c r="J53" i="57"/>
  <c r="I53" i="57"/>
  <c r="H53" i="57"/>
  <c r="F53" i="57"/>
  <c r="M52" i="57"/>
  <c r="L52" i="57"/>
  <c r="K52" i="57"/>
  <c r="J52" i="57"/>
  <c r="I52" i="57"/>
  <c r="H52" i="57"/>
  <c r="M55" i="56"/>
  <c r="L55" i="56"/>
  <c r="K55" i="56"/>
  <c r="J55" i="56"/>
  <c r="I55" i="56"/>
  <c r="H55" i="56"/>
  <c r="G55" i="56"/>
  <c r="M54" i="56"/>
  <c r="L54" i="56"/>
  <c r="K54" i="56"/>
  <c r="J54" i="56"/>
  <c r="I54" i="56"/>
  <c r="H54" i="56"/>
  <c r="G54" i="56"/>
  <c r="M53" i="56"/>
  <c r="L53" i="56"/>
  <c r="K53" i="56"/>
  <c r="J53" i="56"/>
  <c r="I53" i="56"/>
  <c r="H53" i="56"/>
  <c r="G53" i="56"/>
  <c r="M52" i="56"/>
  <c r="L52" i="56"/>
  <c r="K52" i="56"/>
  <c r="J52" i="56"/>
  <c r="I52" i="56"/>
  <c r="H52" i="56"/>
  <c r="G52" i="56"/>
  <c r="M58" i="46"/>
  <c r="L58" i="46"/>
  <c r="K58" i="46"/>
  <c r="J58" i="46"/>
  <c r="G58" i="46"/>
  <c r="F58" i="46"/>
  <c r="M57" i="46"/>
  <c r="L57" i="46"/>
  <c r="K57" i="46"/>
  <c r="J57" i="46"/>
  <c r="G57" i="46"/>
  <c r="F57" i="46"/>
  <c r="M56" i="46"/>
  <c r="L56" i="46"/>
  <c r="K56" i="46"/>
  <c r="J56" i="46"/>
  <c r="G56" i="46"/>
  <c r="F56" i="46"/>
  <c r="M55" i="46"/>
  <c r="L55" i="46"/>
  <c r="K55" i="46"/>
  <c r="J55" i="46"/>
  <c r="G55" i="46"/>
  <c r="F55" i="46"/>
  <c r="M54" i="46"/>
  <c r="L54" i="46"/>
  <c r="K54" i="46"/>
  <c r="J54" i="46"/>
  <c r="G54" i="46"/>
  <c r="F54" i="46"/>
  <c r="M53" i="46"/>
  <c r="L53" i="46"/>
  <c r="K53" i="46"/>
  <c r="J53" i="46"/>
  <c r="G53" i="46"/>
  <c r="F53" i="46"/>
  <c r="M52" i="46"/>
  <c r="L52" i="46"/>
  <c r="K52" i="46"/>
  <c r="J52" i="46"/>
  <c r="G52" i="46"/>
  <c r="M58" i="45"/>
  <c r="L58" i="45"/>
  <c r="K58" i="45"/>
  <c r="H58" i="45"/>
  <c r="G58" i="45"/>
  <c r="F58" i="45"/>
  <c r="M57" i="45"/>
  <c r="L57" i="45"/>
  <c r="K57" i="45"/>
  <c r="H57" i="45"/>
  <c r="G57" i="45"/>
  <c r="F57" i="45"/>
  <c r="M56" i="45"/>
  <c r="L56" i="45"/>
  <c r="K56" i="45"/>
  <c r="H56" i="45"/>
  <c r="G56" i="45"/>
  <c r="F56" i="45"/>
  <c r="M55" i="45"/>
  <c r="L55" i="45"/>
  <c r="K55" i="45"/>
  <c r="H55" i="45"/>
  <c r="G55" i="45"/>
  <c r="F55" i="45"/>
  <c r="M54" i="45"/>
  <c r="L54" i="45"/>
  <c r="K54" i="45"/>
  <c r="H54" i="45"/>
  <c r="G54" i="45"/>
  <c r="F54" i="45"/>
  <c r="M53" i="45"/>
  <c r="L53" i="45"/>
  <c r="K53" i="45"/>
  <c r="H53" i="45"/>
  <c r="G53" i="45"/>
  <c r="F53" i="45"/>
  <c r="M52" i="45"/>
  <c r="L52" i="45"/>
  <c r="K52" i="45"/>
  <c r="H52" i="45"/>
  <c r="G52" i="45"/>
  <c r="M58" i="48"/>
  <c r="L58" i="48"/>
  <c r="I58" i="48"/>
  <c r="H58" i="48"/>
  <c r="G58" i="48"/>
  <c r="F58" i="48"/>
  <c r="M57" i="48"/>
  <c r="L57" i="48"/>
  <c r="I57" i="48"/>
  <c r="H57" i="48"/>
  <c r="G57" i="48"/>
  <c r="F57" i="48"/>
  <c r="M56" i="48"/>
  <c r="L56" i="48"/>
  <c r="I56" i="48"/>
  <c r="H56" i="48"/>
  <c r="G56" i="48"/>
  <c r="F56" i="48"/>
  <c r="M55" i="48"/>
  <c r="L55" i="48"/>
  <c r="I55" i="48"/>
  <c r="H55" i="48"/>
  <c r="G55" i="48"/>
  <c r="F55" i="48"/>
  <c r="M54" i="48"/>
  <c r="L54" i="48"/>
  <c r="I54" i="48"/>
  <c r="H54" i="48"/>
  <c r="G54" i="48"/>
  <c r="F54" i="48"/>
  <c r="M53" i="48"/>
  <c r="L53" i="48"/>
  <c r="I53" i="48"/>
  <c r="H53" i="48"/>
  <c r="G53" i="48"/>
  <c r="F53" i="48"/>
  <c r="M52" i="48"/>
  <c r="L52" i="48"/>
  <c r="I52" i="48"/>
  <c r="H52" i="48"/>
  <c r="G52" i="48"/>
  <c r="M58" i="47"/>
  <c r="L58" i="47"/>
  <c r="K58" i="47"/>
  <c r="J58" i="47"/>
  <c r="I58" i="47"/>
  <c r="H58" i="47"/>
  <c r="G58" i="47"/>
  <c r="F58" i="47"/>
  <c r="M57" i="47"/>
  <c r="L57" i="47"/>
  <c r="K57" i="47"/>
  <c r="J57" i="47"/>
  <c r="I57" i="47"/>
  <c r="H57" i="47"/>
  <c r="G57" i="47"/>
  <c r="F57" i="47"/>
  <c r="M56" i="47"/>
  <c r="L56" i="47"/>
  <c r="K56" i="47"/>
  <c r="J56" i="47"/>
  <c r="I56" i="47"/>
  <c r="H56" i="47"/>
  <c r="G56" i="47"/>
  <c r="F56" i="47"/>
  <c r="M55" i="47"/>
  <c r="L55" i="47"/>
  <c r="K55" i="47"/>
  <c r="J55" i="47"/>
  <c r="I55" i="47"/>
  <c r="H55" i="47"/>
  <c r="G55" i="47"/>
  <c r="F55" i="47"/>
  <c r="M54" i="47"/>
  <c r="L54" i="47"/>
  <c r="K54" i="47"/>
  <c r="J54" i="47"/>
  <c r="I54" i="47"/>
  <c r="H54" i="47"/>
  <c r="G54" i="47"/>
  <c r="F54" i="47"/>
  <c r="M53" i="47"/>
  <c r="L53" i="47"/>
  <c r="K53" i="47"/>
  <c r="J53" i="47"/>
  <c r="I53" i="47"/>
  <c r="H53" i="47"/>
  <c r="G53" i="47"/>
  <c r="F53" i="47"/>
  <c r="M52" i="47"/>
  <c r="L52" i="47"/>
  <c r="K52" i="47"/>
  <c r="J52" i="47"/>
  <c r="I52" i="47"/>
  <c r="H52" i="47"/>
  <c r="G52" i="47"/>
  <c r="K58" i="51"/>
  <c r="J58" i="51"/>
  <c r="I58" i="51"/>
  <c r="H58" i="51"/>
  <c r="G58" i="51"/>
  <c r="F58" i="51"/>
  <c r="K57" i="51"/>
  <c r="J57" i="51"/>
  <c r="I57" i="51"/>
  <c r="H57" i="51"/>
  <c r="G57" i="51"/>
  <c r="F57" i="51"/>
  <c r="K56" i="51"/>
  <c r="J56" i="51"/>
  <c r="I56" i="51"/>
  <c r="H56" i="51"/>
  <c r="G56" i="51"/>
  <c r="F56" i="51"/>
  <c r="K55" i="51"/>
  <c r="J55" i="51"/>
  <c r="I55" i="51"/>
  <c r="H55" i="51"/>
  <c r="G55" i="51"/>
  <c r="F55" i="51"/>
  <c r="K54" i="51"/>
  <c r="J54" i="51"/>
  <c r="I54" i="51"/>
  <c r="H54" i="51"/>
  <c r="G54" i="51"/>
  <c r="F54" i="51"/>
  <c r="K53" i="51"/>
  <c r="J53" i="51"/>
  <c r="I53" i="51"/>
  <c r="H53" i="51"/>
  <c r="G53" i="51"/>
  <c r="F53" i="51"/>
  <c r="K52" i="51"/>
  <c r="J52" i="51"/>
  <c r="I52" i="51"/>
  <c r="H52" i="51"/>
  <c r="G52" i="51"/>
  <c r="L58" i="50"/>
  <c r="K58" i="50"/>
  <c r="J58" i="50"/>
  <c r="I58" i="50"/>
  <c r="H58" i="50"/>
  <c r="G58" i="50"/>
  <c r="F58" i="50"/>
  <c r="L57" i="50"/>
  <c r="K57" i="50"/>
  <c r="J57" i="50"/>
  <c r="I57" i="50"/>
  <c r="H57" i="50"/>
  <c r="G57" i="50"/>
  <c r="F57" i="50"/>
  <c r="L56" i="50"/>
  <c r="K56" i="50"/>
  <c r="J56" i="50"/>
  <c r="I56" i="50"/>
  <c r="H56" i="50"/>
  <c r="G56" i="50"/>
  <c r="F56" i="50"/>
  <c r="L55" i="50"/>
  <c r="K55" i="50"/>
  <c r="J55" i="50"/>
  <c r="I55" i="50"/>
  <c r="H55" i="50"/>
  <c r="G55" i="50"/>
  <c r="F55" i="50"/>
  <c r="L54" i="50"/>
  <c r="K54" i="50"/>
  <c r="J54" i="50"/>
  <c r="I54" i="50"/>
  <c r="H54" i="50"/>
  <c r="G54" i="50"/>
  <c r="F54" i="50"/>
  <c r="L53" i="50"/>
  <c r="K53" i="50"/>
  <c r="J53" i="50"/>
  <c r="I53" i="50"/>
  <c r="H53" i="50"/>
  <c r="G53" i="50"/>
  <c r="F53" i="50"/>
  <c r="L52" i="50"/>
  <c r="K52" i="50"/>
  <c r="J52" i="50"/>
  <c r="I52" i="50"/>
  <c r="H52" i="50"/>
  <c r="G52" i="50"/>
  <c r="M58" i="53"/>
  <c r="L58" i="53"/>
  <c r="K58" i="53"/>
  <c r="J58" i="53"/>
  <c r="I58" i="53"/>
  <c r="H58" i="53"/>
  <c r="F58" i="53"/>
  <c r="M57" i="53"/>
  <c r="L57" i="53"/>
  <c r="K57" i="53"/>
  <c r="J57" i="53"/>
  <c r="I57" i="53"/>
  <c r="H57" i="53"/>
  <c r="F57" i="53"/>
  <c r="M56" i="53"/>
  <c r="L56" i="53"/>
  <c r="K56" i="53"/>
  <c r="J56" i="53"/>
  <c r="I56" i="53"/>
  <c r="H56" i="53"/>
  <c r="F56" i="53"/>
  <c r="M55" i="53"/>
  <c r="L55" i="53"/>
  <c r="K55" i="53"/>
  <c r="J55" i="53"/>
  <c r="I55" i="53"/>
  <c r="H55" i="53"/>
  <c r="F55" i="53"/>
  <c r="M54" i="53"/>
  <c r="L54" i="53"/>
  <c r="K54" i="53"/>
  <c r="J54" i="53"/>
  <c r="I54" i="53"/>
  <c r="H54" i="53"/>
  <c r="F54" i="53"/>
  <c r="M53" i="53"/>
  <c r="L53" i="53"/>
  <c r="K53" i="53"/>
  <c r="J53" i="53"/>
  <c r="I53" i="53"/>
  <c r="H53" i="53"/>
  <c r="F53" i="53"/>
  <c r="M52" i="53"/>
  <c r="L52" i="53"/>
  <c r="K52" i="53"/>
  <c r="J52" i="53"/>
  <c r="I52" i="53"/>
  <c r="H52" i="53"/>
  <c r="M58" i="52"/>
  <c r="L58" i="52"/>
  <c r="K58" i="52"/>
  <c r="J58" i="52"/>
  <c r="I58" i="52"/>
  <c r="H58" i="52"/>
  <c r="G58" i="52"/>
  <c r="M57" i="52"/>
  <c r="L57" i="52"/>
  <c r="K57" i="52"/>
  <c r="J57" i="52"/>
  <c r="I57" i="52"/>
  <c r="H57" i="52"/>
  <c r="G57" i="52"/>
  <c r="M56" i="52"/>
  <c r="L56" i="52"/>
  <c r="K56" i="52"/>
  <c r="J56" i="52"/>
  <c r="I56" i="52"/>
  <c r="H56" i="52"/>
  <c r="G56" i="52"/>
  <c r="M55" i="52"/>
  <c r="L55" i="52"/>
  <c r="K55" i="52"/>
  <c r="J55" i="52"/>
  <c r="I55" i="52"/>
  <c r="H55" i="52"/>
  <c r="G55" i="52"/>
  <c r="M54" i="52"/>
  <c r="L54" i="52"/>
  <c r="K54" i="52"/>
  <c r="J54" i="52"/>
  <c r="I54" i="52"/>
  <c r="H54" i="52"/>
  <c r="G54" i="52"/>
  <c r="M53" i="52"/>
  <c r="L53" i="52"/>
  <c r="K53" i="52"/>
  <c r="J53" i="52"/>
  <c r="I53" i="52"/>
  <c r="H53" i="52"/>
  <c r="G53" i="52"/>
  <c r="M52" i="52"/>
  <c r="L52" i="52"/>
  <c r="K52" i="52"/>
  <c r="J52" i="52"/>
  <c r="I52" i="52"/>
  <c r="H52" i="52"/>
  <c r="G52" i="52"/>
  <c r="M58" i="55"/>
  <c r="L58" i="55"/>
  <c r="K58" i="55"/>
  <c r="J58" i="55"/>
  <c r="G58" i="55"/>
  <c r="F58" i="55"/>
  <c r="M57" i="55"/>
  <c r="L57" i="55"/>
  <c r="K57" i="55"/>
  <c r="J57" i="55"/>
  <c r="G57" i="55"/>
  <c r="F57" i="55"/>
  <c r="M56" i="55"/>
  <c r="L56" i="55"/>
  <c r="K56" i="55"/>
  <c r="J56" i="55"/>
  <c r="G56" i="55"/>
  <c r="F56" i="55"/>
  <c r="M55" i="55"/>
  <c r="L55" i="55"/>
  <c r="K55" i="55"/>
  <c r="J55" i="55"/>
  <c r="G55" i="55"/>
  <c r="F55" i="55"/>
  <c r="M54" i="55"/>
  <c r="L54" i="55"/>
  <c r="K54" i="55"/>
  <c r="J54" i="55"/>
  <c r="G54" i="55"/>
  <c r="F54" i="55"/>
  <c r="M53" i="55"/>
  <c r="L53" i="55"/>
  <c r="K53" i="55"/>
  <c r="J53" i="55"/>
  <c r="G53" i="55"/>
  <c r="F53" i="55"/>
  <c r="M52" i="55"/>
  <c r="L52" i="55"/>
  <c r="K52" i="55"/>
  <c r="J52" i="55"/>
  <c r="G52" i="55"/>
  <c r="M58" i="54"/>
  <c r="L58" i="54"/>
  <c r="K58" i="54"/>
  <c r="H58" i="54"/>
  <c r="G58" i="54"/>
  <c r="F58" i="54"/>
  <c r="M57" i="54"/>
  <c r="L57" i="54"/>
  <c r="K57" i="54"/>
  <c r="H57" i="54"/>
  <c r="G57" i="54"/>
  <c r="F57" i="54"/>
  <c r="M56" i="54"/>
  <c r="L56" i="54"/>
  <c r="K56" i="54"/>
  <c r="H56" i="54"/>
  <c r="G56" i="54"/>
  <c r="F56" i="54"/>
  <c r="M55" i="54"/>
  <c r="L55" i="54"/>
  <c r="K55" i="54"/>
  <c r="H55" i="54"/>
  <c r="G55" i="54"/>
  <c r="F55" i="54"/>
  <c r="M54" i="54"/>
  <c r="L54" i="54"/>
  <c r="K54" i="54"/>
  <c r="H54" i="54"/>
  <c r="G54" i="54"/>
  <c r="F54" i="54"/>
  <c r="M53" i="54"/>
  <c r="L53" i="54"/>
  <c r="K53" i="54"/>
  <c r="H53" i="54"/>
  <c r="G53" i="54"/>
  <c r="F53" i="54"/>
  <c r="M52" i="54"/>
  <c r="L52" i="54"/>
  <c r="K52" i="54"/>
  <c r="H52" i="54"/>
  <c r="G52" i="54"/>
  <c r="M58" i="32"/>
  <c r="L58" i="32"/>
  <c r="I58" i="32"/>
  <c r="H58" i="32"/>
  <c r="G58" i="32"/>
  <c r="F58" i="32"/>
  <c r="M57" i="32"/>
  <c r="L57" i="32"/>
  <c r="I57" i="32"/>
  <c r="H57" i="32"/>
  <c r="G57" i="32"/>
  <c r="F57" i="32"/>
  <c r="M56" i="32"/>
  <c r="L56" i="32"/>
  <c r="I56" i="32"/>
  <c r="H56" i="32"/>
  <c r="G56" i="32"/>
  <c r="F56" i="32"/>
  <c r="M55" i="32"/>
  <c r="L55" i="32"/>
  <c r="I55" i="32"/>
  <c r="H55" i="32"/>
  <c r="G55" i="32"/>
  <c r="F55" i="32"/>
  <c r="M54" i="32"/>
  <c r="L54" i="32"/>
  <c r="I54" i="32"/>
  <c r="H54" i="32"/>
  <c r="G54" i="32"/>
  <c r="F54" i="32"/>
  <c r="M53" i="32"/>
  <c r="L53" i="32"/>
  <c r="I53" i="32"/>
  <c r="H53" i="32"/>
  <c r="G53" i="32"/>
  <c r="F53" i="32"/>
  <c r="M52" i="32"/>
  <c r="L52" i="32"/>
  <c r="I52" i="32"/>
  <c r="H52" i="32"/>
  <c r="G52" i="32"/>
  <c r="M58" i="31"/>
  <c r="L58" i="31"/>
  <c r="K58" i="31"/>
  <c r="J58" i="31"/>
  <c r="I58" i="31"/>
  <c r="H58" i="31"/>
  <c r="G58" i="31"/>
  <c r="F58" i="31"/>
  <c r="M57" i="31"/>
  <c r="L57" i="31"/>
  <c r="K57" i="31"/>
  <c r="J57" i="31"/>
  <c r="I57" i="31"/>
  <c r="H57" i="31"/>
  <c r="G57" i="31"/>
  <c r="F57" i="31"/>
  <c r="M56" i="31"/>
  <c r="L56" i="31"/>
  <c r="K56" i="31"/>
  <c r="J56" i="31"/>
  <c r="I56" i="31"/>
  <c r="H56" i="31"/>
  <c r="G56" i="31"/>
  <c r="F56" i="31"/>
  <c r="M55" i="31"/>
  <c r="L55" i="31"/>
  <c r="K55" i="31"/>
  <c r="J55" i="31"/>
  <c r="I55" i="31"/>
  <c r="H55" i="31"/>
  <c r="G55" i="31"/>
  <c r="F55" i="31"/>
  <c r="M54" i="31"/>
  <c r="L54" i="31"/>
  <c r="K54" i="31"/>
  <c r="J54" i="31"/>
  <c r="I54" i="31"/>
  <c r="H54" i="31"/>
  <c r="G54" i="31"/>
  <c r="F54" i="31"/>
  <c r="M53" i="31"/>
  <c r="L53" i="31"/>
  <c r="K53" i="31"/>
  <c r="J53" i="31"/>
  <c r="I53" i="31"/>
  <c r="H53" i="31"/>
  <c r="G53" i="31"/>
  <c r="F53" i="31"/>
  <c r="M52" i="31"/>
  <c r="L52" i="31"/>
  <c r="K52" i="31"/>
  <c r="J52" i="31"/>
  <c r="I52" i="31"/>
  <c r="H52" i="31"/>
  <c r="G52" i="31"/>
  <c r="K58" i="34"/>
  <c r="J58" i="34"/>
  <c r="I58" i="34"/>
  <c r="H58" i="34"/>
  <c r="G58" i="34"/>
  <c r="F58" i="34"/>
  <c r="K57" i="34"/>
  <c r="J57" i="34"/>
  <c r="I57" i="34"/>
  <c r="H57" i="34"/>
  <c r="G57" i="34"/>
  <c r="F57" i="34"/>
  <c r="K56" i="34"/>
  <c r="J56" i="34"/>
  <c r="I56" i="34"/>
  <c r="H56" i="34"/>
  <c r="G56" i="34"/>
  <c r="F56" i="34"/>
  <c r="K55" i="34"/>
  <c r="J55" i="34"/>
  <c r="I55" i="34"/>
  <c r="H55" i="34"/>
  <c r="G55" i="34"/>
  <c r="F55" i="34"/>
  <c r="K54" i="34"/>
  <c r="J54" i="34"/>
  <c r="I54" i="34"/>
  <c r="H54" i="34"/>
  <c r="G54" i="34"/>
  <c r="F54" i="34"/>
  <c r="K53" i="34"/>
  <c r="J53" i="34"/>
  <c r="I53" i="34"/>
  <c r="H53" i="34"/>
  <c r="G53" i="34"/>
  <c r="F53" i="34"/>
  <c r="K52" i="34"/>
  <c r="J52" i="34"/>
  <c r="I52" i="34"/>
  <c r="H52" i="34"/>
  <c r="G52" i="34"/>
  <c r="L58" i="33"/>
  <c r="K58" i="33"/>
  <c r="J58" i="33"/>
  <c r="I58" i="33"/>
  <c r="H58" i="33"/>
  <c r="G58" i="33"/>
  <c r="F58" i="33"/>
  <c r="L57" i="33"/>
  <c r="K57" i="33"/>
  <c r="J57" i="33"/>
  <c r="I57" i="33"/>
  <c r="H57" i="33"/>
  <c r="G57" i="33"/>
  <c r="F57" i="33"/>
  <c r="L56" i="33"/>
  <c r="K56" i="33"/>
  <c r="J56" i="33"/>
  <c r="I56" i="33"/>
  <c r="H56" i="33"/>
  <c r="G56" i="33"/>
  <c r="F56" i="33"/>
  <c r="L55" i="33"/>
  <c r="K55" i="33"/>
  <c r="J55" i="33"/>
  <c r="I55" i="33"/>
  <c r="H55" i="33"/>
  <c r="G55" i="33"/>
  <c r="F55" i="33"/>
  <c r="L54" i="33"/>
  <c r="K54" i="33"/>
  <c r="J54" i="33"/>
  <c r="I54" i="33"/>
  <c r="H54" i="33"/>
  <c r="G54" i="33"/>
  <c r="F54" i="33"/>
  <c r="L53" i="33"/>
  <c r="K53" i="33"/>
  <c r="J53" i="33"/>
  <c r="I53" i="33"/>
  <c r="H53" i="33"/>
  <c r="G53" i="33"/>
  <c r="F53" i="33"/>
  <c r="L52" i="33"/>
  <c r="K52" i="33"/>
  <c r="J52" i="33"/>
  <c r="I52" i="33"/>
  <c r="H52" i="33"/>
  <c r="G52" i="33"/>
  <c r="M58" i="36"/>
  <c r="L58" i="36"/>
  <c r="K58" i="36"/>
  <c r="J58" i="36"/>
  <c r="I58" i="36"/>
  <c r="H58" i="36"/>
  <c r="F58" i="36"/>
  <c r="M57" i="36"/>
  <c r="L57" i="36"/>
  <c r="K57" i="36"/>
  <c r="J57" i="36"/>
  <c r="I57" i="36"/>
  <c r="H57" i="36"/>
  <c r="F57" i="36"/>
  <c r="M56" i="36"/>
  <c r="L56" i="36"/>
  <c r="K56" i="36"/>
  <c r="J56" i="36"/>
  <c r="I56" i="36"/>
  <c r="H56" i="36"/>
  <c r="F56" i="36"/>
  <c r="M55" i="36"/>
  <c r="L55" i="36"/>
  <c r="K55" i="36"/>
  <c r="J55" i="36"/>
  <c r="I55" i="36"/>
  <c r="H55" i="36"/>
  <c r="F55" i="36"/>
  <c r="M54" i="36"/>
  <c r="L54" i="36"/>
  <c r="K54" i="36"/>
  <c r="J54" i="36"/>
  <c r="I54" i="36"/>
  <c r="H54" i="36"/>
  <c r="F54" i="36"/>
  <c r="M53" i="36"/>
  <c r="L53" i="36"/>
  <c r="K53" i="36"/>
  <c r="J53" i="36"/>
  <c r="I53" i="36"/>
  <c r="H53" i="36"/>
  <c r="F53" i="36"/>
  <c r="M52" i="36"/>
  <c r="L52" i="36"/>
  <c r="K52" i="36"/>
  <c r="J52" i="36"/>
  <c r="I52" i="36"/>
  <c r="H52" i="36"/>
  <c r="M58" i="35"/>
  <c r="L58" i="35"/>
  <c r="K58" i="35"/>
  <c r="J58" i="35"/>
  <c r="I58" i="35"/>
  <c r="H58" i="35"/>
  <c r="G58" i="35"/>
  <c r="M57" i="35"/>
  <c r="L57" i="35"/>
  <c r="K57" i="35"/>
  <c r="J57" i="35"/>
  <c r="I57" i="35"/>
  <c r="H57" i="35"/>
  <c r="G57" i="35"/>
  <c r="M56" i="35"/>
  <c r="L56" i="35"/>
  <c r="K56" i="35"/>
  <c r="J56" i="35"/>
  <c r="I56" i="35"/>
  <c r="H56" i="35"/>
  <c r="G56" i="35"/>
  <c r="M55" i="35"/>
  <c r="L55" i="35"/>
  <c r="K55" i="35"/>
  <c r="J55" i="35"/>
  <c r="I55" i="35"/>
  <c r="H55" i="35"/>
  <c r="G55" i="35"/>
  <c r="M54" i="35"/>
  <c r="L54" i="35"/>
  <c r="K54" i="35"/>
  <c r="J54" i="35"/>
  <c r="I54" i="35"/>
  <c r="H54" i="35"/>
  <c r="G54" i="35"/>
  <c r="M53" i="35"/>
  <c r="L53" i="35"/>
  <c r="K53" i="35"/>
  <c r="J53" i="35"/>
  <c r="I53" i="35"/>
  <c r="H53" i="35"/>
  <c r="G53" i="35"/>
  <c r="M52" i="35"/>
  <c r="L52" i="35"/>
  <c r="K52" i="35"/>
  <c r="J52" i="35"/>
  <c r="I52" i="35"/>
  <c r="H52" i="35"/>
  <c r="G52" i="35"/>
  <c r="M58" i="59"/>
  <c r="L58" i="59"/>
  <c r="K58" i="59"/>
  <c r="J58" i="59"/>
  <c r="G58" i="59"/>
  <c r="F58" i="59"/>
  <c r="M57" i="59"/>
  <c r="L57" i="59"/>
  <c r="K57" i="59"/>
  <c r="J57" i="59"/>
  <c r="G57" i="59"/>
  <c r="F57" i="59"/>
  <c r="M56" i="59"/>
  <c r="L56" i="59"/>
  <c r="K56" i="59"/>
  <c r="J56" i="59"/>
  <c r="G56" i="59"/>
  <c r="F56" i="59"/>
  <c r="M55" i="59"/>
  <c r="L55" i="59"/>
  <c r="K55" i="59"/>
  <c r="J55" i="59"/>
  <c r="G55" i="59"/>
  <c r="F55" i="59"/>
  <c r="M54" i="59"/>
  <c r="L54" i="59"/>
  <c r="K54" i="59"/>
  <c r="J54" i="59"/>
  <c r="G54" i="59"/>
  <c r="F54" i="59"/>
  <c r="M53" i="59"/>
  <c r="L53" i="59"/>
  <c r="K53" i="59"/>
  <c r="J53" i="59"/>
  <c r="G53" i="59"/>
  <c r="F53" i="59"/>
  <c r="M52" i="59"/>
  <c r="L52" i="59"/>
  <c r="K52" i="59"/>
  <c r="J52" i="59"/>
  <c r="G52" i="59"/>
  <c r="M58" i="58"/>
  <c r="L58" i="58"/>
  <c r="K58" i="58"/>
  <c r="H58" i="58"/>
  <c r="G58" i="58"/>
  <c r="F58" i="58"/>
  <c r="M57" i="58"/>
  <c r="L57" i="58"/>
  <c r="K57" i="58"/>
  <c r="H57" i="58"/>
  <c r="G57" i="58"/>
  <c r="F57" i="58"/>
  <c r="M56" i="58"/>
  <c r="L56" i="58"/>
  <c r="K56" i="58"/>
  <c r="H56" i="58"/>
  <c r="G56" i="58"/>
  <c r="F56" i="58"/>
  <c r="M55" i="58"/>
  <c r="L55" i="58"/>
  <c r="K55" i="58"/>
  <c r="H55" i="58"/>
  <c r="G55" i="58"/>
  <c r="F55" i="58"/>
  <c r="M54" i="58"/>
  <c r="L54" i="58"/>
  <c r="K54" i="58"/>
  <c r="H54" i="58"/>
  <c r="G54" i="58"/>
  <c r="F54" i="58"/>
  <c r="M53" i="58"/>
  <c r="L53" i="58"/>
  <c r="K53" i="58"/>
  <c r="H53" i="58"/>
  <c r="G53" i="58"/>
  <c r="F53" i="58"/>
  <c r="M52" i="58"/>
  <c r="L52" i="58"/>
  <c r="K52" i="58"/>
  <c r="H52" i="58"/>
  <c r="G52" i="58"/>
  <c r="M58" i="61"/>
  <c r="L58" i="61"/>
  <c r="I58" i="61"/>
  <c r="H58" i="61"/>
  <c r="G58" i="61"/>
  <c r="F58" i="61"/>
  <c r="M57" i="61"/>
  <c r="L57" i="61"/>
  <c r="I57" i="61"/>
  <c r="H57" i="61"/>
  <c r="G57" i="61"/>
  <c r="F57" i="61"/>
  <c r="M56" i="61"/>
  <c r="L56" i="61"/>
  <c r="I56" i="61"/>
  <c r="H56" i="61"/>
  <c r="G56" i="61"/>
  <c r="F56" i="61"/>
  <c r="M55" i="61"/>
  <c r="L55" i="61"/>
  <c r="I55" i="61"/>
  <c r="H55" i="61"/>
  <c r="G55" i="61"/>
  <c r="F55" i="61"/>
  <c r="M54" i="61"/>
  <c r="L54" i="61"/>
  <c r="I54" i="61"/>
  <c r="H54" i="61"/>
  <c r="G54" i="61"/>
  <c r="F54" i="61"/>
  <c r="M53" i="61"/>
  <c r="L53" i="61"/>
  <c r="I53" i="61"/>
  <c r="H53" i="61"/>
  <c r="G53" i="61"/>
  <c r="F53" i="61"/>
  <c r="M52" i="61"/>
  <c r="L52" i="61"/>
  <c r="I52" i="61"/>
  <c r="H52" i="61"/>
  <c r="G52" i="61"/>
  <c r="M58" i="60"/>
  <c r="L58" i="60"/>
  <c r="K58" i="60"/>
  <c r="J58" i="60"/>
  <c r="I58" i="60"/>
  <c r="H58" i="60"/>
  <c r="G58" i="60"/>
  <c r="F58" i="60"/>
  <c r="M57" i="60"/>
  <c r="L57" i="60"/>
  <c r="K57" i="60"/>
  <c r="J57" i="60"/>
  <c r="I57" i="60"/>
  <c r="H57" i="60"/>
  <c r="G57" i="60"/>
  <c r="F57" i="60"/>
  <c r="M56" i="60"/>
  <c r="L56" i="60"/>
  <c r="K56" i="60"/>
  <c r="J56" i="60"/>
  <c r="I56" i="60"/>
  <c r="H56" i="60"/>
  <c r="G56" i="60"/>
  <c r="F56" i="60"/>
  <c r="M55" i="60"/>
  <c r="L55" i="60"/>
  <c r="K55" i="60"/>
  <c r="J55" i="60"/>
  <c r="I55" i="60"/>
  <c r="H55" i="60"/>
  <c r="G55" i="60"/>
  <c r="F55" i="60"/>
  <c r="M54" i="60"/>
  <c r="L54" i="60"/>
  <c r="K54" i="60"/>
  <c r="J54" i="60"/>
  <c r="I54" i="60"/>
  <c r="H54" i="60"/>
  <c r="G54" i="60"/>
  <c r="F54" i="60"/>
  <c r="M53" i="60"/>
  <c r="L53" i="60"/>
  <c r="K53" i="60"/>
  <c r="J53" i="60"/>
  <c r="I53" i="60"/>
  <c r="H53" i="60"/>
  <c r="G53" i="60"/>
  <c r="F53" i="60"/>
  <c r="M52" i="60"/>
  <c r="L52" i="60"/>
  <c r="K52" i="60"/>
  <c r="J52" i="60"/>
  <c r="I52" i="60"/>
  <c r="H52" i="60"/>
  <c r="G52" i="60"/>
  <c r="K58" i="17"/>
  <c r="J58" i="17"/>
  <c r="I58" i="17"/>
  <c r="H58" i="17"/>
  <c r="G58" i="17"/>
  <c r="F58" i="17"/>
  <c r="K57" i="17"/>
  <c r="J57" i="17"/>
  <c r="I57" i="17"/>
  <c r="H57" i="17"/>
  <c r="G57" i="17"/>
  <c r="F57" i="17"/>
  <c r="K56" i="17"/>
  <c r="J56" i="17"/>
  <c r="I56" i="17"/>
  <c r="H56" i="17"/>
  <c r="G56" i="17"/>
  <c r="F56" i="17"/>
  <c r="K55" i="17"/>
  <c r="J55" i="17"/>
  <c r="I55" i="17"/>
  <c r="H55" i="17"/>
  <c r="G55" i="17"/>
  <c r="F55" i="17"/>
  <c r="K54" i="17"/>
  <c r="J54" i="17"/>
  <c r="I54" i="17"/>
  <c r="H54" i="17"/>
  <c r="G54" i="17"/>
  <c r="F54" i="17"/>
  <c r="K53" i="17"/>
  <c r="J53" i="17"/>
  <c r="I53" i="17"/>
  <c r="H53" i="17"/>
  <c r="G53" i="17"/>
  <c r="F53" i="17"/>
  <c r="K52" i="17"/>
  <c r="J52" i="17"/>
  <c r="I52" i="17"/>
  <c r="H52" i="17"/>
  <c r="G52" i="17"/>
  <c r="F52" i="20"/>
  <c r="F52" i="21"/>
  <c r="F52" i="22"/>
  <c r="F52" i="13"/>
  <c r="F52" i="14"/>
  <c r="F52" i="23"/>
  <c r="F52" i="27"/>
  <c r="F52" i="30"/>
  <c r="F52" i="29"/>
  <c r="F52" i="38"/>
  <c r="F52" i="37"/>
  <c r="F52" i="40"/>
  <c r="F52" i="41"/>
  <c r="F52" i="44"/>
  <c r="F52" i="43"/>
  <c r="F52" i="63"/>
  <c r="F52" i="62"/>
  <c r="F52" i="57"/>
  <c r="F52" i="45"/>
  <c r="F52" i="48"/>
  <c r="F52" i="47"/>
  <c r="F52" i="51"/>
  <c r="F52" i="50"/>
  <c r="F52" i="53"/>
  <c r="F52" i="54"/>
  <c r="F52" i="32"/>
  <c r="F52" i="31"/>
  <c r="F52" i="34"/>
  <c r="F52" i="33"/>
  <c r="F52" i="36"/>
  <c r="F52" i="58"/>
  <c r="F52" i="61"/>
  <c r="F52" i="60"/>
  <c r="F52" i="17"/>
  <c r="L97" i="31" l="1"/>
  <c r="L96" i="31"/>
  <c r="L95" i="31"/>
  <c r="L94" i="31"/>
  <c r="L93" i="31"/>
  <c r="L92" i="31"/>
  <c r="L91" i="31"/>
  <c r="I91" i="55"/>
  <c r="I92" i="55"/>
  <c r="I93" i="55"/>
  <c r="J97" i="45"/>
  <c r="J96" i="45"/>
  <c r="J95" i="45"/>
  <c r="J94" i="45"/>
  <c r="J93" i="45"/>
  <c r="J92" i="45"/>
  <c r="J91" i="45"/>
  <c r="J91" i="41"/>
  <c r="J92" i="41"/>
  <c r="J93" i="41"/>
  <c r="J94" i="41"/>
  <c r="J95" i="41"/>
  <c r="G97" i="40"/>
  <c r="G96" i="40"/>
  <c r="G95" i="40"/>
  <c r="G94" i="40"/>
  <c r="G93" i="40"/>
  <c r="G92" i="40"/>
  <c r="G91" i="40"/>
  <c r="L97" i="29"/>
  <c r="L96" i="29"/>
  <c r="L95" i="29"/>
  <c r="L94" i="29"/>
  <c r="L93" i="29"/>
  <c r="L92" i="29"/>
  <c r="L91" i="29"/>
  <c r="H97" i="24"/>
  <c r="H96" i="24"/>
  <c r="H95" i="24"/>
  <c r="H94" i="24"/>
  <c r="H93" i="24"/>
  <c r="H92" i="24"/>
  <c r="H91" i="24"/>
  <c r="M96" i="13"/>
  <c r="M97" i="13"/>
  <c r="M93" i="13"/>
  <c r="M94" i="13"/>
  <c r="M95" i="13"/>
  <c r="I96" i="19"/>
  <c r="I97" i="19"/>
  <c r="I93" i="19"/>
  <c r="I94" i="19"/>
  <c r="I95" i="19"/>
  <c r="M94" i="17"/>
  <c r="F93" i="37"/>
  <c r="J96" i="27"/>
  <c r="L94" i="32"/>
  <c r="L95" i="32"/>
  <c r="L91" i="32"/>
  <c r="I97" i="52"/>
  <c r="I96" i="52"/>
  <c r="I95" i="52"/>
  <c r="I94" i="52"/>
  <c r="I93" i="52"/>
  <c r="I92" i="52"/>
  <c r="I91" i="52"/>
  <c r="J97" i="46"/>
  <c r="J91" i="46"/>
  <c r="J92" i="46"/>
  <c r="H94" i="57"/>
  <c r="H93" i="57"/>
  <c r="H92" i="57"/>
  <c r="H91" i="57"/>
  <c r="M97" i="43"/>
  <c r="M96" i="43"/>
  <c r="M95" i="43"/>
  <c r="M94" i="43"/>
  <c r="M93" i="43"/>
  <c r="M92" i="43"/>
  <c r="M91" i="43"/>
  <c r="H97" i="40"/>
  <c r="H96" i="40"/>
  <c r="H95" i="40"/>
  <c r="H94" i="40"/>
  <c r="H93" i="40"/>
  <c r="H92" i="40"/>
  <c r="H91" i="40"/>
  <c r="L97" i="30"/>
  <c r="L96" i="30"/>
  <c r="L95" i="30"/>
  <c r="L94" i="30"/>
  <c r="L93" i="30"/>
  <c r="L92" i="30"/>
  <c r="L91" i="30"/>
  <c r="I97" i="24"/>
  <c r="I96" i="24"/>
  <c r="I95" i="24"/>
  <c r="I94" i="24"/>
  <c r="I93" i="24"/>
  <c r="I92" i="24"/>
  <c r="I91" i="24"/>
  <c r="I97" i="18"/>
  <c r="I96" i="18"/>
  <c r="I95" i="18"/>
  <c r="I94" i="18"/>
  <c r="I93" i="18"/>
  <c r="I92" i="18"/>
  <c r="I91" i="18"/>
  <c r="F93" i="17"/>
  <c r="F96" i="17"/>
  <c r="J92" i="58"/>
  <c r="F93" i="33"/>
  <c r="I96" i="55"/>
  <c r="I95" i="46"/>
  <c r="F93" i="38"/>
  <c r="J97" i="52"/>
  <c r="J96" i="52"/>
  <c r="J95" i="52"/>
  <c r="J94" i="52"/>
  <c r="J93" i="52"/>
  <c r="J92" i="52"/>
  <c r="J91" i="52"/>
  <c r="J94" i="56"/>
  <c r="J93" i="56"/>
  <c r="J92" i="56"/>
  <c r="J91" i="56"/>
  <c r="H97" i="62"/>
  <c r="H96" i="62"/>
  <c r="H95" i="62"/>
  <c r="H94" i="62"/>
  <c r="H93" i="62"/>
  <c r="H92" i="62"/>
  <c r="H91" i="62"/>
  <c r="M97" i="44"/>
  <c r="M96" i="44"/>
  <c r="M95" i="44"/>
  <c r="M94" i="44"/>
  <c r="M93" i="44"/>
  <c r="M92" i="44"/>
  <c r="M91" i="44"/>
  <c r="I97" i="40"/>
  <c r="I96" i="40"/>
  <c r="I95" i="40"/>
  <c r="I94" i="40"/>
  <c r="I93" i="40"/>
  <c r="I92" i="40"/>
  <c r="I91" i="40"/>
  <c r="J95" i="24"/>
  <c r="J93" i="24"/>
  <c r="J91" i="24"/>
  <c r="J96" i="24"/>
  <c r="G91" i="13"/>
  <c r="G92" i="13"/>
  <c r="G93" i="13"/>
  <c r="G95" i="13"/>
  <c r="G96" i="13"/>
  <c r="G97" i="13"/>
  <c r="K91" i="19"/>
  <c r="K92" i="19"/>
  <c r="K94" i="19"/>
  <c r="K95" i="19"/>
  <c r="K96" i="19"/>
  <c r="G94" i="17"/>
  <c r="K96" i="59"/>
  <c r="G93" i="33"/>
  <c r="H95" i="53"/>
  <c r="J93" i="42"/>
  <c r="J95" i="27"/>
  <c r="M92" i="13"/>
  <c r="L91" i="60"/>
  <c r="L92" i="60"/>
  <c r="L93" i="60"/>
  <c r="L94" i="60"/>
  <c r="L91" i="61"/>
  <c r="L92" i="61"/>
  <c r="L93" i="61"/>
  <c r="L94" i="61"/>
  <c r="L95" i="61"/>
  <c r="L96" i="61"/>
  <c r="J95" i="58"/>
  <c r="K96" i="58"/>
  <c r="L97" i="58"/>
  <c r="K92" i="59"/>
  <c r="G97" i="36"/>
  <c r="F96" i="33"/>
  <c r="G97" i="33"/>
  <c r="M91" i="31"/>
  <c r="M95" i="31"/>
  <c r="L96" i="32"/>
  <c r="L92" i="48"/>
  <c r="J96" i="41"/>
  <c r="J92" i="39"/>
  <c r="J92" i="24"/>
  <c r="K93" i="19"/>
  <c r="I97" i="58"/>
  <c r="I96" i="58"/>
  <c r="I95" i="58"/>
  <c r="I94" i="58"/>
  <c r="I93" i="58"/>
  <c r="I92" i="58"/>
  <c r="I91" i="58"/>
  <c r="H97" i="59"/>
  <c r="H96" i="59"/>
  <c r="H95" i="59"/>
  <c r="H94" i="59"/>
  <c r="H93" i="59"/>
  <c r="H92" i="59"/>
  <c r="H91" i="59"/>
  <c r="M97" i="33"/>
  <c r="M96" i="33"/>
  <c r="M95" i="33"/>
  <c r="M94" i="33"/>
  <c r="M93" i="33"/>
  <c r="M92" i="33"/>
  <c r="M91" i="33"/>
  <c r="L92" i="34"/>
  <c r="L91" i="34"/>
  <c r="L93" i="34"/>
  <c r="K97" i="31"/>
  <c r="K96" i="31"/>
  <c r="K95" i="31"/>
  <c r="K94" i="31"/>
  <c r="K93" i="31"/>
  <c r="K92" i="31"/>
  <c r="K91" i="31"/>
  <c r="J97" i="32"/>
  <c r="J96" i="32"/>
  <c r="J95" i="32"/>
  <c r="J94" i="32"/>
  <c r="J93" i="32"/>
  <c r="J92" i="32"/>
  <c r="J91" i="32"/>
  <c r="I93" i="54"/>
  <c r="I96" i="54"/>
  <c r="I91" i="54"/>
  <c r="H97" i="55"/>
  <c r="H91" i="55"/>
  <c r="H92" i="55"/>
  <c r="G97" i="52"/>
  <c r="G96" i="52"/>
  <c r="G95" i="52"/>
  <c r="G94" i="52"/>
  <c r="G93" i="52"/>
  <c r="G92" i="52"/>
  <c r="G91" i="52"/>
  <c r="F97" i="53"/>
  <c r="F96" i="53"/>
  <c r="F95" i="53"/>
  <c r="F94" i="53"/>
  <c r="F93" i="53"/>
  <c r="F92" i="53"/>
  <c r="M97" i="50"/>
  <c r="M92" i="50"/>
  <c r="M95" i="50"/>
  <c r="L96" i="51"/>
  <c r="L97" i="51"/>
  <c r="L91" i="51"/>
  <c r="K97" i="47"/>
  <c r="K96" i="47"/>
  <c r="K95" i="47"/>
  <c r="K94" i="47"/>
  <c r="K93" i="47"/>
  <c r="K92" i="47"/>
  <c r="K91" i="47"/>
  <c r="J97" i="48"/>
  <c r="J96" i="48"/>
  <c r="J95" i="48"/>
  <c r="J94" i="48"/>
  <c r="J93" i="48"/>
  <c r="J92" i="48"/>
  <c r="J91" i="48"/>
  <c r="I92" i="45"/>
  <c r="I95" i="45"/>
  <c r="I93" i="45"/>
  <c r="H95" i="46"/>
  <c r="H96" i="46"/>
  <c r="H97" i="46"/>
  <c r="F93" i="57"/>
  <c r="F94" i="57"/>
  <c r="M96" i="62"/>
  <c r="M97" i="62"/>
  <c r="M93" i="62"/>
  <c r="M94" i="62"/>
  <c r="M95" i="62"/>
  <c r="L97" i="63"/>
  <c r="L96" i="63"/>
  <c r="L95" i="63"/>
  <c r="L94" i="63"/>
  <c r="L93" i="63"/>
  <c r="L92" i="63"/>
  <c r="L91" i="63"/>
  <c r="K97" i="43"/>
  <c r="K96" i="43"/>
  <c r="K95" i="43"/>
  <c r="K94" i="43"/>
  <c r="K93" i="43"/>
  <c r="K92" i="43"/>
  <c r="K91" i="43"/>
  <c r="J93" i="44"/>
  <c r="J96" i="44"/>
  <c r="J91" i="44"/>
  <c r="J94" i="44"/>
  <c r="I97" i="41"/>
  <c r="I91" i="41"/>
  <c r="I93" i="41"/>
  <c r="I94" i="41"/>
  <c r="H97" i="42"/>
  <c r="H96" i="42"/>
  <c r="H95" i="42"/>
  <c r="H94" i="42"/>
  <c r="H93" i="42"/>
  <c r="H92" i="42"/>
  <c r="H91" i="42"/>
  <c r="G97" i="39"/>
  <c r="G96" i="39"/>
  <c r="G95" i="39"/>
  <c r="G94" i="39"/>
  <c r="G93" i="39"/>
  <c r="G92" i="39"/>
  <c r="G91" i="39"/>
  <c r="F93" i="40"/>
  <c r="F96" i="40"/>
  <c r="M96" i="37"/>
  <c r="M97" i="37"/>
  <c r="M92" i="37"/>
  <c r="M93" i="37"/>
  <c r="M94" i="37"/>
  <c r="L97" i="38"/>
  <c r="L96" i="38"/>
  <c r="L95" i="38"/>
  <c r="L94" i="38"/>
  <c r="L93" i="38"/>
  <c r="L92" i="38"/>
  <c r="L91" i="38"/>
  <c r="K97" i="29"/>
  <c r="K96" i="29"/>
  <c r="K95" i="29"/>
  <c r="K94" i="29"/>
  <c r="K93" i="29"/>
  <c r="K92" i="29"/>
  <c r="K91" i="29"/>
  <c r="J93" i="30"/>
  <c r="J96" i="30"/>
  <c r="J91" i="30"/>
  <c r="I97" i="27"/>
  <c r="I91" i="27"/>
  <c r="I93" i="27"/>
  <c r="H97" i="28"/>
  <c r="H96" i="28"/>
  <c r="H95" i="28"/>
  <c r="H94" i="28"/>
  <c r="H93" i="28"/>
  <c r="H92" i="28"/>
  <c r="H91" i="28"/>
  <c r="G97" i="24"/>
  <c r="G96" i="24"/>
  <c r="G95" i="24"/>
  <c r="G94" i="24"/>
  <c r="G93" i="24"/>
  <c r="G92" i="24"/>
  <c r="G91" i="24"/>
  <c r="F93" i="23"/>
  <c r="F96" i="23"/>
  <c r="F95" i="23"/>
  <c r="M96" i="14"/>
  <c r="M97" i="14"/>
  <c r="M92" i="14"/>
  <c r="M93" i="14"/>
  <c r="L97" i="13"/>
  <c r="L96" i="13"/>
  <c r="L95" i="13"/>
  <c r="L94" i="13"/>
  <c r="L93" i="13"/>
  <c r="L92" i="13"/>
  <c r="L91" i="13"/>
  <c r="K97" i="22"/>
  <c r="K96" i="22"/>
  <c r="K95" i="22"/>
  <c r="K94" i="22"/>
  <c r="K93" i="22"/>
  <c r="K92" i="22"/>
  <c r="K91" i="22"/>
  <c r="J93" i="21"/>
  <c r="J96" i="21"/>
  <c r="J95" i="21"/>
  <c r="J91" i="21"/>
  <c r="I97" i="20"/>
  <c r="I91" i="20"/>
  <c r="I92" i="20"/>
  <c r="I93" i="20"/>
  <c r="H97" i="19"/>
  <c r="H96" i="19"/>
  <c r="H95" i="19"/>
  <c r="H94" i="19"/>
  <c r="H93" i="19"/>
  <c r="H92" i="19"/>
  <c r="H91" i="19"/>
  <c r="G97" i="18"/>
  <c r="G96" i="18"/>
  <c r="G95" i="18"/>
  <c r="G94" i="18"/>
  <c r="G93" i="18"/>
  <c r="G92" i="18"/>
  <c r="G91" i="18"/>
  <c r="I97" i="59"/>
  <c r="I96" i="59"/>
  <c r="I95" i="59"/>
  <c r="I94" i="59"/>
  <c r="I93" i="59"/>
  <c r="I92" i="59"/>
  <c r="I91" i="59"/>
  <c r="H97" i="52"/>
  <c r="H96" i="52"/>
  <c r="H95" i="52"/>
  <c r="H94" i="52"/>
  <c r="H93" i="52"/>
  <c r="H92" i="52"/>
  <c r="H91" i="52"/>
  <c r="M97" i="51"/>
  <c r="M91" i="51"/>
  <c r="M92" i="51"/>
  <c r="I96" i="46"/>
  <c r="I97" i="46"/>
  <c r="I91" i="46"/>
  <c r="G94" i="57"/>
  <c r="G93" i="57"/>
  <c r="G92" i="57"/>
  <c r="G91" i="57"/>
  <c r="L97" i="43"/>
  <c r="L96" i="43"/>
  <c r="L95" i="43"/>
  <c r="L94" i="43"/>
  <c r="L93" i="43"/>
  <c r="L92" i="43"/>
  <c r="L91" i="43"/>
  <c r="H97" i="39"/>
  <c r="H96" i="39"/>
  <c r="H95" i="39"/>
  <c r="H94" i="39"/>
  <c r="H93" i="39"/>
  <c r="H92" i="39"/>
  <c r="H91" i="39"/>
  <c r="M96" i="38"/>
  <c r="M97" i="38"/>
  <c r="M93" i="38"/>
  <c r="M94" i="38"/>
  <c r="M95" i="38"/>
  <c r="M91" i="38"/>
  <c r="I96" i="28"/>
  <c r="I97" i="28"/>
  <c r="I93" i="28"/>
  <c r="I94" i="28"/>
  <c r="I95" i="28"/>
  <c r="I91" i="28"/>
  <c r="F92" i="14"/>
  <c r="F93" i="14"/>
  <c r="F94" i="14"/>
  <c r="F95" i="14"/>
  <c r="J91" i="20"/>
  <c r="J92" i="20"/>
  <c r="J97" i="20"/>
  <c r="J93" i="20"/>
  <c r="M92" i="17"/>
  <c r="M96" i="17"/>
  <c r="F93" i="62"/>
  <c r="H97" i="53"/>
  <c r="H93" i="53"/>
  <c r="H94" i="53"/>
  <c r="M97" i="47"/>
  <c r="M96" i="47"/>
  <c r="M95" i="47"/>
  <c r="M94" i="47"/>
  <c r="M93" i="47"/>
  <c r="M92" i="47"/>
  <c r="M91" i="47"/>
  <c r="I94" i="56"/>
  <c r="I93" i="56"/>
  <c r="I92" i="56"/>
  <c r="I91" i="56"/>
  <c r="G91" i="62"/>
  <c r="G92" i="62"/>
  <c r="G93" i="62"/>
  <c r="G95" i="62"/>
  <c r="G96" i="62"/>
  <c r="G97" i="62"/>
  <c r="L97" i="44"/>
  <c r="L96" i="44"/>
  <c r="L95" i="44"/>
  <c r="L94" i="44"/>
  <c r="L93" i="44"/>
  <c r="L92" i="44"/>
  <c r="L91" i="44"/>
  <c r="I97" i="39"/>
  <c r="I96" i="39"/>
  <c r="I95" i="39"/>
  <c r="I94" i="39"/>
  <c r="I93" i="39"/>
  <c r="I92" i="39"/>
  <c r="I91" i="39"/>
  <c r="J97" i="28"/>
  <c r="J91" i="28"/>
  <c r="J94" i="28"/>
  <c r="J95" i="28"/>
  <c r="J96" i="28"/>
  <c r="F92" i="13"/>
  <c r="F94" i="13"/>
  <c r="F95" i="13"/>
  <c r="F96" i="13"/>
  <c r="K91" i="20"/>
  <c r="K92" i="20"/>
  <c r="K93" i="20"/>
  <c r="K94" i="20"/>
  <c r="F95" i="17"/>
  <c r="K93" i="58"/>
  <c r="J92" i="19"/>
  <c r="F97" i="60"/>
  <c r="F96" i="60"/>
  <c r="F95" i="60"/>
  <c r="G97" i="34"/>
  <c r="G96" i="34"/>
  <c r="G95" i="34"/>
  <c r="G94" i="34"/>
  <c r="G93" i="34"/>
  <c r="L97" i="54"/>
  <c r="L96" i="54"/>
  <c r="L95" i="54"/>
  <c r="L94" i="54"/>
  <c r="L93" i="54"/>
  <c r="L92" i="54"/>
  <c r="L91" i="54"/>
  <c r="I94" i="53"/>
  <c r="I95" i="53"/>
  <c r="I91" i="53"/>
  <c r="F97" i="47"/>
  <c r="F96" i="47"/>
  <c r="F95" i="47"/>
  <c r="F94" i="47"/>
  <c r="F93" i="47"/>
  <c r="F92" i="47"/>
  <c r="K97" i="46"/>
  <c r="K96" i="46"/>
  <c r="K95" i="46"/>
  <c r="K94" i="46"/>
  <c r="K93" i="46"/>
  <c r="K92" i="46"/>
  <c r="K91" i="46"/>
  <c r="F96" i="43"/>
  <c r="F94" i="43"/>
  <c r="F92" i="43"/>
  <c r="F97" i="43"/>
  <c r="F95" i="43"/>
  <c r="F93" i="43"/>
  <c r="K91" i="42"/>
  <c r="K92" i="42"/>
  <c r="K96" i="42"/>
  <c r="H97" i="37"/>
  <c r="H96" i="37"/>
  <c r="H95" i="37"/>
  <c r="H94" i="37"/>
  <c r="H93" i="37"/>
  <c r="H92" i="37"/>
  <c r="H91" i="37"/>
  <c r="M97" i="30"/>
  <c r="M96" i="30"/>
  <c r="M95" i="30"/>
  <c r="M94" i="30"/>
  <c r="M93" i="30"/>
  <c r="M92" i="30"/>
  <c r="M91" i="30"/>
  <c r="I97" i="23"/>
  <c r="I96" i="23"/>
  <c r="I95" i="23"/>
  <c r="I94" i="23"/>
  <c r="I93" i="23"/>
  <c r="I92" i="23"/>
  <c r="I91" i="23"/>
  <c r="J95" i="18"/>
  <c r="J93" i="18"/>
  <c r="J91" i="18"/>
  <c r="G92" i="17"/>
  <c r="G96" i="17"/>
  <c r="J91" i="58"/>
  <c r="H94" i="36"/>
  <c r="H94" i="33"/>
  <c r="L92" i="32"/>
  <c r="F97" i="62"/>
  <c r="F93" i="22"/>
  <c r="J96" i="20"/>
  <c r="F91" i="33"/>
  <c r="F91" i="14"/>
  <c r="K91" i="58"/>
  <c r="L92" i="58"/>
  <c r="K93" i="59"/>
  <c r="G92" i="36"/>
  <c r="H93" i="36"/>
  <c r="G92" i="33"/>
  <c r="H93" i="33"/>
  <c r="F94" i="31"/>
  <c r="H92" i="53"/>
  <c r="M96" i="51"/>
  <c r="I94" i="46"/>
  <c r="H93" i="56"/>
  <c r="J97" i="41"/>
  <c r="K93" i="42"/>
  <c r="F97" i="14"/>
  <c r="F93" i="13"/>
  <c r="J95" i="20"/>
  <c r="K96" i="20"/>
  <c r="I91" i="19"/>
  <c r="H97" i="35"/>
  <c r="H96" i="35"/>
  <c r="H95" i="35"/>
  <c r="H94" i="35"/>
  <c r="H93" i="35"/>
  <c r="H92" i="35"/>
  <c r="H91" i="35"/>
  <c r="M92" i="34"/>
  <c r="M91" i="34"/>
  <c r="M93" i="34"/>
  <c r="M94" i="34"/>
  <c r="J97" i="54"/>
  <c r="J96" i="54"/>
  <c r="J95" i="54"/>
  <c r="J94" i="54"/>
  <c r="J93" i="54"/>
  <c r="J92" i="54"/>
  <c r="J91" i="54"/>
  <c r="F97" i="50"/>
  <c r="F96" i="50"/>
  <c r="F95" i="50"/>
  <c r="F94" i="50"/>
  <c r="F93" i="50"/>
  <c r="F92" i="50"/>
  <c r="K97" i="48"/>
  <c r="K96" i="48"/>
  <c r="K95" i="48"/>
  <c r="K94" i="48"/>
  <c r="K93" i="48"/>
  <c r="K92" i="48"/>
  <c r="K91" i="48"/>
  <c r="F92" i="62"/>
  <c r="F94" i="62"/>
  <c r="F95" i="62"/>
  <c r="F96" i="62"/>
  <c r="K97" i="44"/>
  <c r="K96" i="44"/>
  <c r="K95" i="44"/>
  <c r="K94" i="44"/>
  <c r="K93" i="44"/>
  <c r="K92" i="44"/>
  <c r="K91" i="44"/>
  <c r="F92" i="37"/>
  <c r="F94" i="37"/>
  <c r="F95" i="37"/>
  <c r="F96" i="37"/>
  <c r="K97" i="30"/>
  <c r="K96" i="30"/>
  <c r="K95" i="30"/>
  <c r="K94" i="30"/>
  <c r="K93" i="30"/>
  <c r="K92" i="30"/>
  <c r="K91" i="30"/>
  <c r="G97" i="23"/>
  <c r="G96" i="23"/>
  <c r="G95" i="23"/>
  <c r="G94" i="23"/>
  <c r="G93" i="23"/>
  <c r="G92" i="23"/>
  <c r="G91" i="23"/>
  <c r="L97" i="22"/>
  <c r="L96" i="22"/>
  <c r="L95" i="22"/>
  <c r="L94" i="22"/>
  <c r="L93" i="22"/>
  <c r="L92" i="22"/>
  <c r="L91" i="22"/>
  <c r="K97" i="21"/>
  <c r="K96" i="21"/>
  <c r="K95" i="21"/>
  <c r="K94" i="21"/>
  <c r="K93" i="21"/>
  <c r="K92" i="21"/>
  <c r="K91" i="21"/>
  <c r="M91" i="17"/>
  <c r="M95" i="17"/>
  <c r="L97" i="60"/>
  <c r="G95" i="36"/>
  <c r="F94" i="33"/>
  <c r="M93" i="51"/>
  <c r="I92" i="19"/>
  <c r="J97" i="59"/>
  <c r="J96" i="59"/>
  <c r="J95" i="59"/>
  <c r="J94" i="59"/>
  <c r="J93" i="59"/>
  <c r="J92" i="59"/>
  <c r="J91" i="59"/>
  <c r="F93" i="34"/>
  <c r="F92" i="34"/>
  <c r="F94" i="34"/>
  <c r="F95" i="34"/>
  <c r="F96" i="34"/>
  <c r="J91" i="55"/>
  <c r="J92" i="55"/>
  <c r="J93" i="55"/>
  <c r="J94" i="55"/>
  <c r="F92" i="51"/>
  <c r="F93" i="51"/>
  <c r="F94" i="51"/>
  <c r="K97" i="45"/>
  <c r="K96" i="45"/>
  <c r="K95" i="45"/>
  <c r="K94" i="45"/>
  <c r="K93" i="45"/>
  <c r="K92" i="45"/>
  <c r="K91" i="45"/>
  <c r="F92" i="63"/>
  <c r="F96" i="63"/>
  <c r="F97" i="63"/>
  <c r="K91" i="41"/>
  <c r="K92" i="41"/>
  <c r="K93" i="41"/>
  <c r="K94" i="41"/>
  <c r="K95" i="41"/>
  <c r="K96" i="41"/>
  <c r="G91" i="37"/>
  <c r="G92" i="37"/>
  <c r="G93" i="37"/>
  <c r="G94" i="37"/>
  <c r="G95" i="37"/>
  <c r="G96" i="37"/>
  <c r="F92" i="38"/>
  <c r="F95" i="38"/>
  <c r="F96" i="38"/>
  <c r="F97" i="38"/>
  <c r="K91" i="27"/>
  <c r="K92" i="27"/>
  <c r="K93" i="27"/>
  <c r="K94" i="27"/>
  <c r="K95" i="27"/>
  <c r="G91" i="14"/>
  <c r="G92" i="14"/>
  <c r="G93" i="14"/>
  <c r="G94" i="14"/>
  <c r="G95" i="14"/>
  <c r="G96" i="14"/>
  <c r="J97" i="19"/>
  <c r="J91" i="19"/>
  <c r="J93" i="19"/>
  <c r="J94" i="19"/>
  <c r="J95" i="19"/>
  <c r="F92" i="17"/>
  <c r="G94" i="36"/>
  <c r="G94" i="33"/>
  <c r="M97" i="34"/>
  <c r="I97" i="36"/>
  <c r="I96" i="36"/>
  <c r="I95" i="36"/>
  <c r="I94" i="36"/>
  <c r="I93" i="36"/>
  <c r="I92" i="36"/>
  <c r="I91" i="36"/>
  <c r="M94" i="32"/>
  <c r="M95" i="32"/>
  <c r="M91" i="32"/>
  <c r="H97" i="50"/>
  <c r="H96" i="50"/>
  <c r="H95" i="50"/>
  <c r="H94" i="50"/>
  <c r="H93" i="50"/>
  <c r="H92" i="50"/>
  <c r="H91" i="50"/>
  <c r="M97" i="48"/>
  <c r="M93" i="48"/>
  <c r="M94" i="48"/>
  <c r="I94" i="57"/>
  <c r="I93" i="57"/>
  <c r="I92" i="57"/>
  <c r="I91" i="57"/>
  <c r="J95" i="39"/>
  <c r="J93" i="39"/>
  <c r="J91" i="39"/>
  <c r="J96" i="39"/>
  <c r="J94" i="39"/>
  <c r="F96" i="29"/>
  <c r="F94" i="29"/>
  <c r="F92" i="29"/>
  <c r="F97" i="29"/>
  <c r="F95" i="29"/>
  <c r="K91" i="28"/>
  <c r="K92" i="28"/>
  <c r="K95" i="28"/>
  <c r="K96" i="28"/>
  <c r="F96" i="22"/>
  <c r="F94" i="22"/>
  <c r="F92" i="22"/>
  <c r="F97" i="22"/>
  <c r="M97" i="21"/>
  <c r="M96" i="21"/>
  <c r="M95" i="21"/>
  <c r="M94" i="21"/>
  <c r="M93" i="21"/>
  <c r="M92" i="21"/>
  <c r="M91" i="21"/>
  <c r="G91" i="17"/>
  <c r="G95" i="17"/>
  <c r="L96" i="60"/>
  <c r="K92" i="58"/>
  <c r="J96" i="55"/>
  <c r="J95" i="46"/>
  <c r="F97" i="37"/>
  <c r="F91" i="17"/>
  <c r="F91" i="34"/>
  <c r="F91" i="51"/>
  <c r="F91" i="63"/>
  <c r="F91" i="38"/>
  <c r="F91" i="13"/>
  <c r="L91" i="58"/>
  <c r="J97" i="58"/>
  <c r="G91" i="36"/>
  <c r="H92" i="36"/>
  <c r="H92" i="33"/>
  <c r="G91" i="34"/>
  <c r="M95" i="34"/>
  <c r="M92" i="31"/>
  <c r="M96" i="31"/>
  <c r="L97" i="32"/>
  <c r="I94" i="55"/>
  <c r="I92" i="53"/>
  <c r="F97" i="51"/>
  <c r="I93" i="46"/>
  <c r="J94" i="46"/>
  <c r="F95" i="63"/>
  <c r="K97" i="41"/>
  <c r="J93" i="28"/>
  <c r="J97" i="24"/>
  <c r="F92" i="23"/>
  <c r="G97" i="14"/>
  <c r="I94" i="20"/>
  <c r="K95" i="20"/>
  <c r="K97" i="32"/>
  <c r="K96" i="32"/>
  <c r="K95" i="32"/>
  <c r="K94" i="32"/>
  <c r="K93" i="32"/>
  <c r="K92" i="32"/>
  <c r="K91" i="32"/>
  <c r="G97" i="53"/>
  <c r="G96" i="53"/>
  <c r="G95" i="53"/>
  <c r="G94" i="53"/>
  <c r="G93" i="53"/>
  <c r="G92" i="53"/>
  <c r="G91" i="53"/>
  <c r="L97" i="47"/>
  <c r="L96" i="47"/>
  <c r="L95" i="47"/>
  <c r="L94" i="47"/>
  <c r="L93" i="47"/>
  <c r="L92" i="47"/>
  <c r="L91" i="47"/>
  <c r="M96" i="63"/>
  <c r="M97" i="63"/>
  <c r="M94" i="63"/>
  <c r="M95" i="63"/>
  <c r="M91" i="63"/>
  <c r="I96" i="42"/>
  <c r="I97" i="42"/>
  <c r="I94" i="42"/>
  <c r="I95" i="42"/>
  <c r="I91" i="42"/>
  <c r="J91" i="27"/>
  <c r="J92" i="27"/>
  <c r="J93" i="27"/>
  <c r="J94" i="27"/>
  <c r="H97" i="18"/>
  <c r="H96" i="18"/>
  <c r="H95" i="18"/>
  <c r="H94" i="18"/>
  <c r="H93" i="18"/>
  <c r="H92" i="18"/>
  <c r="H91" i="18"/>
  <c r="M93" i="17"/>
  <c r="J93" i="58"/>
  <c r="M92" i="38"/>
  <c r="M97" i="60"/>
  <c r="M96" i="60"/>
  <c r="M95" i="60"/>
  <c r="M94" i="60"/>
  <c r="I97" i="35"/>
  <c r="I96" i="35"/>
  <c r="I95" i="35"/>
  <c r="I94" i="35"/>
  <c r="I93" i="35"/>
  <c r="I92" i="35"/>
  <c r="I91" i="35"/>
  <c r="K97" i="54"/>
  <c r="K96" i="54"/>
  <c r="K95" i="54"/>
  <c r="K94" i="54"/>
  <c r="K93" i="54"/>
  <c r="K92" i="54"/>
  <c r="K91" i="54"/>
  <c r="G97" i="50"/>
  <c r="G96" i="50"/>
  <c r="G95" i="50"/>
  <c r="G94" i="50"/>
  <c r="G93" i="50"/>
  <c r="G92" i="50"/>
  <c r="G91" i="50"/>
  <c r="L97" i="48"/>
  <c r="L93" i="48"/>
  <c r="L94" i="48"/>
  <c r="J97" i="42"/>
  <c r="J91" i="42"/>
  <c r="J95" i="42"/>
  <c r="J96" i="42"/>
  <c r="M97" i="29"/>
  <c r="M96" i="29"/>
  <c r="M95" i="29"/>
  <c r="M94" i="29"/>
  <c r="M93" i="29"/>
  <c r="M92" i="29"/>
  <c r="M91" i="29"/>
  <c r="H97" i="23"/>
  <c r="H96" i="23"/>
  <c r="H95" i="23"/>
  <c r="H94" i="23"/>
  <c r="H93" i="23"/>
  <c r="H92" i="23"/>
  <c r="H91" i="23"/>
  <c r="M97" i="22"/>
  <c r="M96" i="22"/>
  <c r="M95" i="22"/>
  <c r="M94" i="22"/>
  <c r="M93" i="22"/>
  <c r="M92" i="22"/>
  <c r="M91" i="22"/>
  <c r="L97" i="21"/>
  <c r="L96" i="21"/>
  <c r="L95" i="21"/>
  <c r="L94" i="21"/>
  <c r="L93" i="21"/>
  <c r="L92" i="21"/>
  <c r="L91" i="21"/>
  <c r="F94" i="17"/>
  <c r="H95" i="36"/>
  <c r="H94" i="56"/>
  <c r="I93" i="42"/>
  <c r="J97" i="35"/>
  <c r="J96" i="35"/>
  <c r="J95" i="35"/>
  <c r="J94" i="35"/>
  <c r="J93" i="35"/>
  <c r="J92" i="35"/>
  <c r="J91" i="35"/>
  <c r="K97" i="55"/>
  <c r="K96" i="55"/>
  <c r="K95" i="55"/>
  <c r="K94" i="55"/>
  <c r="K93" i="55"/>
  <c r="K92" i="55"/>
  <c r="K91" i="55"/>
  <c r="G97" i="51"/>
  <c r="G96" i="51"/>
  <c r="G95" i="51"/>
  <c r="G94" i="51"/>
  <c r="G93" i="51"/>
  <c r="G92" i="51"/>
  <c r="G91" i="51"/>
  <c r="L97" i="45"/>
  <c r="L96" i="45"/>
  <c r="L95" i="45"/>
  <c r="L94" i="45"/>
  <c r="L93" i="45"/>
  <c r="L92" i="45"/>
  <c r="L91" i="45"/>
  <c r="G91" i="63"/>
  <c r="G92" i="63"/>
  <c r="G93" i="63"/>
  <c r="G97" i="63"/>
  <c r="L97" i="41"/>
  <c r="L96" i="41"/>
  <c r="L95" i="41"/>
  <c r="L94" i="41"/>
  <c r="L93" i="41"/>
  <c r="L92" i="41"/>
  <c r="L91" i="41"/>
  <c r="G91" i="38"/>
  <c r="G92" i="38"/>
  <c r="G93" i="38"/>
  <c r="G96" i="38"/>
  <c r="G97" i="38"/>
  <c r="L97" i="27"/>
  <c r="L96" i="27"/>
  <c r="L95" i="27"/>
  <c r="L94" i="27"/>
  <c r="L93" i="27"/>
  <c r="L92" i="27"/>
  <c r="L91" i="27"/>
  <c r="H97" i="14"/>
  <c r="H96" i="14"/>
  <c r="H95" i="14"/>
  <c r="H94" i="14"/>
  <c r="H93" i="14"/>
  <c r="H92" i="14"/>
  <c r="H91" i="14"/>
  <c r="L97" i="20"/>
  <c r="L96" i="20"/>
  <c r="L95" i="20"/>
  <c r="L94" i="20"/>
  <c r="L93" i="20"/>
  <c r="L92" i="20"/>
  <c r="L91" i="20"/>
  <c r="G93" i="17"/>
  <c r="F92" i="33"/>
  <c r="M96" i="34"/>
  <c r="M93" i="31"/>
  <c r="I95" i="55"/>
  <c r="L96" i="48"/>
  <c r="F91" i="60"/>
  <c r="F91" i="31"/>
  <c r="F91" i="47"/>
  <c r="F91" i="43"/>
  <c r="F91" i="29"/>
  <c r="F91" i="22"/>
  <c r="K91" i="61"/>
  <c r="K92" i="61"/>
  <c r="K93" i="61"/>
  <c r="K94" i="61"/>
  <c r="K95" i="61"/>
  <c r="K96" i="61"/>
  <c r="F93" i="31"/>
  <c r="M97" i="32"/>
  <c r="I97" i="53"/>
  <c r="M95" i="51"/>
  <c r="M95" i="48"/>
  <c r="J93" i="46"/>
  <c r="H92" i="56"/>
  <c r="G94" i="62"/>
  <c r="M93" i="63"/>
  <c r="G95" i="63"/>
  <c r="K93" i="28"/>
  <c r="F94" i="23"/>
  <c r="M95" i="14"/>
  <c r="M91" i="13"/>
  <c r="F97" i="13"/>
  <c r="J97" i="21"/>
  <c r="J94" i="20"/>
  <c r="M58" i="37"/>
  <c r="M57" i="37"/>
  <c r="M56" i="37"/>
  <c r="M55" i="37"/>
  <c r="M54" i="37"/>
  <c r="M53" i="37"/>
  <c r="M52" i="37"/>
  <c r="H58" i="19"/>
  <c r="H57" i="19"/>
  <c r="H56" i="19"/>
  <c r="H55" i="19"/>
  <c r="H54" i="19"/>
  <c r="H53" i="19"/>
  <c r="H52" i="19"/>
  <c r="J58" i="20"/>
  <c r="J57" i="20"/>
  <c r="J56" i="20"/>
  <c r="J55" i="20"/>
  <c r="J54" i="20"/>
  <c r="J53" i="20"/>
  <c r="J52" i="20"/>
  <c r="L52" i="17"/>
  <c r="L53" i="17"/>
  <c r="L54" i="17"/>
  <c r="L55" i="17"/>
  <c r="L56" i="17"/>
  <c r="L57" i="17"/>
  <c r="H52" i="59"/>
  <c r="H53" i="59"/>
  <c r="H54" i="59"/>
  <c r="H55" i="59"/>
  <c r="H56" i="59"/>
  <c r="H57" i="59"/>
  <c r="L52" i="34"/>
  <c r="L53" i="34"/>
  <c r="L54" i="34"/>
  <c r="L55" i="34"/>
  <c r="L56" i="34"/>
  <c r="L57" i="34"/>
  <c r="H52" i="55"/>
  <c r="H53" i="55"/>
  <c r="H54" i="55"/>
  <c r="H55" i="55"/>
  <c r="H56" i="55"/>
  <c r="H57" i="55"/>
  <c r="L52" i="51"/>
  <c r="L53" i="51"/>
  <c r="L54" i="51"/>
  <c r="L55" i="51"/>
  <c r="L56" i="51"/>
  <c r="L57" i="51"/>
  <c r="H52" i="46"/>
  <c r="H53" i="46"/>
  <c r="H54" i="46"/>
  <c r="H55" i="46"/>
  <c r="H56" i="46"/>
  <c r="H57" i="46"/>
  <c r="L52" i="63"/>
  <c r="L53" i="63"/>
  <c r="L54" i="63"/>
  <c r="L55" i="63"/>
  <c r="L56" i="63"/>
  <c r="M57" i="63"/>
  <c r="K52" i="44"/>
  <c r="F55" i="39"/>
  <c r="G52" i="40"/>
  <c r="M56" i="38"/>
  <c r="K55" i="29"/>
  <c r="F54" i="28"/>
  <c r="I55" i="28"/>
  <c r="F58" i="28"/>
  <c r="G55" i="24"/>
  <c r="M53" i="13"/>
  <c r="K58" i="21"/>
  <c r="F54" i="18"/>
  <c r="F58" i="18"/>
  <c r="I58" i="27"/>
  <c r="I57" i="27"/>
  <c r="I56" i="27"/>
  <c r="I55" i="27"/>
  <c r="I54" i="27"/>
  <c r="I53" i="27"/>
  <c r="I52" i="27"/>
  <c r="F54" i="19"/>
  <c r="H58" i="39"/>
  <c r="H57" i="39"/>
  <c r="H56" i="39"/>
  <c r="H55" i="39"/>
  <c r="H54" i="39"/>
  <c r="H53" i="39"/>
  <c r="H52" i="39"/>
  <c r="H58" i="18"/>
  <c r="H57" i="18"/>
  <c r="H56" i="18"/>
  <c r="H55" i="18"/>
  <c r="H54" i="18"/>
  <c r="H53" i="18"/>
  <c r="H52" i="18"/>
  <c r="F52" i="42"/>
  <c r="F52" i="28"/>
  <c r="F52" i="19"/>
  <c r="M52" i="17"/>
  <c r="M53" i="17"/>
  <c r="M54" i="17"/>
  <c r="M55" i="17"/>
  <c r="M56" i="17"/>
  <c r="M57" i="17"/>
  <c r="I52" i="59"/>
  <c r="I53" i="59"/>
  <c r="I54" i="59"/>
  <c r="I55" i="59"/>
  <c r="I56" i="59"/>
  <c r="I57" i="59"/>
  <c r="M52" i="34"/>
  <c r="M53" i="34"/>
  <c r="M54" i="34"/>
  <c r="M55" i="34"/>
  <c r="M56" i="34"/>
  <c r="M57" i="34"/>
  <c r="I52" i="55"/>
  <c r="I53" i="55"/>
  <c r="I54" i="55"/>
  <c r="I55" i="55"/>
  <c r="I56" i="55"/>
  <c r="I57" i="55"/>
  <c r="M52" i="51"/>
  <c r="M53" i="51"/>
  <c r="M54" i="51"/>
  <c r="M55" i="51"/>
  <c r="M56" i="51"/>
  <c r="M57" i="51"/>
  <c r="I52" i="46"/>
  <c r="I53" i="46"/>
  <c r="I54" i="46"/>
  <c r="I55" i="46"/>
  <c r="I56" i="46"/>
  <c r="I57" i="46"/>
  <c r="M52" i="63"/>
  <c r="M53" i="63"/>
  <c r="M54" i="63"/>
  <c r="M55" i="63"/>
  <c r="F54" i="42"/>
  <c r="I55" i="42"/>
  <c r="F58" i="42"/>
  <c r="G55" i="39"/>
  <c r="M53" i="38"/>
  <c r="K58" i="30"/>
  <c r="F54" i="24"/>
  <c r="F58" i="24"/>
  <c r="G58" i="23"/>
  <c r="M58" i="13"/>
  <c r="K54" i="22"/>
  <c r="K58" i="22"/>
  <c r="K57" i="21"/>
  <c r="F53" i="19"/>
  <c r="I54" i="19"/>
  <c r="F57" i="19"/>
  <c r="I58" i="19"/>
  <c r="G54" i="18"/>
  <c r="G58" i="18"/>
  <c r="J58" i="44"/>
  <c r="J57" i="44"/>
  <c r="J56" i="44"/>
  <c r="J55" i="44"/>
  <c r="J54" i="44"/>
  <c r="J53" i="44"/>
  <c r="J52" i="44"/>
  <c r="J58" i="30"/>
  <c r="J57" i="30"/>
  <c r="J56" i="30"/>
  <c r="J55" i="30"/>
  <c r="J54" i="30"/>
  <c r="J53" i="30"/>
  <c r="J52" i="30"/>
  <c r="M58" i="14"/>
  <c r="M57" i="14"/>
  <c r="M56" i="14"/>
  <c r="M55" i="14"/>
  <c r="M54" i="14"/>
  <c r="M53" i="14"/>
  <c r="M52" i="14"/>
  <c r="L57" i="63"/>
  <c r="F55" i="42"/>
  <c r="G56" i="39"/>
  <c r="F58" i="19"/>
  <c r="J58" i="27"/>
  <c r="J57" i="27"/>
  <c r="J56" i="27"/>
  <c r="J55" i="27"/>
  <c r="J54" i="27"/>
  <c r="J53" i="27"/>
  <c r="J52" i="27"/>
  <c r="H58" i="24"/>
  <c r="H57" i="24"/>
  <c r="H56" i="24"/>
  <c r="H55" i="24"/>
  <c r="H54" i="24"/>
  <c r="H53" i="24"/>
  <c r="H52" i="24"/>
  <c r="F52" i="35"/>
  <c r="F52" i="52"/>
  <c r="F52" i="56"/>
  <c r="F52" i="39"/>
  <c r="F52" i="24"/>
  <c r="F52" i="18"/>
  <c r="I52" i="58"/>
  <c r="I53" i="58"/>
  <c r="I54" i="58"/>
  <c r="I55" i="58"/>
  <c r="I56" i="58"/>
  <c r="I57" i="58"/>
  <c r="M52" i="33"/>
  <c r="M53" i="33"/>
  <c r="M54" i="33"/>
  <c r="M55" i="33"/>
  <c r="M56" i="33"/>
  <c r="M57" i="33"/>
  <c r="I52" i="54"/>
  <c r="I53" i="54"/>
  <c r="I54" i="54"/>
  <c r="I55" i="54"/>
  <c r="I56" i="54"/>
  <c r="I57" i="54"/>
  <c r="M52" i="50"/>
  <c r="M53" i="50"/>
  <c r="M54" i="50"/>
  <c r="M55" i="50"/>
  <c r="M56" i="50"/>
  <c r="M57" i="50"/>
  <c r="I52" i="45"/>
  <c r="I53" i="45"/>
  <c r="I54" i="45"/>
  <c r="I55" i="45"/>
  <c r="I56" i="45"/>
  <c r="I57" i="45"/>
  <c r="M52" i="62"/>
  <c r="M53" i="62"/>
  <c r="M54" i="62"/>
  <c r="M55" i="62"/>
  <c r="M56" i="62"/>
  <c r="M57" i="62"/>
  <c r="K58" i="43"/>
  <c r="K58" i="44"/>
  <c r="F54" i="39"/>
  <c r="F58" i="39"/>
  <c r="G58" i="40"/>
  <c r="M58" i="38"/>
  <c r="K54" i="29"/>
  <c r="K58" i="29"/>
  <c r="K57" i="30"/>
  <c r="F53" i="28"/>
  <c r="I54" i="28"/>
  <c r="F57" i="28"/>
  <c r="I58" i="28"/>
  <c r="G54" i="24"/>
  <c r="G58" i="24"/>
  <c r="G57" i="23"/>
  <c r="M55" i="13"/>
  <c r="K56" i="21"/>
  <c r="F53" i="18"/>
  <c r="F57" i="18"/>
  <c r="F58" i="63"/>
  <c r="F57" i="63"/>
  <c r="F58" i="38"/>
  <c r="F57" i="38"/>
  <c r="F56" i="38"/>
  <c r="F55" i="38"/>
  <c r="F54" i="38"/>
  <c r="F53" i="38"/>
  <c r="F58" i="13"/>
  <c r="F57" i="13"/>
  <c r="F56" i="13"/>
  <c r="F55" i="13"/>
  <c r="F54" i="13"/>
  <c r="F53" i="13"/>
  <c r="I58" i="41"/>
  <c r="I57" i="41"/>
  <c r="I56" i="41"/>
  <c r="I55" i="41"/>
  <c r="I54" i="41"/>
  <c r="I53" i="41"/>
  <c r="I52" i="41"/>
  <c r="L58" i="38"/>
  <c r="L57" i="38"/>
  <c r="L56" i="38"/>
  <c r="L55" i="38"/>
  <c r="L54" i="38"/>
  <c r="L53" i="38"/>
  <c r="L52" i="38"/>
  <c r="I58" i="20"/>
  <c r="I57" i="20"/>
  <c r="I56" i="20"/>
  <c r="I55" i="20"/>
  <c r="I54" i="20"/>
  <c r="I53" i="20"/>
  <c r="I52" i="20"/>
  <c r="G52" i="39"/>
  <c r="J58" i="41"/>
  <c r="J57" i="41"/>
  <c r="J56" i="41"/>
  <c r="J55" i="41"/>
  <c r="J54" i="41"/>
  <c r="J53" i="41"/>
  <c r="J52" i="41"/>
  <c r="J52" i="58"/>
  <c r="J53" i="58"/>
  <c r="J54" i="58"/>
  <c r="J55" i="58"/>
  <c r="J56" i="58"/>
  <c r="J57" i="58"/>
  <c r="J52" i="54"/>
  <c r="J53" i="54"/>
  <c r="J54" i="54"/>
  <c r="J55" i="54"/>
  <c r="J56" i="54"/>
  <c r="J57" i="54"/>
  <c r="J52" i="45"/>
  <c r="J53" i="45"/>
  <c r="J54" i="45"/>
  <c r="J55" i="45"/>
  <c r="J56" i="45"/>
  <c r="J57" i="45"/>
  <c r="K52" i="43"/>
  <c r="K53" i="43"/>
  <c r="K54" i="43"/>
  <c r="K55" i="43"/>
  <c r="K56" i="43"/>
  <c r="L58" i="43"/>
  <c r="K57" i="44"/>
  <c r="F53" i="42"/>
  <c r="I54" i="42"/>
  <c r="F57" i="42"/>
  <c r="I58" i="42"/>
  <c r="G54" i="39"/>
  <c r="G58" i="39"/>
  <c r="G57" i="40"/>
  <c r="M55" i="38"/>
  <c r="K56" i="30"/>
  <c r="F53" i="24"/>
  <c r="F57" i="24"/>
  <c r="G56" i="23"/>
  <c r="M52" i="13"/>
  <c r="K53" i="22"/>
  <c r="K57" i="22"/>
  <c r="K55" i="21"/>
  <c r="I53" i="19"/>
  <c r="F56" i="19"/>
  <c r="I57" i="19"/>
  <c r="G53" i="18"/>
  <c r="G57" i="18"/>
  <c r="H58" i="28"/>
  <c r="H57" i="28"/>
  <c r="H56" i="28"/>
  <c r="H55" i="28"/>
  <c r="H54" i="28"/>
  <c r="H53" i="28"/>
  <c r="H52" i="28"/>
  <c r="J58" i="21"/>
  <c r="J57" i="21"/>
  <c r="J56" i="21"/>
  <c r="J55" i="21"/>
  <c r="J54" i="21"/>
  <c r="J53" i="21"/>
  <c r="J52" i="21"/>
  <c r="K55" i="22"/>
  <c r="G55" i="18"/>
  <c r="L58" i="22"/>
  <c r="L57" i="22"/>
  <c r="L56" i="22"/>
  <c r="L55" i="22"/>
  <c r="L54" i="22"/>
  <c r="L53" i="22"/>
  <c r="L52" i="22"/>
  <c r="J52" i="61"/>
  <c r="J53" i="61"/>
  <c r="J54" i="61"/>
  <c r="J55" i="61"/>
  <c r="J56" i="61"/>
  <c r="J57" i="61"/>
  <c r="J52" i="32"/>
  <c r="J53" i="32"/>
  <c r="J54" i="32"/>
  <c r="J55" i="32"/>
  <c r="J56" i="32"/>
  <c r="J57" i="32"/>
  <c r="J52" i="48"/>
  <c r="J53" i="48"/>
  <c r="J54" i="48"/>
  <c r="J55" i="48"/>
  <c r="J56" i="48"/>
  <c r="J57" i="48"/>
  <c r="L52" i="43"/>
  <c r="L53" i="43"/>
  <c r="L54" i="43"/>
  <c r="L55" i="43"/>
  <c r="L56" i="43"/>
  <c r="K56" i="44"/>
  <c r="F53" i="39"/>
  <c r="G56" i="40"/>
  <c r="M52" i="38"/>
  <c r="K53" i="29"/>
  <c r="K55" i="30"/>
  <c r="I53" i="28"/>
  <c r="G53" i="24"/>
  <c r="G55" i="23"/>
  <c r="M57" i="13"/>
  <c r="K54" i="21"/>
  <c r="H58" i="42"/>
  <c r="H57" i="42"/>
  <c r="H56" i="42"/>
  <c r="H55" i="42"/>
  <c r="H54" i="42"/>
  <c r="H53" i="42"/>
  <c r="H52" i="42"/>
  <c r="L58" i="13"/>
  <c r="L57" i="13"/>
  <c r="L56" i="13"/>
  <c r="L55" i="13"/>
  <c r="L54" i="13"/>
  <c r="L53" i="13"/>
  <c r="L52" i="13"/>
  <c r="L58" i="29"/>
  <c r="L57" i="29"/>
  <c r="L56" i="29"/>
  <c r="L55" i="29"/>
  <c r="L54" i="29"/>
  <c r="L53" i="29"/>
  <c r="L52" i="29"/>
  <c r="K52" i="61"/>
  <c r="K53" i="61"/>
  <c r="K54" i="61"/>
  <c r="K55" i="61"/>
  <c r="K56" i="61"/>
  <c r="K57" i="61"/>
  <c r="F53" i="35"/>
  <c r="F54" i="35"/>
  <c r="F55" i="35"/>
  <c r="F56" i="35"/>
  <c r="F57" i="35"/>
  <c r="G52" i="36"/>
  <c r="G53" i="36"/>
  <c r="G54" i="36"/>
  <c r="G55" i="36"/>
  <c r="G56" i="36"/>
  <c r="G57" i="36"/>
  <c r="K52" i="32"/>
  <c r="K53" i="32"/>
  <c r="K54" i="32"/>
  <c r="K55" i="32"/>
  <c r="K56" i="32"/>
  <c r="K57" i="32"/>
  <c r="F53" i="52"/>
  <c r="F54" i="52"/>
  <c r="F55" i="52"/>
  <c r="F56" i="52"/>
  <c r="F57" i="52"/>
  <c r="G52" i="53"/>
  <c r="G53" i="53"/>
  <c r="G54" i="53"/>
  <c r="G55" i="53"/>
  <c r="G56" i="53"/>
  <c r="G57" i="53"/>
  <c r="K52" i="48"/>
  <c r="K53" i="48"/>
  <c r="K54" i="48"/>
  <c r="K55" i="48"/>
  <c r="K56" i="48"/>
  <c r="K57" i="48"/>
  <c r="F53" i="56"/>
  <c r="F54" i="56"/>
  <c r="F55" i="56"/>
  <c r="G52" i="57"/>
  <c r="G53" i="57"/>
  <c r="G54" i="57"/>
  <c r="G55" i="57"/>
  <c r="I53" i="42"/>
  <c r="G53" i="39"/>
  <c r="K52" i="22"/>
  <c r="I52" i="19"/>
  <c r="G52" i="18"/>
  <c r="J52" i="40"/>
  <c r="J53" i="40"/>
  <c r="J54" i="40"/>
  <c r="J55" i="40"/>
  <c r="J56" i="40"/>
  <c r="J57" i="40"/>
  <c r="J52" i="23"/>
  <c r="J53" i="23"/>
  <c r="J54" i="23"/>
  <c r="J55" i="23"/>
  <c r="J56" i="23"/>
  <c r="J57" i="23"/>
  <c r="K52" i="39"/>
  <c r="K53" i="39"/>
  <c r="K54" i="39"/>
  <c r="K55" i="39"/>
  <c r="K56" i="39"/>
  <c r="K57" i="39"/>
  <c r="G52" i="29"/>
  <c r="G53" i="29"/>
  <c r="G54" i="29"/>
  <c r="G55" i="29"/>
  <c r="G56" i="29"/>
  <c r="G57" i="29"/>
  <c r="K52" i="24"/>
  <c r="K53" i="24"/>
  <c r="K54" i="24"/>
  <c r="K55" i="24"/>
  <c r="K56" i="24"/>
  <c r="K57" i="24"/>
  <c r="G52" i="22"/>
  <c r="G53" i="22"/>
  <c r="G54" i="22"/>
  <c r="G55" i="22"/>
  <c r="G56" i="22"/>
  <c r="G57" i="22"/>
  <c r="K52" i="18"/>
  <c r="K53" i="18"/>
  <c r="K54" i="18"/>
  <c r="K55" i="18"/>
  <c r="K56" i="18"/>
  <c r="K57" i="18"/>
  <c r="L52" i="42"/>
  <c r="L53" i="42"/>
  <c r="L54" i="42"/>
  <c r="L55" i="42"/>
  <c r="L56" i="42"/>
  <c r="L57" i="42"/>
  <c r="H52" i="38"/>
  <c r="H53" i="38"/>
  <c r="H54" i="38"/>
  <c r="H55" i="38"/>
  <c r="H56" i="38"/>
  <c r="H57" i="38"/>
  <c r="L52" i="28"/>
  <c r="L53" i="28"/>
  <c r="L54" i="28"/>
  <c r="L55" i="28"/>
  <c r="L56" i="28"/>
  <c r="L57" i="28"/>
  <c r="H52" i="13"/>
  <c r="H53" i="13"/>
  <c r="H54" i="13"/>
  <c r="H55" i="13"/>
  <c r="H56" i="13"/>
  <c r="H57" i="13"/>
  <c r="L52" i="19"/>
  <c r="L53" i="19"/>
  <c r="L54" i="19"/>
  <c r="L55" i="19"/>
  <c r="L56" i="19"/>
  <c r="L57" i="19"/>
  <c r="P97" i="16"/>
  <c r="P96" i="16"/>
  <c r="P95" i="16"/>
  <c r="P94" i="16"/>
  <c r="P93" i="16"/>
  <c r="P92" i="16"/>
  <c r="P91" i="16"/>
  <c r="P90" i="16"/>
  <c r="P97" i="15"/>
  <c r="P96" i="15"/>
  <c r="P95" i="15"/>
  <c r="P94" i="15"/>
  <c r="P93" i="15"/>
  <c r="P92" i="15"/>
  <c r="P91" i="15"/>
  <c r="P90" i="15"/>
  <c r="P84" i="16"/>
  <c r="P83" i="16"/>
  <c r="P82" i="16"/>
  <c r="P81" i="16"/>
  <c r="P80" i="16"/>
  <c r="P79" i="16"/>
  <c r="P78" i="16"/>
  <c r="P77" i="16"/>
  <c r="P84" i="15"/>
  <c r="P83" i="15"/>
  <c r="P82" i="15"/>
  <c r="P81" i="15"/>
  <c r="P80" i="15"/>
  <c r="P79" i="15"/>
  <c r="P78" i="15"/>
  <c r="P77" i="15"/>
  <c r="P71" i="16"/>
  <c r="P70" i="16"/>
  <c r="P69" i="16"/>
  <c r="P68" i="16"/>
  <c r="P67" i="16"/>
  <c r="P66" i="16"/>
  <c r="P65" i="16"/>
  <c r="P64" i="16"/>
  <c r="P71" i="15"/>
  <c r="P70" i="15"/>
  <c r="P69" i="15"/>
  <c r="P68" i="15"/>
  <c r="P67" i="15"/>
  <c r="P66" i="15"/>
  <c r="P65" i="15"/>
  <c r="P64" i="15"/>
  <c r="P58" i="16"/>
  <c r="P57" i="16"/>
  <c r="P56" i="16"/>
  <c r="P55" i="16"/>
  <c r="P54" i="16"/>
  <c r="P53" i="16"/>
  <c r="P52" i="16"/>
  <c r="P58" i="15"/>
  <c r="P57" i="15"/>
  <c r="P56" i="15"/>
  <c r="P55" i="15"/>
  <c r="P54" i="15"/>
  <c r="P53" i="15"/>
  <c r="P52" i="15"/>
  <c r="P51" i="16"/>
  <c r="P51" i="15"/>
  <c r="N17" i="16" l="1"/>
  <c r="N17" i="17"/>
  <c r="N17" i="18"/>
  <c r="N17" i="19"/>
  <c r="N17" i="20"/>
  <c r="N17" i="21"/>
  <c r="N17" i="22"/>
  <c r="N17" i="13"/>
  <c r="N17" i="14"/>
  <c r="N17" i="23"/>
  <c r="N17" i="24"/>
  <c r="N17" i="28"/>
  <c r="N17" i="27"/>
  <c r="N17" i="30"/>
  <c r="N17" i="29"/>
  <c r="N17" i="38"/>
  <c r="N17" i="37"/>
  <c r="N17" i="40"/>
  <c r="N17" i="39"/>
  <c r="N17" i="42"/>
  <c r="N17" i="41"/>
  <c r="N17" i="44"/>
  <c r="N17" i="43"/>
  <c r="N17" i="63"/>
  <c r="N17" i="62"/>
  <c r="N17" i="57"/>
  <c r="N17" i="56"/>
  <c r="N17" i="46"/>
  <c r="N17" i="45"/>
  <c r="N17" i="48"/>
  <c r="N17" i="47"/>
  <c r="N17" i="51"/>
  <c r="N17" i="50"/>
  <c r="N17" i="53"/>
  <c r="N17" i="52"/>
  <c r="N17" i="55"/>
  <c r="N17" i="54"/>
  <c r="N17" i="32"/>
  <c r="N17" i="31"/>
  <c r="N17" i="34"/>
  <c r="N17" i="33"/>
  <c r="N17" i="36"/>
  <c r="N17" i="35"/>
  <c r="N17" i="59"/>
  <c r="N17" i="58"/>
  <c r="N17" i="61"/>
  <c r="N17" i="60"/>
  <c r="N17" i="15"/>
</calcChain>
</file>

<file path=xl/sharedStrings.xml><?xml version="1.0" encoding="utf-8"?>
<sst xmlns="http://schemas.openxmlformats.org/spreadsheetml/2006/main" count="9050" uniqueCount="231">
  <si>
    <t>Soort analyse:</t>
  </si>
  <si>
    <t>gas-intensiteiten</t>
  </si>
  <si>
    <t>Graaddagen correctie:</t>
  </si>
  <si>
    <t>Gebouwytpe:</t>
  </si>
  <si>
    <t>Koeldagen correctie:</t>
  </si>
  <si>
    <t>Indeling bouwjaarklassen</t>
  </si>
  <si>
    <t>Ondergrens m2 GO grootteklasse</t>
  </si>
  <si>
    <t>Bovengrens m2 GO grootteklasse</t>
  </si>
  <si>
    <t>Aantal waarnemingen N dataset</t>
  </si>
  <si>
    <t>Ongewogen gas intensiteit (m3/m2 GO)</t>
  </si>
  <si>
    <t>Gewogen gas intensiteit (m3/m2 GO)</t>
  </si>
  <si>
    <t>10% percentiel</t>
  </si>
  <si>
    <t>20% percentiel</t>
  </si>
  <si>
    <t>40% percentiel</t>
  </si>
  <si>
    <t>50% percentiel</t>
  </si>
  <si>
    <t>60% percentiel</t>
  </si>
  <si>
    <t>80% percentiel</t>
  </si>
  <si>
    <t>90% percentiel</t>
  </si>
  <si>
    <t>SPSS gemiddelde grootte dataset m2 GO</t>
  </si>
  <si>
    <t>Alles</t>
  </si>
  <si>
    <t>alles tot en met 1976</t>
  </si>
  <si>
    <t>van 1977 tot en met 1989</t>
  </si>
  <si>
    <t>van 1990 tot en met 1993</t>
  </si>
  <si>
    <t>tot 1976</t>
  </si>
  <si>
    <t>van 1994 tot en met 2016</t>
  </si>
  <si>
    <t>1977 - 1989</t>
  </si>
  <si>
    <t>1990 -1993</t>
  </si>
  <si>
    <t>1994 -2016</t>
  </si>
  <si>
    <t>Ondergrens m2 BVO grootteklasse</t>
  </si>
  <si>
    <t>Bovengrens m2 BVO grootteklasse</t>
  </si>
  <si>
    <t>Nee</t>
  </si>
  <si>
    <t>Ongewogen elek intensiteit (kWh/m2 GO)</t>
  </si>
  <si>
    <t>Gewogen elek-intensiteit (kWh/m2 GO)</t>
  </si>
  <si>
    <t>Ongewogen elek-intensiteit (kWh/m2 GO)</t>
  </si>
  <si>
    <t>elek-intensiteiten</t>
  </si>
  <si>
    <t>ziekenhuis</t>
  </si>
  <si>
    <t>#</t>
  </si>
  <si>
    <t>Gebouwtype</t>
  </si>
  <si>
    <t>Dienstensector</t>
  </si>
  <si>
    <t>tehuis met overnachting</t>
  </si>
  <si>
    <t>opvang zonder overnachting</t>
  </si>
  <si>
    <t>medische (groeps)praktijk</t>
  </si>
  <si>
    <t>basisschool</t>
  </si>
  <si>
    <t>voortgezet onderwijs</t>
  </si>
  <si>
    <t>MBO/HBO/ universiteit</t>
  </si>
  <si>
    <t>kantoor</t>
  </si>
  <si>
    <t>datacenter</t>
  </si>
  <si>
    <t>garage/showroom</t>
  </si>
  <si>
    <t>autoschadeherstelbedrijf</t>
  </si>
  <si>
    <t>supermarkt</t>
  </si>
  <si>
    <t>winkel zonder koeling</t>
  </si>
  <si>
    <t xml:space="preserve">café/restaurant </t>
  </si>
  <si>
    <t>hotel</t>
  </si>
  <si>
    <t>museum</t>
  </si>
  <si>
    <t>theater</t>
  </si>
  <si>
    <t>sportaccommodatie binnen</t>
  </si>
  <si>
    <t>sportaccommodatie buiten</t>
  </si>
  <si>
    <t>zwembad</t>
  </si>
  <si>
    <t>sauna</t>
  </si>
  <si>
    <t>vakantiepark</t>
  </si>
  <si>
    <t>groothandel met koeling</t>
  </si>
  <si>
    <t>groothandel zonder koeling</t>
  </si>
  <si>
    <t>Copyright</t>
  </si>
  <si>
    <t>Link</t>
  </si>
  <si>
    <t>This work is licensed under a Creative Commons Attribution 4.0 International License, please visit the following website: http://creativecommons.org/licenses/by/4.0/</t>
  </si>
  <si>
    <t>NL</t>
  </si>
  <si>
    <t>Geaggregeerd tot NL</t>
  </si>
  <si>
    <t>Medische groepspraktijken</t>
  </si>
  <si>
    <t>Ziekenhuis</t>
  </si>
  <si>
    <t>Ongewogen gas intensiteit (kWh/m2 GO)</t>
  </si>
  <si>
    <t>Tehuis met overnachting</t>
  </si>
  <si>
    <t>Opvang zonder overnachting</t>
  </si>
  <si>
    <t>Kantoor</t>
  </si>
  <si>
    <t>Basisonderwijs</t>
  </si>
  <si>
    <t>Ongewogen gas-intensiteit (kWh/m2 GO)</t>
  </si>
  <si>
    <t>&lt;500</t>
  </si>
  <si>
    <t>&gt;20.001</t>
  </si>
  <si>
    <t>Voortgezet onderwijs</t>
  </si>
  <si>
    <t>MBO, HBO, Universiteit</t>
  </si>
  <si>
    <t>Datacenters</t>
  </si>
  <si>
    <t>Autogarages met showroom</t>
  </si>
  <si>
    <t>Tabblad resultaten kentallen elek-verbruik</t>
  </si>
  <si>
    <t>Tabblad resultaten kentallen gasverbruik</t>
  </si>
  <si>
    <t>Autoschadeherstelbedrijf</t>
  </si>
  <si>
    <t>Winkels met koeling (supermarkt)</t>
  </si>
  <si>
    <t>Winkels zonder koeling</t>
  </si>
  <si>
    <t>Café restaurant (eten en drinken)</t>
  </si>
  <si>
    <t>Hotel</t>
  </si>
  <si>
    <t>Ongewogen elek intensiteit (m3/m2 GO)</t>
  </si>
  <si>
    <t>SPSS gemiddelde grootte</t>
  </si>
  <si>
    <t>Museum</t>
  </si>
  <si>
    <t>Theater</t>
  </si>
  <si>
    <t>Binnensportaccomodaties</t>
  </si>
  <si>
    <t>Buitensportaccomodaties</t>
  </si>
  <si>
    <t>Zwembad</t>
  </si>
  <si>
    <t/>
  </si>
  <si>
    <t>Sauna</t>
  </si>
  <si>
    <t>Groothandel met koeling</t>
  </si>
  <si>
    <t>Groothandel zonder koeling</t>
  </si>
  <si>
    <t>ongewogen</t>
  </si>
  <si>
    <t>gewogen</t>
  </si>
  <si>
    <t>Gas-intensiteit m3/m2</t>
  </si>
  <si>
    <t>Elek-intensiteit kWh/m2</t>
  </si>
  <si>
    <t>Vakantiepark</t>
  </si>
  <si>
    <t>onderwijs</t>
  </si>
  <si>
    <t>bedrijfshal</t>
  </si>
  <si>
    <t>detailhandel</t>
  </si>
  <si>
    <t>horeca</t>
  </si>
  <si>
    <t>cultuur</t>
  </si>
  <si>
    <t>sport</t>
  </si>
  <si>
    <t>01</t>
  </si>
  <si>
    <t>02</t>
  </si>
  <si>
    <t>03</t>
  </si>
  <si>
    <t>04</t>
  </si>
  <si>
    <t>05</t>
  </si>
  <si>
    <t>06</t>
  </si>
  <si>
    <t>07</t>
  </si>
  <si>
    <t>08</t>
  </si>
  <si>
    <t>09</t>
  </si>
  <si>
    <t>Totaal kWh/m2</t>
  </si>
  <si>
    <t>01_kantoor_gas</t>
  </si>
  <si>
    <t>01_kantoor_elek</t>
  </si>
  <si>
    <t>02_ziekenhuis_gas</t>
  </si>
  <si>
    <t>02_ziekenhuis_elek</t>
  </si>
  <si>
    <t>03_tehuisMO_gas</t>
  </si>
  <si>
    <t>03_tehuisMO_elek</t>
  </si>
  <si>
    <t>04_tehuisZO_gas</t>
  </si>
  <si>
    <t>04_tehuisZO_elek</t>
  </si>
  <si>
    <t>05_med_pr_gas</t>
  </si>
  <si>
    <t>05_med_pr_elek</t>
  </si>
  <si>
    <t>06_basis_gas</t>
  </si>
  <si>
    <t>06_basis_elek</t>
  </si>
  <si>
    <t>07_vo_gas</t>
  </si>
  <si>
    <t>07_vo_elek</t>
  </si>
  <si>
    <t>08_hoger_gas</t>
  </si>
  <si>
    <t>08_hoger_elek</t>
  </si>
  <si>
    <t>09_super_gas</t>
  </si>
  <si>
    <t>09_super_elek</t>
  </si>
  <si>
    <t>10_winkelZK_gas</t>
  </si>
  <si>
    <t>10_winkelZK_elek</t>
  </si>
  <si>
    <t>11_cafe_gas</t>
  </si>
  <si>
    <t>11_cafe_elek</t>
  </si>
  <si>
    <t>12_hotel_gas</t>
  </si>
  <si>
    <t>12_hotel_elek</t>
  </si>
  <si>
    <t>13_vakpark_gas</t>
  </si>
  <si>
    <t>13_vakpark_elek</t>
  </si>
  <si>
    <t>14_sauna_gas</t>
  </si>
  <si>
    <t>14_sauna_elek</t>
  </si>
  <si>
    <t>15_museum_gas</t>
  </si>
  <si>
    <t>15_museum_elek</t>
  </si>
  <si>
    <t>16_theater_gas</t>
  </si>
  <si>
    <t>16_theater_elek</t>
  </si>
  <si>
    <t>17_sportBIN_gas</t>
  </si>
  <si>
    <t>17_sportBIN_elek</t>
  </si>
  <si>
    <t>18_sportBUI_gas</t>
  </si>
  <si>
    <t>18_sportBUI_elek</t>
  </si>
  <si>
    <t>19_zwembad_gas</t>
  </si>
  <si>
    <t>19_zwembad_elek</t>
  </si>
  <si>
    <t>20_datacenter_gas</t>
  </si>
  <si>
    <t>20_datacenter_elek</t>
  </si>
  <si>
    <t>21_show_gas</t>
  </si>
  <si>
    <t>21_show_elek</t>
  </si>
  <si>
    <t>22_garage_gas</t>
  </si>
  <si>
    <t>22_garage_elek</t>
  </si>
  <si>
    <t>23_grootMK_gas</t>
  </si>
  <si>
    <t>23_grootMK_elek</t>
  </si>
  <si>
    <t>24_grootZK_gas</t>
  </si>
  <si>
    <t>24_grootZK_elek</t>
  </si>
  <si>
    <t>Link rapportage:</t>
  </si>
  <si>
    <t>Primair kWh/m2</t>
  </si>
  <si>
    <t>Niet opgenomen</t>
  </si>
  <si>
    <t>Bijlage H</t>
  </si>
  <si>
    <t>Gewogen gas-intensiteit als % van ongewogen</t>
  </si>
  <si>
    <t>Gewogen elek-intensiteit als % van ongewogen</t>
  </si>
  <si>
    <t>zorgsector</t>
  </si>
  <si>
    <t>Rank Top-5
Primair kWh/m2</t>
  </si>
  <si>
    <t>Branche en/of rubriek</t>
  </si>
  <si>
    <t>Statistische analyse intensiteiten naar grootteklassen. Gele cellen zijn geschatte waarden</t>
  </si>
  <si>
    <t>Statistische analyse intensiteiten naar bouwjaarklasse. Gele cellen zijn geschatte waarden</t>
  </si>
  <si>
    <t>Originele SPSS histogram gehele dataset:</t>
  </si>
  <si>
    <t>Geaggregeerde resultaten voor de 24 onderscheiden gebouwtypen binnen de dienstensector</t>
  </si>
  <si>
    <t>% gewogen van ongewogen</t>
  </si>
  <si>
    <t>Gewogen elek intensiteit (kWh/m2 GO)</t>
  </si>
  <si>
    <t>Bijlage behorende bij rapportage E15068</t>
  </si>
  <si>
    <t>Statistische analyse; opdeling intensiteiten naar grootteklassen binnen een bouwjaarklasse</t>
  </si>
  <si>
    <t>Referentie</t>
  </si>
  <si>
    <t>SBI hoofdafdeling</t>
  </si>
  <si>
    <t>% tov gemiddelde</t>
  </si>
  <si>
    <t>Gewogen als % van ongewogen</t>
  </si>
  <si>
    <t>Handel</t>
  </si>
  <si>
    <t>G_Handel</t>
  </si>
  <si>
    <t>Informatie en communicatie</t>
  </si>
  <si>
    <t>J_ICT</t>
  </si>
  <si>
    <t>Financiele dienstverlening</t>
  </si>
  <si>
    <t>K_Finan</t>
  </si>
  <si>
    <t>Verhuur en handel van onroerend goed</t>
  </si>
  <si>
    <t>L_Verhuur</t>
  </si>
  <si>
    <t>Specialistische zakelijke diensten</t>
  </si>
  <si>
    <t>M_Spec</t>
  </si>
  <si>
    <t>Verhuur en overige zakelijke diensten</t>
  </si>
  <si>
    <t>N_Overig</t>
  </si>
  <si>
    <t>Openbaar bestuur en overheidsdiensten</t>
  </si>
  <si>
    <t>O_OpenbaarB</t>
  </si>
  <si>
    <t>Onderwijs</t>
  </si>
  <si>
    <t>P_Onderwijs</t>
  </si>
  <si>
    <t>Gezondsheids- en welzijnszorg</t>
  </si>
  <si>
    <t>Q_Zorg</t>
  </si>
  <si>
    <t>Extraterritoriale organisaties en lichamen</t>
  </si>
  <si>
    <t>U_ExtraT</t>
  </si>
  <si>
    <t>Statistische analyse; intensiteiten naar SBI hoofdafdelingen</t>
  </si>
  <si>
    <t>Ongewogen intensiteit (kWh/m2GO)</t>
  </si>
  <si>
    <t>Gewogen intensiteit (kWh/m2GO)</t>
  </si>
  <si>
    <t>totaal m2 GO in dataset:</t>
  </si>
  <si>
    <t>Tabel 13 en bijlage G</t>
  </si>
  <si>
    <t>Gas-intensiteit naar gebouwgrootte en bouwjaarklasse 1</t>
  </si>
  <si>
    <t>Aantal gebouwen N dataset</t>
  </si>
  <si>
    <t>Gemiddelde grootte dataset m2 GO</t>
  </si>
  <si>
    <t>Statistische analyse;  opdeling intensiteiten naar grootteklassen binnen een bouwjaarklasse, inclusief percentielen. Gele waarde zijn geschatte waarden</t>
  </si>
  <si>
    <t>Elek-intensiteit naar gebouwgrootte en bouwjaarklasse 1</t>
  </si>
  <si>
    <t>10%
percentiel</t>
  </si>
  <si>
    <t>10% 
percentiel</t>
  </si>
  <si>
    <t>Rekenkundige schatting van percentielen, behorende bij opdeling intensiteiten naar grootteklassen binnen een bouwjaarklasse</t>
  </si>
  <si>
    <t>Gas-intensiteit naar gebouwgrootte en bouwjaarklasse 2</t>
  </si>
  <si>
    <t>Gas-intensiteit naar gebouwgrootte en bouwjaarklasse 3</t>
  </si>
  <si>
    <t>Gas-intensiteit naar gebouwgrootte en bouwjaarklasse 4</t>
  </si>
  <si>
    <t>Rekenkundige bewerking resultaten; opdeling intensiteiten naar grootteklassen binnen een bouwjaarklasse</t>
  </si>
  <si>
    <t>Elek-intensiteit naar gebouwgrootte en bouwjaarklasse 2</t>
  </si>
  <si>
    <t>Elek-intensiteit naar gebouwgrootte en bouwjaarklasse 3</t>
  </si>
  <si>
    <t>Elek-intensiteit naar gebouwgrootte en bouwjaarklasse 4</t>
  </si>
  <si>
    <t>Report ECN-E--15-068</t>
  </si>
  <si>
    <t>This file has been made by the Energy research Centre of the Netherlands (ECN), and therefore, the copyright lies with ECN. 
This file can be used and spread by others, as long as it remains clear that ECN is the original designer and that it acts as an attachment to report ECN-E--15-068.</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</si>
</sst>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0.0"/>
    <numFmt numFmtId="165" formatCode="0.0"/>
    <numFmt numFmtId="166" formatCode="_(* #,##0_);_(* \(#,##0\);_(* &quot;-&quot;??_);_(@_)"/>
  </numFmts>
  <fonts count="34">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b/>
      <sz val="12"/>
      <color theme="1"/>
      <name val="Calibri"/>
      <family val="2"/>
      <scheme val="minor"/>
    </font>
    <font>
      <sz val="12"/>
      <name val="Calibri"/>
      <family val="2"/>
      <scheme val="minor"/>
    </font>
    <font>
      <b/>
      <sz val="10"/>
      <name val="Calibri"/>
      <family val="2"/>
      <scheme val="minor"/>
    </font>
    <font>
      <sz val="11"/>
      <color theme="0"/>
      <name val="Calibri"/>
      <family val="2"/>
      <scheme val="minor"/>
    </font>
    <font>
      <b/>
      <sz val="10"/>
      <color rgb="FF000000"/>
      <name val="Calibri"/>
      <family val="2"/>
      <scheme val="minor"/>
    </font>
    <font>
      <sz val="10"/>
      <color rgb="FF000000"/>
      <name val="Calibri"/>
      <family val="2"/>
      <scheme val="minor"/>
    </font>
    <font>
      <sz val="11"/>
      <name val="ＭＳ Ｐゴシック"/>
      <family val="3"/>
      <charset val="128"/>
    </font>
    <font>
      <u/>
      <sz val="11"/>
      <color theme="10"/>
      <name val="Calibri"/>
      <family val="2"/>
      <scheme val="minor"/>
    </font>
    <font>
      <b/>
      <sz val="20"/>
      <color theme="0"/>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name val="Calibri"/>
      <family val="2"/>
    </font>
    <font>
      <sz val="10"/>
      <color theme="1"/>
      <name val="Calibri"/>
      <family val="2"/>
      <scheme val="minor"/>
    </font>
    <font>
      <i/>
      <sz val="10"/>
      <color theme="1"/>
      <name val="Calibri"/>
      <family val="2"/>
      <scheme val="minor"/>
    </font>
    <font>
      <i/>
      <sz val="11"/>
      <color theme="1"/>
      <name val="Calibri"/>
      <family val="2"/>
      <scheme val="minor"/>
    </font>
    <font>
      <b/>
      <sz val="11"/>
      <color indexed="8"/>
      <name val="Calibri"/>
      <family val="2"/>
      <scheme val="minor"/>
    </font>
  </fonts>
  <fills count="39">
    <fill>
      <patternFill patternType="none"/>
    </fill>
    <fill>
      <patternFill patternType="gray125"/>
    </fill>
    <fill>
      <patternFill patternType="solid">
        <fgColor theme="4" tint="0.79998168889431442"/>
        <bgColor indexed="65"/>
      </patternFill>
    </fill>
    <fill>
      <patternFill patternType="solid">
        <fgColor theme="9" tint="0.79998168889431442"/>
        <bgColor indexed="65"/>
      </patternFill>
    </fill>
    <fill>
      <patternFill patternType="solid">
        <fgColor theme="2"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59999389629810485"/>
        <bgColor indexed="64"/>
      </patternFill>
    </fill>
    <fill>
      <patternFill patternType="solid">
        <fgColor theme="4"/>
      </patternFill>
    </fill>
    <fill>
      <patternFill patternType="solid">
        <fgColor rgb="FFD9D9D9"/>
        <bgColor indexed="64"/>
      </patternFill>
    </fill>
    <fill>
      <patternFill patternType="solid">
        <fgColor rgb="FFC5D9F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style="thin">
        <color indexed="64"/>
      </left>
      <right style="thin">
        <color indexed="64"/>
      </right>
      <top/>
      <bottom style="thin">
        <color auto="1"/>
      </bottom>
      <diagonal/>
    </border>
    <border>
      <left style="thin">
        <color indexed="64"/>
      </left>
      <right style="thin">
        <color indexed="64"/>
      </right>
      <top style="thin">
        <color indexed="64"/>
      </top>
      <bottom/>
      <diagonal/>
    </border>
  </borders>
  <cellStyleXfs count="48">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2" borderId="0" applyBorder="0" applyAlignment="0" applyProtection="0"/>
    <xf numFmtId="0" fontId="1" fillId="3" borderId="0" applyBorder="0" applyAlignment="0" applyProtection="0"/>
    <xf numFmtId="0" fontId="9" fillId="8" borderId="0" applyNumberFormat="0" applyBorder="0" applyAlignment="0" applyProtection="0"/>
    <xf numFmtId="0" fontId="12" fillId="0" borderId="0">
      <alignment vertical="center"/>
    </xf>
    <xf numFmtId="0" fontId="13" fillId="0" borderId="0" applyNumberFormat="0" applyFill="0" applyBorder="0" applyAlignment="0" applyProtection="0"/>
    <xf numFmtId="0" fontId="15" fillId="0" borderId="0" applyNumberFormat="0" applyFill="0" applyBorder="0" applyAlignment="0" applyProtection="0"/>
    <xf numFmtId="0" fontId="16" fillId="0" borderId="11" applyNumberFormat="0" applyFill="0" applyAlignment="0" applyProtection="0"/>
    <xf numFmtId="0" fontId="17" fillId="0" borderId="12" applyNumberFormat="0" applyFill="0" applyAlignment="0" applyProtection="0"/>
    <xf numFmtId="0" fontId="18" fillId="0" borderId="13" applyNumberFormat="0" applyFill="0" applyAlignment="0" applyProtection="0"/>
    <xf numFmtId="0" fontId="18" fillId="0" borderId="0" applyNumberFormat="0" applyFill="0" applyBorder="0" applyAlignment="0" applyProtection="0"/>
    <xf numFmtId="0" fontId="19" fillId="11" borderId="0" applyNumberFormat="0" applyBorder="0" applyAlignment="0" applyProtection="0"/>
    <xf numFmtId="0" fontId="20" fillId="12" borderId="0" applyNumberFormat="0" applyBorder="0" applyAlignment="0" applyProtection="0"/>
    <xf numFmtId="0" fontId="21" fillId="13" borderId="0" applyNumberFormat="0" applyBorder="0" applyAlignment="0" applyProtection="0"/>
    <xf numFmtId="0" fontId="22" fillId="14" borderId="14" applyNumberFormat="0" applyAlignment="0" applyProtection="0"/>
    <xf numFmtId="0" fontId="23" fillId="15" borderId="15" applyNumberFormat="0" applyAlignment="0" applyProtection="0"/>
    <xf numFmtId="0" fontId="24" fillId="15" borderId="14" applyNumberFormat="0" applyAlignment="0" applyProtection="0"/>
    <xf numFmtId="0" fontId="25" fillId="0" borderId="16" applyNumberFormat="0" applyFill="0" applyAlignment="0" applyProtection="0"/>
    <xf numFmtId="0" fontId="26" fillId="16" borderId="17" applyNumberFormat="0" applyAlignment="0" applyProtection="0"/>
    <xf numFmtId="0" fontId="27" fillId="0" borderId="0" applyNumberFormat="0" applyFill="0" applyBorder="0" applyAlignment="0" applyProtection="0"/>
    <xf numFmtId="0" fontId="1" fillId="17" borderId="18" applyNumberFormat="0" applyFont="0" applyAlignment="0" applyProtection="0"/>
    <xf numFmtId="0" fontId="28" fillId="0" borderId="0" applyNumberFormat="0" applyFill="0" applyBorder="0" applyAlignment="0" applyProtection="0"/>
    <xf numFmtId="0" fontId="2" fillId="0" borderId="19" applyNumberFormat="0" applyFill="0" applyAlignment="0" applyProtection="0"/>
    <xf numFmtId="0" fontId="1" fillId="2" borderId="0" applyNumberFormat="0" applyBorder="0" applyAlignment="0" applyProtection="0"/>
    <xf numFmtId="0" fontId="1"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9" fillId="27" borderId="0" applyNumberFormat="0" applyBorder="0" applyAlignment="0" applyProtection="0"/>
    <xf numFmtId="0" fontId="9"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9" fillId="31" borderId="0" applyNumberFormat="0" applyBorder="0" applyAlignment="0" applyProtection="0"/>
    <xf numFmtId="0" fontId="9"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9" fillId="35" borderId="0" applyNumberFormat="0" applyBorder="0" applyAlignment="0" applyProtection="0"/>
    <xf numFmtId="0" fontId="9" fillId="36" borderId="0" applyNumberFormat="0" applyBorder="0" applyAlignment="0" applyProtection="0"/>
    <xf numFmtId="0" fontId="1" fillId="3" borderId="0" applyNumberFormat="0" applyBorder="0" applyAlignment="0" applyProtection="0"/>
    <xf numFmtId="0" fontId="1" fillId="37" borderId="0" applyNumberFormat="0" applyBorder="0" applyAlignment="0" applyProtection="0"/>
    <xf numFmtId="0" fontId="9" fillId="38" borderId="0" applyNumberFormat="0" applyBorder="0" applyAlignment="0" applyProtection="0"/>
  </cellStyleXfs>
  <cellXfs count="963">
    <xf numFmtId="0" fontId="0" fillId="0" borderId="0" xfId="0"/>
    <xf numFmtId="3" fontId="3" fillId="0" borderId="0" xfId="0" applyNumberFormat="1" applyFont="1" applyFill="1" applyAlignment="1">
      <alignment horizontal="right"/>
    </xf>
    <xf numFmtId="3" fontId="4" fillId="0" borderId="1" xfId="0" applyNumberFormat="1" applyFont="1" applyBorder="1" applyAlignment="1">
      <alignment horizontal="right"/>
    </xf>
    <xf numFmtId="3" fontId="4" fillId="0" borderId="2" xfId="0" applyNumberFormat="1" applyFont="1" applyBorder="1" applyAlignment="1">
      <alignment horizontal="left"/>
    </xf>
    <xf numFmtId="3" fontId="3" fillId="0" borderId="3" xfId="0" applyNumberFormat="1" applyFont="1" applyBorder="1" applyAlignment="1">
      <alignment horizontal="right"/>
    </xf>
    <xf numFmtId="3" fontId="3" fillId="0" borderId="0" xfId="0" applyNumberFormat="1" applyFont="1" applyAlignment="1">
      <alignment horizontal="right"/>
    </xf>
    <xf numFmtId="3" fontId="5" fillId="0" borderId="1" xfId="0" applyNumberFormat="1" applyFont="1" applyBorder="1" applyAlignment="1">
      <alignment horizontal="right"/>
    </xf>
    <xf numFmtId="3" fontId="5" fillId="0" borderId="2" xfId="0" applyNumberFormat="1" applyFont="1" applyBorder="1" applyAlignment="1">
      <alignment horizontal="right"/>
    </xf>
    <xf numFmtId="9" fontId="6" fillId="0" borderId="2" xfId="2" applyFont="1" applyBorder="1" applyAlignment="1">
      <alignment horizontal="right"/>
    </xf>
    <xf numFmtId="3" fontId="4" fillId="0" borderId="3" xfId="0" applyNumberFormat="1" applyFont="1" applyBorder="1" applyAlignment="1">
      <alignment horizontal="left"/>
    </xf>
    <xf numFmtId="3" fontId="5" fillId="0" borderId="0" xfId="0" applyNumberFormat="1" applyFont="1" applyAlignment="1">
      <alignment horizontal="right"/>
    </xf>
    <xf numFmtId="0" fontId="0" fillId="0" borderId="0" xfId="0" applyFont="1"/>
    <xf numFmtId="3" fontId="4" fillId="0" borderId="4" xfId="0" applyNumberFormat="1" applyFont="1" applyBorder="1" applyAlignment="1">
      <alignment horizontal="right"/>
    </xf>
    <xf numFmtId="3" fontId="4" fillId="0" borderId="5" xfId="0" applyNumberFormat="1" applyFont="1" applyBorder="1" applyAlignment="1">
      <alignment horizontal="left"/>
    </xf>
    <xf numFmtId="3" fontId="3" fillId="0" borderId="6" xfId="0" applyNumberFormat="1" applyFont="1" applyBorder="1" applyAlignment="1">
      <alignment horizontal="right"/>
    </xf>
    <xf numFmtId="3" fontId="5" fillId="0" borderId="4" xfId="0" applyNumberFormat="1" applyFont="1" applyBorder="1" applyAlignment="1">
      <alignment horizontal="right"/>
    </xf>
    <xf numFmtId="3" fontId="5" fillId="0" borderId="5" xfId="0" applyNumberFormat="1" applyFont="1" applyBorder="1" applyAlignment="1">
      <alignment horizontal="right"/>
    </xf>
    <xf numFmtId="3" fontId="4" fillId="0" borderId="6" xfId="0" applyNumberFormat="1" applyFont="1" applyBorder="1" applyAlignment="1">
      <alignment horizontal="left"/>
    </xf>
    <xf numFmtId="3" fontId="7" fillId="0" borderId="0" xfId="0" applyNumberFormat="1" applyFont="1" applyAlignment="1">
      <alignment horizontal="right"/>
    </xf>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0" fontId="0" fillId="0" borderId="0" xfId="0" applyFont="1" applyAlignment="1">
      <alignment horizontal="left"/>
    </xf>
    <xf numFmtId="3" fontId="4" fillId="0" borderId="0" xfId="0" applyNumberFormat="1" applyFont="1" applyAlignment="1">
      <alignment horizontal="left"/>
    </xf>
    <xf numFmtId="0" fontId="2" fillId="0" borderId="0" xfId="0" applyFont="1"/>
    <xf numFmtId="3" fontId="5" fillId="5" borderId="7" xfId="0" applyNumberFormat="1" applyFont="1" applyFill="1" applyBorder="1" applyAlignment="1">
      <alignment horizontal="center" wrapText="1"/>
    </xf>
    <xf numFmtId="3" fontId="3" fillId="0" borderId="7" xfId="2" applyNumberFormat="1" applyFont="1" applyFill="1" applyBorder="1" applyAlignment="1">
      <alignment horizontal="right"/>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164" fontId="3" fillId="0" borderId="7" xfId="0" applyNumberFormat="1" applyFont="1" applyFill="1" applyBorder="1" applyAlignment="1">
      <alignment horizontal="right"/>
    </xf>
    <xf numFmtId="164" fontId="3" fillId="6"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3" fontId="3" fillId="0" borderId="7" xfId="1" applyNumberFormat="1" applyFont="1" applyBorder="1" applyAlignment="1">
      <alignment horizontal="right"/>
    </xf>
    <xf numFmtId="3" fontId="8" fillId="0" borderId="7" xfId="0" applyNumberFormat="1" applyFont="1" applyFill="1" applyBorder="1" applyAlignment="1">
      <alignment horizontal="right"/>
    </xf>
    <xf numFmtId="3" fontId="5" fillId="7" borderId="7" xfId="0" applyNumberFormat="1" applyFont="1" applyFill="1" applyBorder="1" applyAlignment="1">
      <alignment horizontal="right"/>
    </xf>
    <xf numFmtId="164" fontId="5" fillId="7" borderId="7" xfId="0" applyNumberFormat="1" applyFont="1" applyFill="1" applyBorder="1" applyAlignment="1">
      <alignment horizontal="right"/>
    </xf>
    <xf numFmtId="3" fontId="5" fillId="7" borderId="7" xfId="1" applyNumberFormat="1" applyFont="1" applyFill="1" applyBorder="1" applyAlignment="1">
      <alignment horizontal="right"/>
    </xf>
    <xf numFmtId="0" fontId="0" fillId="0" borderId="0" xfId="0"/>
    <xf numFmtId="0" fontId="14" fillId="8" borderId="0" xfId="5" applyFont="1" applyAlignment="1">
      <alignment wrapText="1"/>
    </xf>
    <xf numFmtId="0" fontId="14" fillId="8" borderId="0" xfId="5" applyFont="1" applyAlignment="1">
      <alignment horizontal="center" vertical="center" wrapText="1"/>
    </xf>
    <xf numFmtId="3" fontId="5" fillId="7" borderId="7" xfId="2" applyNumberFormat="1" applyFont="1" applyFill="1" applyBorder="1" applyAlignment="1">
      <alignment horizontal="right"/>
    </xf>
    <xf numFmtId="3" fontId="3" fillId="6" borderId="7" xfId="0" applyNumberFormat="1" applyFont="1" applyFill="1" applyBorder="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3" fontId="3" fillId="0" borderId="7" xfId="1" applyNumberFormat="1" applyFont="1" applyFill="1" applyBorder="1" applyAlignment="1">
      <alignment horizontal="right"/>
    </xf>
    <xf numFmtId="3" fontId="5" fillId="5" borderId="7" xfId="0" applyNumberFormat="1" applyFont="1" applyFill="1" applyBorder="1" applyAlignment="1">
      <alignment horizontal="center" wrapText="1"/>
    </xf>
    <xf numFmtId="3" fontId="4" fillId="0" borderId="0" xfId="0" applyNumberFormat="1" applyFont="1" applyAlignment="1">
      <alignment horizontal="left"/>
    </xf>
    <xf numFmtId="164" fontId="3" fillId="0" borderId="7" xfId="0" applyNumberFormat="1" applyFont="1" applyFill="1" applyBorder="1" applyAlignment="1">
      <alignment horizontal="right"/>
    </xf>
    <xf numFmtId="164" fontId="3" fillId="0" borderId="7" xfId="1" applyNumberFormat="1" applyFont="1" applyFill="1" applyBorder="1" applyAlignment="1">
      <alignment horizontal="right"/>
    </xf>
    <xf numFmtId="3" fontId="4" fillId="0" borderId="5" xfId="0" applyNumberFormat="1" applyFont="1" applyBorder="1" applyAlignment="1">
      <alignment horizontal="left"/>
    </xf>
    <xf numFmtId="3" fontId="3" fillId="0" borderId="7" xfId="1" applyNumberFormat="1" applyFont="1" applyFill="1" applyBorder="1" applyAlignment="1">
      <alignment horizontal="right"/>
    </xf>
    <xf numFmtId="164" fontId="3" fillId="0" borderId="7" xfId="0" applyNumberFormat="1" applyFont="1" applyFill="1" applyBorder="1" applyAlignment="1">
      <alignment horizontal="right"/>
    </xf>
    <xf numFmtId="3" fontId="3" fillId="0" borderId="7" xfId="1"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164" fontId="3" fillId="0" borderId="7" xfId="0" applyNumberFormat="1" applyFont="1" applyFill="1" applyBorder="1" applyAlignment="1">
      <alignment horizontal="right"/>
    </xf>
    <xf numFmtId="3" fontId="4" fillId="4" borderId="0" xfId="0" applyNumberFormat="1" applyFont="1" applyFill="1" applyAlignment="1">
      <alignment horizontal="left"/>
    </xf>
    <xf numFmtId="3" fontId="3" fillId="7" borderId="7" xfId="2" applyNumberFormat="1" applyFont="1" applyFill="1" applyBorder="1" applyAlignment="1">
      <alignment horizontal="right"/>
    </xf>
    <xf numFmtId="3" fontId="3" fillId="7" borderId="7" xfId="1" applyNumberFormat="1" applyFont="1" applyFill="1" applyBorder="1" applyAlignment="1">
      <alignment horizontal="right"/>
    </xf>
    <xf numFmtId="3" fontId="2" fillId="0" borderId="0" xfId="0" applyNumberFormat="1" applyFont="1" applyAlignment="1">
      <alignment horizontal="left"/>
    </xf>
    <xf numFmtId="3" fontId="3" fillId="6" borderId="7" xfId="1" applyNumberFormat="1" applyFont="1" applyFill="1" applyBorder="1" applyAlignment="1">
      <alignment horizontal="right"/>
    </xf>
    <xf numFmtId="165" fontId="29" fillId="6" borderId="7" xfId="0" applyNumberFormat="1" applyFont="1" applyFill="1" applyBorder="1" applyAlignment="1">
      <alignment vertical="center"/>
    </xf>
    <xf numFmtId="165" fontId="29" fillId="0" borderId="7" xfId="0" applyNumberFormat="1" applyFont="1" applyFill="1" applyBorder="1" applyAlignment="1">
      <alignment vertical="center"/>
    </xf>
    <xf numFmtId="165" fontId="3" fillId="6" borderId="7" xfId="0" applyNumberFormat="1" applyFont="1" applyFill="1" applyBorder="1" applyAlignment="1">
      <alignment vertical="center"/>
    </xf>
    <xf numFmtId="165" fontId="29" fillId="7" borderId="7" xfId="0" applyNumberFormat="1" applyFont="1" applyFill="1" applyBorder="1" applyAlignment="1">
      <alignment vertical="center"/>
    </xf>
    <xf numFmtId="165" fontId="3" fillId="7" borderId="7" xfId="0" applyNumberFormat="1" applyFont="1" applyFill="1" applyBorder="1" applyAlignment="1">
      <alignment vertical="center"/>
    </xf>
    <xf numFmtId="166" fontId="3" fillId="7" borderId="7" xfId="1" applyNumberFormat="1" applyFont="1" applyFill="1" applyBorder="1" applyAlignment="1">
      <alignment vertical="center"/>
    </xf>
    <xf numFmtId="165" fontId="3" fillId="0" borderId="7" xfId="0" applyNumberFormat="1" applyFont="1" applyFill="1" applyBorder="1" applyAlignment="1">
      <alignment vertical="center"/>
    </xf>
    <xf numFmtId="166" fontId="3" fillId="0" borderId="7" xfId="1" applyNumberFormat="1" applyFont="1" applyFill="1" applyBorder="1" applyAlignment="1">
      <alignment vertical="center"/>
    </xf>
    <xf numFmtId="164" fontId="29" fillId="6" borderId="7" xfId="0" applyNumberFormat="1" applyFont="1" applyFill="1" applyBorder="1" applyAlignment="1">
      <alignment vertical="center"/>
    </xf>
    <xf numFmtId="166" fontId="3" fillId="6" borderId="7" xfId="1" applyNumberFormat="1" applyFont="1" applyFill="1" applyBorder="1" applyAlignment="1">
      <alignment vertical="center"/>
    </xf>
    <xf numFmtId="164" fontId="29" fillId="0" borderId="7" xfId="0" applyNumberFormat="1" applyFont="1" applyFill="1" applyBorder="1" applyAlignment="1">
      <alignment vertical="center"/>
    </xf>
    <xf numFmtId="0" fontId="13" fillId="0" borderId="7" xfId="7" applyBorder="1" applyAlignment="1">
      <alignment horizontal="center" vertical="center"/>
    </xf>
    <xf numFmtId="0" fontId="0" fillId="0" borderId="7" xfId="0" applyBorder="1" applyAlignment="1">
      <alignment wrapText="1"/>
    </xf>
    <xf numFmtId="0" fontId="13" fillId="0" borderId="7" xfId="7" applyBorder="1" applyAlignment="1">
      <alignment horizontal="left" vertical="center"/>
    </xf>
    <xf numFmtId="0" fontId="30" fillId="0" borderId="0" xfId="0" applyFont="1"/>
    <xf numFmtId="9" fontId="30" fillId="0" borderId="0" xfId="0" applyNumberFormat="1" applyFont="1"/>
    <xf numFmtId="165" fontId="30" fillId="0" borderId="0" xfId="0" applyNumberFormat="1" applyFont="1"/>
    <xf numFmtId="0" fontId="30" fillId="0" borderId="0" xfId="0" applyFont="1" applyAlignment="1">
      <alignment horizontal="left"/>
    </xf>
    <xf numFmtId="0" fontId="30" fillId="0" borderId="0" xfId="0" applyFont="1" applyAlignment="1">
      <alignment horizontal="center" vertical="center"/>
    </xf>
    <xf numFmtId="49" fontId="11" fillId="0" borderId="20" xfId="0" applyNumberFormat="1" applyFont="1" applyBorder="1" applyAlignment="1">
      <alignment horizontal="center" vertical="center" wrapText="1"/>
    </xf>
    <xf numFmtId="0" fontId="11" fillId="0" borderId="20" xfId="0" applyFont="1" applyBorder="1" applyAlignment="1">
      <alignment vertical="center" wrapText="1"/>
    </xf>
    <xf numFmtId="49" fontId="11" fillId="0" borderId="20" xfId="0" applyNumberFormat="1" applyFont="1" applyFill="1" applyBorder="1" applyAlignment="1">
      <alignment horizontal="center" vertical="center" wrapText="1"/>
    </xf>
    <xf numFmtId="0" fontId="11" fillId="0" borderId="20" xfId="0" applyFont="1" applyFill="1" applyBorder="1" applyAlignment="1">
      <alignment vertical="center" wrapText="1"/>
    </xf>
    <xf numFmtId="49" fontId="11" fillId="0" borderId="21" xfId="0" applyNumberFormat="1" applyFont="1" applyBorder="1" applyAlignment="1">
      <alignment horizontal="center" vertical="center" wrapText="1"/>
    </xf>
    <xf numFmtId="0" fontId="11" fillId="0" borderId="21" xfId="0" applyFont="1" applyBorder="1" applyAlignment="1">
      <alignment vertical="center" wrapText="1"/>
    </xf>
    <xf numFmtId="0" fontId="10" fillId="9" borderId="7" xfId="0" applyFont="1" applyFill="1" applyBorder="1" applyAlignment="1">
      <alignment horizontal="center" vertical="center" wrapText="1"/>
    </xf>
    <xf numFmtId="0" fontId="10" fillId="9" borderId="7" xfId="0" applyFont="1" applyFill="1" applyBorder="1" applyAlignment="1">
      <alignment vertical="center" wrapText="1"/>
    </xf>
    <xf numFmtId="49" fontId="11" fillId="0" borderId="22" xfId="0" applyNumberFormat="1" applyFont="1" applyBorder="1" applyAlignment="1">
      <alignment horizontal="center" vertical="center" wrapText="1"/>
    </xf>
    <xf numFmtId="0" fontId="11" fillId="0" borderId="22" xfId="0" applyFont="1" applyBorder="1" applyAlignment="1">
      <alignment vertical="center" wrapText="1"/>
    </xf>
    <xf numFmtId="49" fontId="11" fillId="0" borderId="7" xfId="0" applyNumberFormat="1" applyFont="1" applyBorder="1" applyAlignment="1">
      <alignment horizontal="center" vertical="center" wrapText="1"/>
    </xf>
    <xf numFmtId="0" fontId="11" fillId="0" borderId="7" xfId="0" applyFont="1" applyBorder="1" applyAlignment="1">
      <alignment vertical="center" wrapText="1"/>
    </xf>
    <xf numFmtId="0" fontId="31" fillId="0" borderId="0" xfId="0" applyFont="1"/>
    <xf numFmtId="0" fontId="30" fillId="0" borderId="0" xfId="0" applyFont="1" applyAlignment="1">
      <alignment horizontal="right"/>
    </xf>
    <xf numFmtId="0" fontId="32" fillId="0" borderId="0" xfId="0" applyFont="1"/>
    <xf numFmtId="0" fontId="31" fillId="0" borderId="0" xfId="0" applyFont="1" applyAlignment="1"/>
    <xf numFmtId="0" fontId="31" fillId="0" borderId="0" xfId="0" applyFont="1" applyAlignment="1">
      <alignment horizontal="left"/>
    </xf>
    <xf numFmtId="0" fontId="10" fillId="9" borderId="7" xfId="0" applyFont="1" applyFill="1" applyBorder="1" applyAlignment="1">
      <alignment horizontal="left" vertical="center" wrapText="1"/>
    </xf>
    <xf numFmtId="0" fontId="31" fillId="0" borderId="0" xfId="0" applyFont="1" applyAlignment="1">
      <alignment horizontal="right"/>
    </xf>
    <xf numFmtId="9" fontId="30" fillId="0" borderId="22" xfId="2" applyFont="1" applyBorder="1"/>
    <xf numFmtId="9" fontId="30" fillId="0" borderId="20" xfId="2" applyFont="1" applyBorder="1"/>
    <xf numFmtId="9" fontId="30" fillId="0" borderId="21" xfId="2" applyFont="1" applyBorder="1"/>
    <xf numFmtId="0" fontId="10" fillId="9" borderId="22" xfId="0" applyFont="1" applyFill="1" applyBorder="1" applyAlignment="1">
      <alignment vertical="center" wrapText="1"/>
    </xf>
    <xf numFmtId="0" fontId="11" fillId="0" borderId="20" xfId="0" applyFont="1" applyBorder="1" applyAlignment="1">
      <alignment horizontal="left" vertical="center" wrapText="1"/>
    </xf>
    <xf numFmtId="0" fontId="11" fillId="0" borderId="22" xfId="0" applyFont="1" applyBorder="1" applyAlignment="1">
      <alignment horizontal="left" vertical="center" wrapText="1"/>
    </xf>
    <xf numFmtId="0" fontId="11" fillId="0" borderId="21" xfId="0" applyFont="1" applyBorder="1" applyAlignment="1">
      <alignment horizontal="left" vertical="center" wrapText="1"/>
    </xf>
    <xf numFmtId="0" fontId="11" fillId="0" borderId="20" xfId="0" applyFont="1" applyFill="1" applyBorder="1" applyAlignment="1">
      <alignment horizontal="left" vertical="center" wrapText="1"/>
    </xf>
    <xf numFmtId="0" fontId="11" fillId="0" borderId="21" xfId="0" quotePrefix="1" applyFont="1" applyBorder="1" applyAlignment="1">
      <alignment horizontal="left" vertical="center" wrapText="1"/>
    </xf>
    <xf numFmtId="0" fontId="11" fillId="0" borderId="7" xfId="0" applyFont="1" applyBorder="1" applyAlignment="1">
      <alignment horizontal="left" vertical="center" wrapText="1"/>
    </xf>
    <xf numFmtId="1" fontId="11" fillId="0" borderId="20" xfId="0" applyNumberFormat="1" applyFont="1" applyBorder="1" applyAlignment="1">
      <alignment vertical="center" wrapText="1"/>
    </xf>
    <xf numFmtId="1" fontId="11" fillId="0" borderId="22" xfId="0" applyNumberFormat="1" applyFont="1" applyBorder="1" applyAlignment="1">
      <alignment vertical="center" wrapText="1"/>
    </xf>
    <xf numFmtId="1" fontId="11" fillId="0" borderId="21" xfId="0" applyNumberFormat="1" applyFont="1" applyBorder="1" applyAlignment="1">
      <alignment vertical="center" wrapText="1"/>
    </xf>
    <xf numFmtId="1" fontId="11" fillId="0" borderId="20" xfId="0" applyNumberFormat="1" applyFont="1" applyFill="1" applyBorder="1" applyAlignment="1">
      <alignment vertical="center" wrapText="1"/>
    </xf>
    <xf numFmtId="1" fontId="11" fillId="0" borderId="7" xfId="0" applyNumberFormat="1" applyFont="1" applyBorder="1" applyAlignment="1">
      <alignment vertical="center" wrapText="1"/>
    </xf>
    <xf numFmtId="1" fontId="11" fillId="0" borderId="20" xfId="0" applyNumberFormat="1" applyFont="1" applyBorder="1" applyAlignment="1">
      <alignment horizontal="center" vertical="center" wrapText="1"/>
    </xf>
    <xf numFmtId="1" fontId="11" fillId="0" borderId="22" xfId="0" applyNumberFormat="1" applyFont="1" applyBorder="1" applyAlignment="1">
      <alignment horizontal="center" vertical="center" wrapText="1"/>
    </xf>
    <xf numFmtId="1" fontId="11" fillId="0" borderId="21" xfId="0" applyNumberFormat="1" applyFont="1" applyBorder="1" applyAlignment="1">
      <alignment horizontal="center" vertical="center" wrapText="1"/>
    </xf>
    <xf numFmtId="1" fontId="11" fillId="0" borderId="20" xfId="0" applyNumberFormat="1" applyFont="1" applyFill="1" applyBorder="1" applyAlignment="1">
      <alignment horizontal="center" vertical="center" wrapText="1"/>
    </xf>
    <xf numFmtId="1" fontId="11" fillId="0" borderId="7" xfId="0" applyNumberFormat="1" applyFont="1" applyBorder="1" applyAlignment="1">
      <alignment horizontal="center" vertical="center" wrapText="1"/>
    </xf>
    <xf numFmtId="9" fontId="6" fillId="0" borderId="5" xfId="2" applyFont="1" applyBorder="1" applyAlignment="1">
      <alignment horizontal="right"/>
    </xf>
    <xf numFmtId="3" fontId="33" fillId="0" borderId="0" xfId="0" applyNumberFormat="1" applyFont="1" applyAlignment="1">
      <alignment horizontal="left"/>
    </xf>
    <xf numFmtId="3" fontId="33" fillId="0" borderId="0" xfId="0" applyNumberFormat="1" applyFont="1"/>
    <xf numFmtId="3" fontId="33" fillId="0" borderId="0" xfId="0" applyNumberFormat="1" applyFont="1" applyAlignment="1">
      <alignment horizontal="center"/>
    </xf>
    <xf numFmtId="164" fontId="3" fillId="0" borderId="0" xfId="1" applyNumberFormat="1" applyFont="1" applyFill="1" applyBorder="1" applyAlignment="1">
      <alignment horizontal="right"/>
    </xf>
    <xf numFmtId="9" fontId="3" fillId="0" borderId="7" xfId="2" applyFont="1" applyBorder="1" applyAlignment="1">
      <alignment horizontal="right"/>
    </xf>
    <xf numFmtId="0" fontId="0" fillId="0" borderId="7" xfId="0" applyBorder="1"/>
    <xf numFmtId="0" fontId="0" fillId="0" borderId="0" xfId="0" applyBorder="1" applyAlignment="1">
      <alignment horizontal="center" wrapText="1"/>
    </xf>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3" fontId="3" fillId="4" borderId="0" xfId="0" applyNumberFormat="1" applyFont="1" applyFill="1" applyAlignment="1">
      <alignment horizontal="right"/>
    </xf>
    <xf numFmtId="3" fontId="5" fillId="5" borderId="7" xfId="0" applyNumberFormat="1" applyFont="1" applyFill="1" applyBorder="1" applyAlignment="1">
      <alignment horizontal="center" wrapText="1"/>
    </xf>
    <xf numFmtId="164" fontId="3" fillId="0" borderId="7" xfId="1" applyNumberFormat="1" applyFont="1" applyBorder="1" applyAlignment="1">
      <alignment horizontal="right"/>
    </xf>
    <xf numFmtId="3" fontId="3" fillId="5" borderId="7" xfId="0" applyNumberFormat="1" applyFont="1" applyFill="1" applyBorder="1" applyAlignment="1">
      <alignment horizontal="right"/>
    </xf>
    <xf numFmtId="164" fontId="3" fillId="0" borderId="7" xfId="1" applyNumberFormat="1" applyFont="1" applyFill="1" applyBorder="1" applyAlignment="1">
      <alignment horizontal="right"/>
    </xf>
    <xf numFmtId="164" fontId="3" fillId="7" borderId="7" xfId="1" applyNumberFormat="1" applyFont="1" applyFill="1" applyBorder="1" applyAlignment="1">
      <alignment horizontal="right"/>
    </xf>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3" fontId="3" fillId="4" borderId="0" xfId="0" applyNumberFormat="1" applyFont="1" applyFill="1" applyAlignment="1">
      <alignment horizontal="right"/>
    </xf>
    <xf numFmtId="3" fontId="5" fillId="5" borderId="7" xfId="0" applyNumberFormat="1" applyFont="1" applyFill="1" applyBorder="1" applyAlignment="1">
      <alignment horizontal="center" wrapText="1"/>
    </xf>
    <xf numFmtId="164" fontId="3" fillId="0" borderId="7" xfId="1" applyNumberFormat="1" applyFont="1" applyBorder="1" applyAlignment="1">
      <alignment horizontal="right"/>
    </xf>
    <xf numFmtId="9" fontId="3" fillId="0" borderId="7" xfId="2" applyFont="1" applyFill="1" applyBorder="1" applyAlignment="1">
      <alignment horizontal="right"/>
    </xf>
    <xf numFmtId="3" fontId="3" fillId="5" borderId="7" xfId="0" applyNumberFormat="1" applyFont="1" applyFill="1" applyBorder="1" applyAlignment="1">
      <alignment horizontal="right"/>
    </xf>
    <xf numFmtId="9" fontId="3" fillId="7" borderId="7" xfId="2" applyFont="1" applyFill="1" applyBorder="1" applyAlignment="1">
      <alignment horizontal="right"/>
    </xf>
    <xf numFmtId="164" fontId="3" fillId="7" borderId="7" xfId="1" applyNumberFormat="1" applyFont="1" applyFill="1" applyBorder="1" applyAlignment="1">
      <alignment horizontal="right"/>
    </xf>
    <xf numFmtId="3" fontId="5" fillId="5" borderId="7" xfId="0" applyNumberFormat="1" applyFont="1" applyFill="1" applyBorder="1" applyAlignment="1">
      <alignment horizontal="center" wrapText="1"/>
    </xf>
    <xf numFmtId="164" fontId="3" fillId="0" borderId="7" xfId="1" applyNumberFormat="1" applyFont="1" applyBorder="1" applyAlignment="1">
      <alignment horizontal="right"/>
    </xf>
    <xf numFmtId="3" fontId="3" fillId="5" borderId="7" xfId="0" applyNumberFormat="1" applyFont="1" applyFill="1" applyBorder="1" applyAlignment="1">
      <alignment horizontal="right"/>
    </xf>
    <xf numFmtId="164" fontId="3" fillId="0" borderId="7" xfId="1" applyNumberFormat="1" applyFont="1" applyFill="1" applyBorder="1" applyAlignment="1">
      <alignment horizontal="right"/>
    </xf>
    <xf numFmtId="164" fontId="3" fillId="7" borderId="7" xfId="1" applyNumberFormat="1" applyFont="1" applyFill="1" applyBorder="1" applyAlignment="1">
      <alignment horizontal="right"/>
    </xf>
    <xf numFmtId="0" fontId="0" fillId="0" borderId="0" xfId="0"/>
    <xf numFmtId="3" fontId="4" fillId="4" borderId="0" xfId="0" applyNumberFormat="1" applyFont="1" applyFill="1" applyAlignment="1">
      <alignment horizontal="left"/>
    </xf>
    <xf numFmtId="0" fontId="2" fillId="0" borderId="0" xfId="0" applyFont="1"/>
    <xf numFmtId="3" fontId="5" fillId="5" borderId="7" xfId="0" applyNumberFormat="1" applyFont="1" applyFill="1" applyBorder="1" applyAlignment="1">
      <alignment horizontal="center" wrapText="1"/>
    </xf>
    <xf numFmtId="164" fontId="3" fillId="0" borderId="7" xfId="1" applyNumberFormat="1" applyFont="1" applyBorder="1" applyAlignment="1">
      <alignment horizontal="right"/>
    </xf>
    <xf numFmtId="164" fontId="3" fillId="7" borderId="7" xfId="1" applyNumberFormat="1" applyFont="1" applyFill="1" applyBorder="1" applyAlignment="1">
      <alignment horizontal="right"/>
    </xf>
    <xf numFmtId="164" fontId="5" fillId="5" borderId="7" xfId="0" applyNumberFormat="1" applyFont="1" applyFill="1" applyBorder="1" applyAlignment="1">
      <alignment horizontal="center" wrapText="1"/>
    </xf>
    <xf numFmtId="3" fontId="3" fillId="0" borderId="7" xfId="0" applyNumberFormat="1" applyFont="1" applyFill="1" applyBorder="1" applyAlignment="1">
      <alignment horizontal="left"/>
    </xf>
    <xf numFmtId="3" fontId="5" fillId="0" borderId="7" xfId="0" quotePrefix="1" applyNumberFormat="1" applyFont="1" applyFill="1" applyBorder="1" applyAlignment="1">
      <alignment horizontal="right"/>
    </xf>
    <xf numFmtId="9" fontId="30" fillId="0" borderId="0" xfId="2" applyFont="1"/>
    <xf numFmtId="3" fontId="5" fillId="0" borderId="0" xfId="0" applyNumberFormat="1" applyFont="1" applyAlignment="1">
      <alignment horizontal="left"/>
    </xf>
    <xf numFmtId="164" fontId="0" fillId="0" borderId="7" xfId="26" applyNumberFormat="1" applyFont="1" applyFill="1" applyBorder="1" applyAlignment="1">
      <alignment horizontal="right"/>
    </xf>
    <xf numFmtId="4" fontId="3" fillId="0" borderId="7" xfId="0" applyNumberFormat="1" applyFont="1" applyFill="1" applyBorder="1" applyAlignment="1">
      <alignment horizontal="right"/>
    </xf>
    <xf numFmtId="4" fontId="0" fillId="0" borderId="7" xfId="26" applyNumberFormat="1" applyFont="1" applyFill="1" applyBorder="1" applyAlignment="1">
      <alignment horizontal="right"/>
    </xf>
    <xf numFmtId="164" fontId="3" fillId="0" borderId="0" xfId="0" applyNumberFormat="1" applyFont="1" applyAlignment="1">
      <alignment horizontal="right"/>
    </xf>
    <xf numFmtId="164" fontId="5" fillId="0" borderId="0" xfId="0" applyNumberFormat="1" applyFont="1" applyAlignment="1">
      <alignment horizontal="right"/>
    </xf>
    <xf numFmtId="164" fontId="3" fillId="5" borderId="7" xfId="0" applyNumberFormat="1" applyFont="1" applyFill="1" applyBorder="1" applyAlignment="1">
      <alignment horizontal="right"/>
    </xf>
    <xf numFmtId="164" fontId="5" fillId="5" borderId="7" xfId="0" applyNumberFormat="1" applyFont="1" applyFill="1" applyBorder="1" applyAlignment="1">
      <alignment horizontal="right"/>
    </xf>
    <xf numFmtId="164" fontId="0" fillId="0" borderId="0" xfId="0" applyNumberFormat="1" applyFont="1"/>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0" fillId="0" borderId="0" xfId="0"/>
    <xf numFmtId="3" fontId="3" fillId="0" borderId="0" xfId="0" applyNumberFormat="1" applyFont="1" applyFill="1" applyAlignment="1">
      <alignment horizontal="right"/>
    </xf>
    <xf numFmtId="3" fontId="3" fillId="0" borderId="0" xfId="0" applyNumberFormat="1" applyFont="1" applyAlignment="1">
      <alignment horizontal="right"/>
    </xf>
    <xf numFmtId="3" fontId="5" fillId="0" borderId="0" xfId="0" applyNumberFormat="1" applyFont="1" applyAlignment="1">
      <alignment horizontal="right"/>
    </xf>
    <xf numFmtId="0" fontId="0" fillId="0" borderId="0" xfId="0" applyFont="1"/>
    <xf numFmtId="3" fontId="4" fillId="4" borderId="0" xfId="0" applyNumberFormat="1" applyFont="1" applyFill="1" applyAlignment="1">
      <alignment horizontal="left"/>
    </xf>
    <xf numFmtId="3" fontId="3" fillId="4" borderId="0" xfId="0" applyNumberFormat="1" applyFont="1" applyFill="1" applyAlignment="1">
      <alignment horizontal="right"/>
    </xf>
    <xf numFmtId="3" fontId="5" fillId="4" borderId="0" xfId="0" applyNumberFormat="1" applyFont="1" applyFill="1" applyAlignment="1">
      <alignment horizontal="right"/>
    </xf>
    <xf numFmtId="3" fontId="5" fillId="5" borderId="7" xfId="0" applyNumberFormat="1" applyFont="1" applyFill="1" applyBorder="1" applyAlignment="1">
      <alignment horizontal="center" wrapText="1"/>
    </xf>
    <xf numFmtId="3" fontId="3" fillId="0" borderId="7" xfId="1" applyNumberFormat="1" applyFont="1" applyFill="1" applyBorder="1" applyAlignment="1">
      <alignment horizontal="right"/>
    </xf>
    <xf numFmtId="3" fontId="3" fillId="0" borderId="7" xfId="0" applyNumberFormat="1" applyFont="1" applyFill="1" applyBorder="1" applyAlignment="1">
      <alignment horizontal="right"/>
    </xf>
    <xf numFmtId="164" fontId="3" fillId="0" borderId="7" xfId="0" applyNumberFormat="1" applyFont="1" applyFill="1" applyBorder="1" applyAlignment="1">
      <alignment horizontal="right"/>
    </xf>
    <xf numFmtId="164" fontId="3" fillId="6" borderId="7" xfId="0" applyNumberFormat="1" applyFont="1" applyFill="1" applyBorder="1" applyAlignment="1">
      <alignment horizontal="right"/>
    </xf>
    <xf numFmtId="3" fontId="3" fillId="5" borderId="7" xfId="0" applyNumberFormat="1" applyFont="1" applyFill="1" applyBorder="1" applyAlignment="1">
      <alignment horizontal="right"/>
    </xf>
    <xf numFmtId="3" fontId="5" fillId="5" borderId="7" xfId="0" applyNumberFormat="1" applyFont="1" applyFill="1" applyBorder="1" applyAlignment="1">
      <alignment horizontal="right"/>
    </xf>
    <xf numFmtId="164" fontId="3" fillId="7" borderId="7" xfId="0" applyNumberFormat="1" applyFont="1" applyFill="1" applyBorder="1" applyAlignment="1">
      <alignment horizontal="right"/>
    </xf>
    <xf numFmtId="3" fontId="3" fillId="7" borderId="7" xfId="0" applyNumberFormat="1" applyFont="1" applyFill="1" applyBorder="1" applyAlignment="1">
      <alignment horizontal="right"/>
    </xf>
    <xf numFmtId="3" fontId="3" fillId="7" borderId="7" xfId="1" applyNumberFormat="1" applyFont="1" applyFill="1" applyBorder="1" applyAlignment="1">
      <alignment horizontal="right"/>
    </xf>
    <xf numFmtId="3" fontId="5" fillId="0" borderId="0" xfId="0" applyNumberFormat="1" applyFont="1" applyAlignment="1">
      <alignment horizontal="left"/>
    </xf>
    <xf numFmtId="0" fontId="10" fillId="10" borderId="20" xfId="0" applyFont="1" applyFill="1" applyBorder="1" applyAlignment="1">
      <alignment horizontal="center" vertical="center" textRotation="90" wrapText="1"/>
    </xf>
    <xf numFmtId="0" fontId="30" fillId="0" borderId="20" xfId="0" applyFont="1" applyBorder="1" applyAlignment="1">
      <alignment horizontal="center" vertical="center" textRotation="90" wrapText="1"/>
    </xf>
    <xf numFmtId="0" fontId="30" fillId="0" borderId="21" xfId="0" applyFont="1" applyBorder="1" applyAlignment="1">
      <alignment horizontal="center" vertical="center" textRotation="90" wrapText="1"/>
    </xf>
    <xf numFmtId="3" fontId="5" fillId="5" borderId="8" xfId="0" applyNumberFormat="1" applyFont="1" applyFill="1" applyBorder="1" applyAlignment="1">
      <alignment horizontal="center" wrapText="1"/>
    </xf>
    <xf numFmtId="0" fontId="0" fillId="0" borderId="9" xfId="0" applyBorder="1" applyAlignment="1">
      <alignment horizontal="center" wrapText="1"/>
    </xf>
    <xf numFmtId="0" fontId="0" fillId="0" borderId="10" xfId="0" applyBorder="1" applyAlignment="1">
      <alignment horizontal="center" wrapText="1"/>
    </xf>
    <xf numFmtId="3" fontId="5" fillId="5" borderId="9" xfId="0" applyNumberFormat="1" applyFont="1" applyFill="1" applyBorder="1" applyAlignment="1">
      <alignment horizontal="center" wrapText="1"/>
    </xf>
    <xf numFmtId="3" fontId="5" fillId="5" borderId="10" xfId="0" applyNumberFormat="1" applyFont="1" applyFill="1" applyBorder="1" applyAlignment="1">
      <alignment horizontal="center" wrapText="1"/>
    </xf>
  </cellXfs>
  <cellStyles count="48">
    <cellStyle name="20% - Accent1" xfId="25" builtinId="30" customBuiltin="1"/>
    <cellStyle name="20% - Accent2" xfId="29" builtinId="34" customBuiltin="1"/>
    <cellStyle name="20% - Accent3" xfId="33" builtinId="38" customBuiltin="1"/>
    <cellStyle name="20% - Accent4" xfId="37" builtinId="42" customBuiltin="1"/>
    <cellStyle name="20% - Accent5" xfId="41" builtinId="46" customBuiltin="1"/>
    <cellStyle name="20% - Accent6" xfId="45" builtinId="50" customBuiltin="1"/>
    <cellStyle name="40% - Accent1" xfId="26" builtinId="31" customBuiltin="1"/>
    <cellStyle name="40% - Accent2" xfId="30" builtinId="35" customBuiltin="1"/>
    <cellStyle name="40% - Accent3" xfId="34" builtinId="39" customBuiltin="1"/>
    <cellStyle name="40% - Accent4" xfId="38" builtinId="43" customBuiltin="1"/>
    <cellStyle name="40% - Accent5" xfId="42" builtinId="47" customBuiltin="1"/>
    <cellStyle name="40% - Accent6" xfId="46" builtinId="51" customBuiltin="1"/>
    <cellStyle name="60% - Accent1" xfId="27" builtinId="32" customBuiltin="1"/>
    <cellStyle name="60% - Accent2" xfId="31" builtinId="36" customBuiltin="1"/>
    <cellStyle name="60% - Accent3" xfId="35" builtinId="40" customBuiltin="1"/>
    <cellStyle name="60% - Accent4" xfId="39" builtinId="44" customBuiltin="1"/>
    <cellStyle name="60% - Accent5" xfId="43" builtinId="48" customBuiltin="1"/>
    <cellStyle name="60% - Accent6" xfId="47" builtinId="52" customBuiltin="1"/>
    <cellStyle name="Accent1" xfId="5" builtinId="29" customBuiltin="1"/>
    <cellStyle name="Accent2" xfId="28" builtinId="33" customBuiltin="1"/>
    <cellStyle name="Accent3" xfId="32" builtinId="37" customBuiltin="1"/>
    <cellStyle name="Accent4" xfId="36" builtinId="41" customBuiltin="1"/>
    <cellStyle name="Accent5" xfId="40" builtinId="45" customBuiltin="1"/>
    <cellStyle name="Accent6" xfId="44" builtinId="49" customBuiltin="1"/>
    <cellStyle name="Bad" xfId="14" builtinId="27" customBuiltin="1"/>
    <cellStyle name="Calculation" xfId="18" builtinId="22" customBuiltin="1"/>
    <cellStyle name="Check Cell" xfId="20" builtinId="23" customBuiltin="1"/>
    <cellStyle name="Comma" xfId="1" builtinId="3"/>
    <cellStyle name="ECN aannname" xfId="3"/>
    <cellStyle name="Explanatory Text" xfId="23" builtinId="53" customBuiltin="1"/>
    <cellStyle name="Good" xfId="13" builtinId="26" customBuiltin="1"/>
    <cellStyle name="Heading 1" xfId="9" builtinId="16" customBuiltin="1"/>
    <cellStyle name="Heading 2" xfId="10" builtinId="17" customBuiltin="1"/>
    <cellStyle name="Heading 3" xfId="11" builtinId="18" customBuiltin="1"/>
    <cellStyle name="Heading 4" xfId="12" builtinId="19" customBuiltin="1"/>
    <cellStyle name="Hyperlink" xfId="7" builtinId="8"/>
    <cellStyle name="Input" xfId="16" builtinId="20" customBuiltin="1"/>
    <cellStyle name="Liked cell" xfId="4"/>
    <cellStyle name="Linked Cell" xfId="19" builtinId="24" customBuiltin="1"/>
    <cellStyle name="Neutral" xfId="15" builtinId="28" customBuiltin="1"/>
    <cellStyle name="Normal" xfId="0" builtinId="0"/>
    <cellStyle name="Normal 2" xfId="6"/>
    <cellStyle name="Note" xfId="22" builtinId="10" customBuiltin="1"/>
    <cellStyle name="Output" xfId="17" builtinId="21" customBuiltin="1"/>
    <cellStyle name="Percent" xfId="2" builtinId="5"/>
    <cellStyle name="Title" xfId="8" builtinId="15" customBuiltin="1"/>
    <cellStyle name="Total" xfId="24" builtinId="25" customBuiltin="1"/>
    <cellStyle name="Warning Text" xfId="21" builtinId="11" customBuiltin="1"/>
  </cellStyles>
  <dxfs count="2">
    <dxf>
      <fill>
        <patternFill>
          <bgColor theme="4" tint="0.59996337778862885"/>
        </patternFill>
      </fill>
    </dxf>
    <dxf>
      <fill>
        <patternFill>
          <bgColor theme="4"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layout/>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'01_kantoor_gas'!$F$25</c:f>
              <c:strCache>
                <c:ptCount val="1"/>
                <c:pt idx="0">
                  <c:v>Ongewogen gas intensiteit (m3/m2 GO)</c:v>
                </c:pt>
              </c:strCache>
            </c:strRef>
          </c:tx>
          <c:invertIfNegative val="0"/>
          <c:cat>
            <c:strRef>
              <c:f>'01_kantoor_gas'!$S$11:$S$14</c:f>
              <c:strCache>
                <c:ptCount val="4"/>
                <c:pt idx="0">
                  <c:v>tot 1976</c:v>
                </c:pt>
                <c:pt idx="1">
                  <c:v>1977 - 1989</c:v>
                </c:pt>
                <c:pt idx="2">
                  <c:v>1990 -1993</c:v>
                </c:pt>
                <c:pt idx="3">
                  <c:v>1994 -2016</c:v>
                </c:pt>
              </c:strCache>
            </c:strRef>
          </c:cat>
          <c:val>
            <c:numRef>
              <c:f>'01_kantoor_gas'!$F$27:$F$30</c:f>
              <c:numCache>
                <c:formatCode>#.##00</c:formatCode>
                <c:ptCount val="4"/>
                <c:pt idx="0">
                  <c:v>19.423841868033243</c:v>
                </c:pt>
                <c:pt idx="1">
                  <c:v>16.008183808374426</c:v>
                </c:pt>
                <c:pt idx="2">
                  <c:v>14.3546930351018</c:v>
                </c:pt>
                <c:pt idx="3">
                  <c:v>12.028279097033598</c:v>
                </c:pt>
              </c:numCache>
            </c:numRef>
          </c:val>
        </c:ser>
        <c:ser>
          <c:idx val="1"/>
          <c:order val="1"/>
          <c:tx>
            <c:strRef>
              <c:f>'01_kantoor_gas'!$O$25</c:f>
              <c:strCache>
                <c:ptCount val="1"/>
                <c:pt idx="0">
                  <c:v>Gewogen gas intensiteit (m3/m2 GO)</c:v>
                </c:pt>
              </c:strCache>
            </c:strRef>
          </c:tx>
          <c:invertIfNegative val="0"/>
          <c:cat>
            <c:strRef>
              <c:f>'01_kantoor_gas'!$S$11:$S$14</c:f>
              <c:strCache>
                <c:ptCount val="4"/>
                <c:pt idx="0">
                  <c:v>tot 1976</c:v>
                </c:pt>
                <c:pt idx="1">
                  <c:v>1977 - 1989</c:v>
                </c:pt>
                <c:pt idx="2">
                  <c:v>1990 -1993</c:v>
                </c:pt>
                <c:pt idx="3">
                  <c:v>1994 -2016</c:v>
                </c:pt>
              </c:strCache>
            </c:strRef>
          </c:cat>
          <c:val>
            <c:numRef>
              <c:f>'01_kantoor_gas'!$O$27:$O$30</c:f>
              <c:numCache>
                <c:formatCode>#.##00</c:formatCode>
                <c:ptCount val="4"/>
                <c:pt idx="0">
                  <c:v>14.904210038730596</c:v>
                </c:pt>
                <c:pt idx="1">
                  <c:v>11.981231721347372</c:v>
                </c:pt>
                <c:pt idx="2">
                  <c:v>11.305367069558818</c:v>
                </c:pt>
                <c:pt idx="3">
                  <c:v>9.941574507762974</c:v>
                </c:pt>
              </c:numCache>
            </c:numRef>
          </c:val>
        </c:ser>
        <c:dLbls>
          <c:showLegendKey val="0"/>
          <c:showVal val="0"/>
          <c:showCatName val="0"/>
          <c:showSerName val="0"/>
          <c:showPercent val="0"/>
          <c:showBubbleSize val="0"/>
        </c:dLbls>
        <c:gapWidth val="150"/>
        <c:axId val="186280960"/>
        <c:axId val="186287232"/>
      </c:barChart>
      <c:catAx>
        <c:axId val="186280960"/>
        <c:scaling>
          <c:orientation val="minMax"/>
        </c:scaling>
        <c:delete val="0"/>
        <c:axPos val="b"/>
        <c:title>
          <c:tx>
            <c:rich>
              <a:bodyPr/>
              <a:lstStyle/>
              <a:p>
                <a:pPr>
                  <a:defRPr sz="1100"/>
                </a:pPr>
                <a:r>
                  <a:rPr lang="en-US" sz="1100"/>
                  <a:t>Bouwjaarklasse</a:t>
                </a:r>
              </a:p>
            </c:rich>
          </c:tx>
          <c:layout/>
          <c:overlay val="0"/>
        </c:title>
        <c:numFmt formatCode="General" sourceLinked="1"/>
        <c:majorTickMark val="out"/>
        <c:minorTickMark val="none"/>
        <c:tickLblPos val="nextTo"/>
        <c:crossAx val="186287232"/>
        <c:crosses val="autoZero"/>
        <c:auto val="1"/>
        <c:lblAlgn val="ctr"/>
        <c:lblOffset val="100"/>
        <c:noMultiLvlLbl val="0"/>
      </c:catAx>
      <c:valAx>
        <c:axId val="186287232"/>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layout/>
          <c:overlay val="0"/>
        </c:title>
        <c:numFmt formatCode="#,##0" sourceLinked="0"/>
        <c:majorTickMark val="out"/>
        <c:minorTickMark val="none"/>
        <c:tickLblPos val="nextTo"/>
        <c:crossAx val="186280960"/>
        <c:crosses val="autoZero"/>
        <c:crossBetween val="between"/>
      </c:valAx>
    </c:plotArea>
    <c:legend>
      <c:legendPos val="r"/>
      <c:layout>
        <c:manualLayout>
          <c:xMode val="edge"/>
          <c:yMode val="edge"/>
          <c:x val="0.66150112877048461"/>
          <c:y val="0.15421189334095245"/>
          <c:w val="0.30795556105618804"/>
          <c:h val="0.25476188421651785"/>
        </c:manualLayout>
      </c:layout>
      <c:overlay val="0"/>
    </c:legend>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layout/>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'01_kantoor_gas'!$F$8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'01_kantoor_gas'!$N$10:$N$16</c:f>
              <c:numCache>
                <c:formatCode>#,##0</c:formatCode>
                <c:ptCount val="7"/>
                <c:pt idx="0">
                  <c:v>198.74561526984039</c:v>
                </c:pt>
                <c:pt idx="1">
                  <c:v>690.59373729158199</c:v>
                </c:pt>
                <c:pt idx="2">
                  <c:v>1387.4235294117648</c:v>
                </c:pt>
                <c:pt idx="3">
                  <c:v>3078.0563380281692</c:v>
                </c:pt>
                <c:pt idx="4">
                  <c:v>6840.1520342612421</c:v>
                </c:pt>
                <c:pt idx="5">
                  <c:v>13375.956140350878</c:v>
                </c:pt>
                <c:pt idx="6">
                  <c:v>38447.897058823532</c:v>
                </c:pt>
              </c:numCache>
            </c:numRef>
          </c:xVal>
          <c:yVal>
            <c:numRef>
              <c:f>'01_kantoor_gas'!$F$10:$F$16</c:f>
              <c:numCache>
                <c:formatCode>#.##00</c:formatCode>
                <c:ptCount val="7"/>
                <c:pt idx="0">
                  <c:v>17.88</c:v>
                </c:pt>
                <c:pt idx="1">
                  <c:v>13.8</c:v>
                </c:pt>
                <c:pt idx="2">
                  <c:v>11.73</c:v>
                </c:pt>
                <c:pt idx="3">
                  <c:v>11.03</c:v>
                </c:pt>
                <c:pt idx="4">
                  <c:v>10.8</c:v>
                </c:pt>
                <c:pt idx="5">
                  <c:v>9.82</c:v>
                </c:pt>
                <c:pt idx="6">
                  <c:v>8.23</c:v>
                </c:pt>
              </c:numCache>
            </c:numRef>
          </c:yVal>
          <c:smooth val="0"/>
        </c:ser>
        <c:dLbls>
          <c:showLegendKey val="0"/>
          <c:showVal val="0"/>
          <c:showCatName val="0"/>
          <c:showSerName val="0"/>
          <c:showPercent val="0"/>
          <c:showBubbleSize val="0"/>
        </c:dLbls>
        <c:axId val="200361088"/>
        <c:axId val="200363392"/>
      </c:scatterChart>
      <c:valAx>
        <c:axId val="200361088"/>
        <c:scaling>
          <c:orientation val="minMax"/>
        </c:scaling>
        <c:delete val="0"/>
        <c:axPos val="b"/>
        <c:title>
          <c:tx>
            <c:rich>
              <a:bodyPr/>
              <a:lstStyle/>
              <a:p>
                <a:pPr>
                  <a:defRPr/>
                </a:pPr>
                <a:r>
                  <a:rPr lang="en-US"/>
                  <a:t>gebouwgrootte (m</a:t>
                </a:r>
                <a:r>
                  <a:rPr lang="en-US" baseline="30000"/>
                  <a:t>2</a:t>
                </a:r>
                <a:r>
                  <a:rPr lang="en-US"/>
                  <a:t> GO)</a:t>
                </a:r>
              </a:p>
            </c:rich>
          </c:tx>
          <c:layout/>
          <c:overlay val="0"/>
        </c:title>
        <c:numFmt formatCode="#,##0" sourceLinked="0"/>
        <c:majorTickMark val="out"/>
        <c:minorTickMark val="none"/>
        <c:tickLblPos val="nextTo"/>
        <c:crossAx val="200363392"/>
        <c:crosses val="autoZero"/>
        <c:crossBetween val="midCat"/>
      </c:valAx>
      <c:valAx>
        <c:axId val="200363392"/>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layout/>
          <c:overlay val="0"/>
        </c:title>
        <c:numFmt formatCode="0" sourceLinked="0"/>
        <c:majorTickMark val="out"/>
        <c:minorTickMark val="none"/>
        <c:tickLblPos val="nextTo"/>
        <c:crossAx val="20036108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'01_kantoor_gas'!$D$103</c:f>
              <c:strCache>
                <c:ptCount val="1"/>
                <c:pt idx="0">
                  <c:v>Ongewogen gas intensiteit (m3/m2 GO)</c:v>
                </c:pt>
              </c:strCache>
            </c:strRef>
          </c:tx>
          <c:invertIfNegative val="0"/>
          <c:cat>
            <c:strRef>
              <c:f>'01_kantoor_gas'!$C$104:$C$113</c:f>
              <c:strCache>
                <c:ptCount val="10"/>
                <c:pt idx="0">
                  <c:v>G_Handel</c:v>
                </c:pt>
                <c:pt idx="1">
                  <c:v>J_ICT</c:v>
                </c:pt>
                <c:pt idx="2">
                  <c:v>K_Finan</c:v>
                </c:pt>
                <c:pt idx="3">
                  <c:v>L_Verhuur</c:v>
                </c:pt>
                <c:pt idx="4">
                  <c:v>M_Spec</c:v>
                </c:pt>
                <c:pt idx="5">
                  <c:v>N_Overig</c:v>
                </c:pt>
                <c:pt idx="6">
                  <c:v>O_OpenbaarB</c:v>
                </c:pt>
                <c:pt idx="7">
                  <c:v>P_Onderwijs</c:v>
                </c:pt>
                <c:pt idx="8">
                  <c:v>Q_Zorg</c:v>
                </c:pt>
                <c:pt idx="9">
                  <c:v>U_ExtraT</c:v>
                </c:pt>
              </c:strCache>
            </c:strRef>
          </c:cat>
          <c:val>
            <c:numRef>
              <c:f>'01_kantoor_gas'!$D$104:$D$113</c:f>
              <c:numCache>
                <c:formatCode>#.##00</c:formatCode>
                <c:ptCount val="10"/>
                <c:pt idx="0">
                  <c:v>17.190000000000001</c:v>
                </c:pt>
                <c:pt idx="1">
                  <c:v>16.25</c:v>
                </c:pt>
                <c:pt idx="2">
                  <c:v>16.829999999999998</c:v>
                </c:pt>
                <c:pt idx="3">
                  <c:v>16.52</c:v>
                </c:pt>
                <c:pt idx="4">
                  <c:v>16.18</c:v>
                </c:pt>
                <c:pt idx="5">
                  <c:v>17.82</c:v>
                </c:pt>
                <c:pt idx="6">
                  <c:v>16.77</c:v>
                </c:pt>
                <c:pt idx="7">
                  <c:v>16.45</c:v>
                </c:pt>
                <c:pt idx="8">
                  <c:v>17.46</c:v>
                </c:pt>
                <c:pt idx="9">
                  <c:v>21.27</c:v>
                </c:pt>
              </c:numCache>
            </c:numRef>
          </c:val>
        </c:ser>
        <c:ser>
          <c:idx val="1"/>
          <c:order val="1"/>
          <c:tx>
            <c:strRef>
              <c:f>'01_kantoor_gas'!$F$103</c:f>
              <c:strCache>
                <c:ptCount val="1"/>
                <c:pt idx="0">
                  <c:v>Gewogen gas intensiteit (m3/m2 GO)</c:v>
                </c:pt>
              </c:strCache>
            </c:strRef>
          </c:tx>
          <c:invertIfNegative val="0"/>
          <c:cat>
            <c:strRef>
              <c:f>'01_kantoor_gas'!$C$104:$C$113</c:f>
              <c:strCache>
                <c:ptCount val="10"/>
                <c:pt idx="0">
                  <c:v>G_Handel</c:v>
                </c:pt>
                <c:pt idx="1">
                  <c:v>J_ICT</c:v>
                </c:pt>
                <c:pt idx="2">
                  <c:v>K_Finan</c:v>
                </c:pt>
                <c:pt idx="3">
                  <c:v>L_Verhuur</c:v>
                </c:pt>
                <c:pt idx="4">
                  <c:v>M_Spec</c:v>
                </c:pt>
                <c:pt idx="5">
                  <c:v>N_Overig</c:v>
                </c:pt>
                <c:pt idx="6">
                  <c:v>O_OpenbaarB</c:v>
                </c:pt>
                <c:pt idx="7">
                  <c:v>P_Onderwijs</c:v>
                </c:pt>
                <c:pt idx="8">
                  <c:v>Q_Zorg</c:v>
                </c:pt>
                <c:pt idx="9">
                  <c:v>U_ExtraT</c:v>
                </c:pt>
              </c:strCache>
            </c:strRef>
          </c:cat>
          <c:val>
            <c:numRef>
              <c:f>'01_kantoor_gas'!$F$104:$F$113</c:f>
              <c:numCache>
                <c:formatCode>#.##00</c:formatCode>
                <c:ptCount val="10"/>
                <c:pt idx="0">
                  <c:v>13.57</c:v>
                </c:pt>
                <c:pt idx="1">
                  <c:v>10.59</c:v>
                </c:pt>
                <c:pt idx="2">
                  <c:v>12.72</c:v>
                </c:pt>
                <c:pt idx="3">
                  <c:v>12.76</c:v>
                </c:pt>
                <c:pt idx="4">
                  <c:v>12.85</c:v>
                </c:pt>
                <c:pt idx="5">
                  <c:v>12.29</c:v>
                </c:pt>
                <c:pt idx="6">
                  <c:v>11.59</c:v>
                </c:pt>
                <c:pt idx="7">
                  <c:v>16.16</c:v>
                </c:pt>
                <c:pt idx="8">
                  <c:v>15.52</c:v>
                </c:pt>
                <c:pt idx="9">
                  <c:v>21.28</c:v>
                </c:pt>
              </c:numCache>
            </c:numRef>
          </c:val>
        </c:ser>
        <c:dLbls>
          <c:showLegendKey val="0"/>
          <c:showVal val="0"/>
          <c:showCatName val="0"/>
          <c:showSerName val="0"/>
          <c:showPercent val="0"/>
          <c:showBubbleSize val="0"/>
        </c:dLbls>
        <c:gapWidth val="150"/>
        <c:axId val="201396608"/>
        <c:axId val="201398144"/>
      </c:barChart>
      <c:catAx>
        <c:axId val="201396608"/>
        <c:scaling>
          <c:orientation val="minMax"/>
        </c:scaling>
        <c:delete val="0"/>
        <c:axPos val="b"/>
        <c:majorTickMark val="out"/>
        <c:minorTickMark val="none"/>
        <c:tickLblPos val="nextTo"/>
        <c:crossAx val="201398144"/>
        <c:crosses val="autoZero"/>
        <c:auto val="1"/>
        <c:lblAlgn val="ctr"/>
        <c:lblOffset val="100"/>
        <c:noMultiLvlLbl val="0"/>
      </c:catAx>
      <c:valAx>
        <c:axId val="201398144"/>
        <c:scaling>
          <c:orientation val="minMax"/>
        </c:scaling>
        <c:delete val="0"/>
        <c:axPos val="l"/>
        <c:majorGridlines/>
        <c:numFmt formatCode="#.##00" sourceLinked="1"/>
        <c:majorTickMark val="out"/>
        <c:minorTickMark val="none"/>
        <c:tickLblPos val="nextTo"/>
        <c:crossAx val="201396608"/>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layout/>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'01_kantoor_elek'!$F$25</c:f>
              <c:strCache>
                <c:ptCount val="1"/>
                <c:pt idx="0">
                  <c:v>Ongewogen elek intensiteit (kWh/m2 GO)</c:v>
                </c:pt>
              </c:strCache>
            </c:strRef>
          </c:tx>
          <c:invertIfNegative val="0"/>
          <c:cat>
            <c:strRef>
              <c:f>'01_kantoor_elek'!$S$11:$S$14</c:f>
              <c:strCache>
                <c:ptCount val="4"/>
                <c:pt idx="0">
                  <c:v>tot 1976</c:v>
                </c:pt>
                <c:pt idx="1">
                  <c:v>1977 - 1989</c:v>
                </c:pt>
                <c:pt idx="2">
                  <c:v>1990 -1993</c:v>
                </c:pt>
                <c:pt idx="3">
                  <c:v>1994 -2016</c:v>
                </c:pt>
              </c:strCache>
            </c:strRef>
          </c:cat>
          <c:val>
            <c:numRef>
              <c:f>'01_kantoor_elek'!$F$27:$F$30</c:f>
              <c:numCache>
                <c:formatCode>#.##00</c:formatCode>
                <c:ptCount val="4"/>
                <c:pt idx="0">
                  <c:v>55.89</c:v>
                </c:pt>
                <c:pt idx="1">
                  <c:v>64.27</c:v>
                </c:pt>
                <c:pt idx="2">
                  <c:v>65.34</c:v>
                </c:pt>
                <c:pt idx="3">
                  <c:v>64.400000000000006</c:v>
                </c:pt>
              </c:numCache>
            </c:numRef>
          </c:val>
        </c:ser>
        <c:ser>
          <c:idx val="1"/>
          <c:order val="1"/>
          <c:tx>
            <c:strRef>
              <c:f>'01_kantoor_elek'!$O$25</c:f>
              <c:strCache>
                <c:ptCount val="1"/>
                <c:pt idx="0">
                  <c:v>Gewogen elek intensiteit (kWh/m2 GO)</c:v>
                </c:pt>
              </c:strCache>
            </c:strRef>
          </c:tx>
          <c:invertIfNegative val="0"/>
          <c:cat>
            <c:strRef>
              <c:f>'01_kantoor_elek'!$S$11:$S$14</c:f>
              <c:strCache>
                <c:ptCount val="4"/>
                <c:pt idx="0">
                  <c:v>tot 1976</c:v>
                </c:pt>
                <c:pt idx="1">
                  <c:v>1977 - 1989</c:v>
                </c:pt>
                <c:pt idx="2">
                  <c:v>1990 -1993</c:v>
                </c:pt>
                <c:pt idx="3">
                  <c:v>1994 -2016</c:v>
                </c:pt>
              </c:strCache>
            </c:strRef>
          </c:cat>
          <c:val>
            <c:numRef>
              <c:f>'01_kantoor_elek'!$O$27:$O$30</c:f>
              <c:numCache>
                <c:formatCode>#.##00</c:formatCode>
                <c:ptCount val="4"/>
                <c:pt idx="0">
                  <c:v>68.428031014730621</c:v>
                </c:pt>
                <c:pt idx="1">
                  <c:v>82.638726534960469</c:v>
                </c:pt>
                <c:pt idx="2">
                  <c:v>87.321091745010449</c:v>
                </c:pt>
                <c:pt idx="3">
                  <c:v>84.89927799774263</c:v>
                </c:pt>
              </c:numCache>
            </c:numRef>
          </c:val>
        </c:ser>
        <c:dLbls>
          <c:showLegendKey val="0"/>
          <c:showVal val="0"/>
          <c:showCatName val="0"/>
          <c:showSerName val="0"/>
          <c:showPercent val="0"/>
          <c:showBubbleSize val="0"/>
        </c:dLbls>
        <c:gapWidth val="150"/>
        <c:axId val="186681984"/>
        <c:axId val="186688256"/>
      </c:barChart>
      <c:catAx>
        <c:axId val="186681984"/>
        <c:scaling>
          <c:orientation val="minMax"/>
        </c:scaling>
        <c:delete val="0"/>
        <c:axPos val="b"/>
        <c:title>
          <c:tx>
            <c:rich>
              <a:bodyPr/>
              <a:lstStyle/>
              <a:p>
                <a:pPr>
                  <a:defRPr sz="1100"/>
                </a:pPr>
                <a:r>
                  <a:rPr lang="en-US" sz="1100"/>
                  <a:t>Bouwjaarklasse</a:t>
                </a:r>
              </a:p>
            </c:rich>
          </c:tx>
          <c:layout/>
          <c:overlay val="0"/>
        </c:title>
        <c:numFmt formatCode="General" sourceLinked="1"/>
        <c:majorTickMark val="out"/>
        <c:minorTickMark val="none"/>
        <c:tickLblPos val="nextTo"/>
        <c:crossAx val="186688256"/>
        <c:crosses val="autoZero"/>
        <c:auto val="1"/>
        <c:lblAlgn val="ctr"/>
        <c:lblOffset val="100"/>
        <c:noMultiLvlLbl val="0"/>
      </c:catAx>
      <c:valAx>
        <c:axId val="186688256"/>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layout/>
          <c:overlay val="0"/>
        </c:title>
        <c:numFmt formatCode="#,##0" sourceLinked="0"/>
        <c:majorTickMark val="out"/>
        <c:minorTickMark val="none"/>
        <c:tickLblPos val="nextTo"/>
        <c:crossAx val="186681984"/>
        <c:crosses val="autoZero"/>
        <c:crossBetween val="between"/>
      </c:valAx>
    </c:plotArea>
    <c:legend>
      <c:legendPos val="r"/>
      <c:layout>
        <c:manualLayout>
          <c:xMode val="edge"/>
          <c:yMode val="edge"/>
          <c:x val="0.11485899097210509"/>
          <c:y val="0.12969066465798862"/>
          <c:w val="0.32152988114935904"/>
          <c:h val="0.20843483138257721"/>
        </c:manualLayout>
      </c:layout>
      <c:overlay val="0"/>
    </c:legend>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layout/>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'01_kantoor_elek'!$F$8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'01_kantoor_elek'!$N$10:$N$16</c:f>
              <c:numCache>
                <c:formatCode>#,##0</c:formatCode>
                <c:ptCount val="7"/>
                <c:pt idx="0">
                  <c:v>200.62221472648267</c:v>
                </c:pt>
                <c:pt idx="1">
                  <c:v>685.77630217316312</c:v>
                </c:pt>
                <c:pt idx="2">
                  <c:v>1388.2172161172161</c:v>
                </c:pt>
                <c:pt idx="3">
                  <c:v>3079.1437681159418</c:v>
                </c:pt>
                <c:pt idx="4">
                  <c:v>6878.8171428571432</c:v>
                </c:pt>
                <c:pt idx="5">
                  <c:v>13564.138576779027</c:v>
                </c:pt>
                <c:pt idx="6">
                  <c:v>36914.425742574254</c:v>
                </c:pt>
              </c:numCache>
            </c:numRef>
          </c:xVal>
          <c:yVal>
            <c:numRef>
              <c:f>'01_kantoor_elek'!$F$10:$F$16</c:f>
              <c:numCache>
                <c:formatCode>#.##00</c:formatCode>
                <c:ptCount val="7"/>
                <c:pt idx="0">
                  <c:v>58.67</c:v>
                </c:pt>
                <c:pt idx="1">
                  <c:v>56.56</c:v>
                </c:pt>
                <c:pt idx="2">
                  <c:v>61.39</c:v>
                </c:pt>
                <c:pt idx="3">
                  <c:v>85.46</c:v>
                </c:pt>
                <c:pt idx="4">
                  <c:v>100.5</c:v>
                </c:pt>
                <c:pt idx="5">
                  <c:v>104.58</c:v>
                </c:pt>
                <c:pt idx="6">
                  <c:v>110.84</c:v>
                </c:pt>
              </c:numCache>
            </c:numRef>
          </c:yVal>
          <c:smooth val="0"/>
        </c:ser>
        <c:dLbls>
          <c:showLegendKey val="0"/>
          <c:showVal val="0"/>
          <c:showCatName val="0"/>
          <c:showSerName val="0"/>
          <c:showPercent val="0"/>
          <c:showBubbleSize val="0"/>
        </c:dLbls>
        <c:axId val="201147136"/>
        <c:axId val="201149440"/>
      </c:scatterChart>
      <c:valAx>
        <c:axId val="201147136"/>
        <c:scaling>
          <c:orientation val="minMax"/>
        </c:scaling>
        <c:delete val="0"/>
        <c:axPos val="b"/>
        <c:title>
          <c:tx>
            <c:rich>
              <a:bodyPr/>
              <a:lstStyle/>
              <a:p>
                <a:pPr>
                  <a:defRPr/>
                </a:pPr>
                <a:r>
                  <a:rPr lang="en-US"/>
                  <a:t>gebouwgrootte (m</a:t>
                </a:r>
                <a:r>
                  <a:rPr lang="en-US" baseline="30000"/>
                  <a:t>2</a:t>
                </a:r>
                <a:r>
                  <a:rPr lang="en-US"/>
                  <a:t> GO)</a:t>
                </a:r>
              </a:p>
            </c:rich>
          </c:tx>
          <c:layout/>
          <c:overlay val="0"/>
        </c:title>
        <c:numFmt formatCode="#,##0" sourceLinked="0"/>
        <c:majorTickMark val="out"/>
        <c:minorTickMark val="none"/>
        <c:tickLblPos val="nextTo"/>
        <c:crossAx val="201149440"/>
        <c:crosses val="autoZero"/>
        <c:crossBetween val="midCat"/>
      </c:valAx>
      <c:valAx>
        <c:axId val="201149440"/>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layout/>
          <c:overlay val="0"/>
        </c:title>
        <c:numFmt formatCode="0" sourceLinked="0"/>
        <c:majorTickMark val="out"/>
        <c:minorTickMark val="none"/>
        <c:tickLblPos val="nextTo"/>
        <c:crossAx val="20114713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032243745373877E-2"/>
          <c:y val="4.7752756666579743E-2"/>
          <c:w val="0.61903938178014117"/>
          <c:h val="0.68510382351915211"/>
        </c:manualLayout>
      </c:layout>
      <c:barChart>
        <c:barDir val="col"/>
        <c:grouping val="clustered"/>
        <c:varyColors val="0"/>
        <c:ser>
          <c:idx val="0"/>
          <c:order val="0"/>
          <c:tx>
            <c:strRef>
              <c:f>'01_kantoor_elek'!$D$103</c:f>
              <c:strCache>
                <c:ptCount val="1"/>
                <c:pt idx="0">
                  <c:v>Ongewogen intensiteit (kWh/m2GO)</c:v>
                </c:pt>
              </c:strCache>
            </c:strRef>
          </c:tx>
          <c:invertIfNegative val="0"/>
          <c:cat>
            <c:strRef>
              <c:f>'01_kantoor_elek'!$C$104:$C$113</c:f>
              <c:strCache>
                <c:ptCount val="10"/>
                <c:pt idx="0">
                  <c:v>G_Handel</c:v>
                </c:pt>
                <c:pt idx="1">
                  <c:v>J_ICT</c:v>
                </c:pt>
                <c:pt idx="2">
                  <c:v>K_Finan</c:v>
                </c:pt>
                <c:pt idx="3">
                  <c:v>L_Verhuur</c:v>
                </c:pt>
                <c:pt idx="4">
                  <c:v>M_Spec</c:v>
                </c:pt>
                <c:pt idx="5">
                  <c:v>N_Overig</c:v>
                </c:pt>
                <c:pt idx="6">
                  <c:v>O_OpenbaarB</c:v>
                </c:pt>
                <c:pt idx="7">
                  <c:v>P_Onderwijs</c:v>
                </c:pt>
                <c:pt idx="8">
                  <c:v>Q_Zorg</c:v>
                </c:pt>
                <c:pt idx="9">
                  <c:v>U_ExtraT</c:v>
                </c:pt>
              </c:strCache>
            </c:strRef>
          </c:cat>
          <c:val>
            <c:numRef>
              <c:f>'01_kantoor_elek'!$D$104:$D$113</c:f>
              <c:numCache>
                <c:formatCode>#.##00</c:formatCode>
                <c:ptCount val="10"/>
                <c:pt idx="0">
                  <c:v>40.04</c:v>
                </c:pt>
                <c:pt idx="1">
                  <c:v>71.27</c:v>
                </c:pt>
                <c:pt idx="2">
                  <c:v>71.260000000000005</c:v>
                </c:pt>
                <c:pt idx="3">
                  <c:v>64.819999999999993</c:v>
                </c:pt>
                <c:pt idx="4">
                  <c:v>51.2</c:v>
                </c:pt>
                <c:pt idx="5">
                  <c:v>55.37</c:v>
                </c:pt>
                <c:pt idx="6">
                  <c:v>65.7</c:v>
                </c:pt>
                <c:pt idx="7">
                  <c:v>46.29</c:v>
                </c:pt>
                <c:pt idx="8">
                  <c:v>53.63</c:v>
                </c:pt>
                <c:pt idx="9">
                  <c:v>39.01</c:v>
                </c:pt>
              </c:numCache>
            </c:numRef>
          </c:val>
        </c:ser>
        <c:ser>
          <c:idx val="1"/>
          <c:order val="1"/>
          <c:tx>
            <c:strRef>
              <c:f>'01_kantoor_elek'!$F$103</c:f>
              <c:strCache>
                <c:ptCount val="1"/>
                <c:pt idx="0">
                  <c:v>Gewogen intensiteit (kWh/m2GO)</c:v>
                </c:pt>
              </c:strCache>
            </c:strRef>
          </c:tx>
          <c:invertIfNegative val="0"/>
          <c:cat>
            <c:strRef>
              <c:f>'01_kantoor_elek'!$C$104:$C$113</c:f>
              <c:strCache>
                <c:ptCount val="10"/>
                <c:pt idx="0">
                  <c:v>G_Handel</c:v>
                </c:pt>
                <c:pt idx="1">
                  <c:v>J_ICT</c:v>
                </c:pt>
                <c:pt idx="2">
                  <c:v>K_Finan</c:v>
                </c:pt>
                <c:pt idx="3">
                  <c:v>L_Verhuur</c:v>
                </c:pt>
                <c:pt idx="4">
                  <c:v>M_Spec</c:v>
                </c:pt>
                <c:pt idx="5">
                  <c:v>N_Overig</c:v>
                </c:pt>
                <c:pt idx="6">
                  <c:v>O_OpenbaarB</c:v>
                </c:pt>
                <c:pt idx="7">
                  <c:v>P_Onderwijs</c:v>
                </c:pt>
                <c:pt idx="8">
                  <c:v>Q_Zorg</c:v>
                </c:pt>
                <c:pt idx="9">
                  <c:v>U_ExtraT</c:v>
                </c:pt>
              </c:strCache>
            </c:strRef>
          </c:cat>
          <c:val>
            <c:numRef>
              <c:f>'01_kantoor_elek'!$F$104:$F$113</c:f>
              <c:numCache>
                <c:formatCode>#.##00</c:formatCode>
                <c:ptCount val="10"/>
                <c:pt idx="0">
                  <c:v>46.41</c:v>
                </c:pt>
                <c:pt idx="1">
                  <c:v>57.86</c:v>
                </c:pt>
                <c:pt idx="2">
                  <c:v>97.82</c:v>
                </c:pt>
                <c:pt idx="3">
                  <c:v>69.11</c:v>
                </c:pt>
                <c:pt idx="4">
                  <c:v>52.3</c:v>
                </c:pt>
                <c:pt idx="5">
                  <c:v>57.38</c:v>
                </c:pt>
                <c:pt idx="6">
                  <c:v>87.15</c:v>
                </c:pt>
                <c:pt idx="7">
                  <c:v>54</c:v>
                </c:pt>
                <c:pt idx="8">
                  <c:v>62.95</c:v>
                </c:pt>
                <c:pt idx="9">
                  <c:v>92.04</c:v>
                </c:pt>
              </c:numCache>
            </c:numRef>
          </c:val>
        </c:ser>
        <c:dLbls>
          <c:showLegendKey val="0"/>
          <c:showVal val="0"/>
          <c:showCatName val="0"/>
          <c:showSerName val="0"/>
          <c:showPercent val="0"/>
          <c:showBubbleSize val="0"/>
        </c:dLbls>
        <c:gapWidth val="150"/>
        <c:axId val="186716160"/>
        <c:axId val="186717696"/>
      </c:barChart>
      <c:catAx>
        <c:axId val="186716160"/>
        <c:scaling>
          <c:orientation val="minMax"/>
        </c:scaling>
        <c:delete val="0"/>
        <c:axPos val="b"/>
        <c:majorTickMark val="out"/>
        <c:minorTickMark val="none"/>
        <c:tickLblPos val="nextTo"/>
        <c:crossAx val="186717696"/>
        <c:crosses val="autoZero"/>
        <c:auto val="1"/>
        <c:lblAlgn val="ctr"/>
        <c:lblOffset val="100"/>
        <c:noMultiLvlLbl val="0"/>
      </c:catAx>
      <c:valAx>
        <c:axId val="186717696"/>
        <c:scaling>
          <c:orientation val="minMax"/>
          <c:max val="100"/>
        </c:scaling>
        <c:delete val="0"/>
        <c:axPos val="l"/>
        <c:majorGridlines/>
        <c:numFmt formatCode="#,##0" sourceLinked="0"/>
        <c:majorTickMark val="out"/>
        <c:minorTickMark val="none"/>
        <c:tickLblPos val="nextTo"/>
        <c:crossAx val="186716160"/>
        <c:crosses val="autoZero"/>
        <c:crossBetween val="between"/>
      </c:valAx>
    </c:plotArea>
    <c:legend>
      <c:legendPos val="r"/>
      <c:layout>
        <c:manualLayout>
          <c:xMode val="edge"/>
          <c:yMode val="edge"/>
          <c:x val="0.69843983260715192"/>
          <c:y val="0.37025438311594849"/>
          <c:w val="0.28794314733294041"/>
          <c:h val="0.25949089510087375"/>
        </c:manualLayout>
      </c:layout>
      <c:overlay val="0"/>
    </c:legend>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'02_ziekenhuis_gas'!$O$26</c:f>
              <c:strCache>
                <c:ptCount val="1"/>
              </c:strCache>
            </c:strRef>
          </c:tx>
          <c:invertIfNegative val="0"/>
          <c:cat>
            <c:strRef>
              <c:f>'02_ziekenhuis_gas'!$Q$11:$Q$14</c:f>
              <c:strCache>
                <c:ptCount val="4"/>
                <c:pt idx="0">
                  <c:v>tot 1976</c:v>
                </c:pt>
                <c:pt idx="1">
                  <c:v>1977 - 1989</c:v>
                </c:pt>
                <c:pt idx="2">
                  <c:v>1990 -1993</c:v>
                </c:pt>
                <c:pt idx="3">
                  <c:v>1994 -2016</c:v>
                </c:pt>
              </c:strCache>
            </c:strRef>
          </c:cat>
          <c:val>
            <c:numRef>
              <c:f>'02_ziekenhuis_gas'!$F$27:$F$30</c:f>
              <c:numCache>
                <c:formatCode>#.##00</c:formatCode>
                <c:ptCount val="4"/>
                <c:pt idx="0">
                  <c:v>24.28</c:v>
                </c:pt>
                <c:pt idx="1">
                  <c:v>21.76</c:v>
                </c:pt>
                <c:pt idx="2">
                  <c:v>22.64</c:v>
                </c:pt>
                <c:pt idx="3">
                  <c:v>23.52</c:v>
                </c:pt>
              </c:numCache>
            </c:numRef>
          </c:val>
        </c:ser>
        <c:dLbls>
          <c:showLegendKey val="0"/>
          <c:showVal val="0"/>
          <c:showCatName val="0"/>
          <c:showSerName val="0"/>
          <c:showPercent val="0"/>
          <c:showBubbleSize val="0"/>
        </c:dLbls>
        <c:gapWidth val="150"/>
        <c:axId val="186856960"/>
        <c:axId val="186858880"/>
      </c:barChart>
      <c:catAx>
        <c:axId val="186856960"/>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6858880"/>
        <c:crosses val="autoZero"/>
        <c:auto val="1"/>
        <c:lblAlgn val="ctr"/>
        <c:lblOffset val="100"/>
        <c:noMultiLvlLbl val="0"/>
      </c:catAx>
      <c:valAx>
        <c:axId val="186858880"/>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186856960"/>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'02_ziekenhuis_gas'!$F$8</c:f>
              <c:strCache>
                <c:ptCount val="1"/>
                <c:pt idx="0">
                  <c:v>Ongewogen gas intensiteit (kWh/m2 GO)</c:v>
                </c:pt>
              </c:strCache>
            </c:strRef>
          </c:tx>
          <c:spPr>
            <a:ln>
              <a:solidFill>
                <a:schemeClr val="tx1"/>
              </a:solidFill>
            </a:ln>
          </c:spPr>
          <c:marker>
            <c:symbol val="circle"/>
            <c:size val="5"/>
            <c:spPr>
              <a:solidFill>
                <a:schemeClr val="tx1"/>
              </a:solidFill>
            </c:spPr>
          </c:marker>
          <c:dPt>
            <c:idx val="6"/>
            <c:bubble3D val="0"/>
          </c:dPt>
          <c:xVal>
            <c:numRef>
              <c:f>'02_ziekenhuis_gas'!$N$10:$N$16</c:f>
              <c:numCache>
                <c:formatCode>#,##0</c:formatCode>
                <c:ptCount val="7"/>
                <c:pt idx="0">
                  <c:v>133.66982408660351</c:v>
                </c:pt>
                <c:pt idx="1">
                  <c:v>702.63235294117646</c:v>
                </c:pt>
                <c:pt idx="2">
                  <c:v>1457.495145631068</c:v>
                </c:pt>
                <c:pt idx="3">
                  <c:v>3091.4698795180725</c:v>
                </c:pt>
                <c:pt idx="4">
                  <c:v>6687.477272727273</c:v>
                </c:pt>
                <c:pt idx="5">
                  <c:v>13342.571428571429</c:v>
                </c:pt>
                <c:pt idx="6">
                  <c:v>63616.1975308642</c:v>
                </c:pt>
              </c:numCache>
            </c:numRef>
          </c:xVal>
          <c:yVal>
            <c:numRef>
              <c:f>'02_ziekenhuis_gas'!$F$10:$F$16</c:f>
              <c:numCache>
                <c:formatCode>#.##00</c:formatCode>
                <c:ptCount val="7"/>
                <c:pt idx="0">
                  <c:v>23.64</c:v>
                </c:pt>
                <c:pt idx="1">
                  <c:v>22.24</c:v>
                </c:pt>
                <c:pt idx="2">
                  <c:v>18.600000000000001</c:v>
                </c:pt>
                <c:pt idx="3">
                  <c:v>20.93</c:v>
                </c:pt>
                <c:pt idx="4">
                  <c:v>20.89</c:v>
                </c:pt>
                <c:pt idx="5">
                  <c:v>26.85</c:v>
                </c:pt>
                <c:pt idx="6">
                  <c:v>30.04</c:v>
                </c:pt>
              </c:numCache>
            </c:numRef>
          </c:yVal>
          <c:smooth val="0"/>
        </c:ser>
        <c:dLbls>
          <c:showLegendKey val="0"/>
          <c:showVal val="0"/>
          <c:showCatName val="0"/>
          <c:showSerName val="0"/>
          <c:showPercent val="0"/>
          <c:showBubbleSize val="0"/>
        </c:dLbls>
        <c:axId val="186870784"/>
        <c:axId val="186897920"/>
      </c:scatterChart>
      <c:valAx>
        <c:axId val="18687078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6897920"/>
        <c:crosses val="autoZero"/>
        <c:crossBetween val="midCat"/>
      </c:valAx>
      <c:valAx>
        <c:axId val="186897920"/>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18687078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'02_ziekenhuis_elek'!$O$26</c:f>
              <c:strCache>
                <c:ptCount val="1"/>
              </c:strCache>
            </c:strRef>
          </c:tx>
          <c:invertIfNegative val="0"/>
          <c:cat>
            <c:strRef>
              <c:f>'02_ziekenhuis_elek'!$Q$11:$Q$14</c:f>
              <c:strCache>
                <c:ptCount val="4"/>
                <c:pt idx="0">
                  <c:v>tot 1976</c:v>
                </c:pt>
                <c:pt idx="1">
                  <c:v>1977 - 1989</c:v>
                </c:pt>
                <c:pt idx="2">
                  <c:v>1990 -1993</c:v>
                </c:pt>
                <c:pt idx="3">
                  <c:v>1994 -2016</c:v>
                </c:pt>
              </c:strCache>
            </c:strRef>
          </c:cat>
          <c:val>
            <c:numRef>
              <c:f>'02_ziekenhuis_elek'!$F$27:$F$30</c:f>
              <c:numCache>
                <c:formatCode>#.##00</c:formatCode>
                <c:ptCount val="4"/>
                <c:pt idx="0">
                  <c:v>47.234250153489803</c:v>
                </c:pt>
                <c:pt idx="1">
                  <c:v>45.718183429175397</c:v>
                </c:pt>
                <c:pt idx="2">
                  <c:v>58.445063339793379</c:v>
                </c:pt>
                <c:pt idx="3">
                  <c:v>52.451577720388293</c:v>
                </c:pt>
              </c:numCache>
            </c:numRef>
          </c:val>
        </c:ser>
        <c:dLbls>
          <c:showLegendKey val="0"/>
          <c:showVal val="0"/>
          <c:showCatName val="0"/>
          <c:showSerName val="0"/>
          <c:showPercent val="0"/>
          <c:showBubbleSize val="0"/>
        </c:dLbls>
        <c:gapWidth val="150"/>
        <c:axId val="187115392"/>
        <c:axId val="187121664"/>
      </c:barChart>
      <c:catAx>
        <c:axId val="18711539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7121664"/>
        <c:crosses val="autoZero"/>
        <c:auto val="1"/>
        <c:lblAlgn val="ctr"/>
        <c:lblOffset val="100"/>
        <c:noMultiLvlLbl val="0"/>
      </c:catAx>
      <c:valAx>
        <c:axId val="187121664"/>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18711539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'02_ziekenhuis_elek'!$F$8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'02_ziekenhuis_elek'!$N$10:$N$16</c:f>
              <c:numCache>
                <c:formatCode>#,##0</c:formatCode>
                <c:ptCount val="7"/>
                <c:pt idx="0">
                  <c:v>125.07003891050584</c:v>
                </c:pt>
                <c:pt idx="1">
                  <c:v>696.51094890510944</c:v>
                </c:pt>
                <c:pt idx="2">
                  <c:v>1451.6601941747572</c:v>
                </c:pt>
                <c:pt idx="3">
                  <c:v>3075.9885057471265</c:v>
                </c:pt>
                <c:pt idx="4">
                  <c:v>6661.6</c:v>
                </c:pt>
                <c:pt idx="5">
                  <c:v>13545.689655172413</c:v>
                </c:pt>
                <c:pt idx="6">
                  <c:v>72802.216867469877</c:v>
                </c:pt>
              </c:numCache>
            </c:numRef>
          </c:xVal>
          <c:yVal>
            <c:numRef>
              <c:f>'02_ziekenhuis_elek'!$F$10:$F$16</c:f>
              <c:numCache>
                <c:formatCode>#.##00</c:formatCode>
                <c:ptCount val="7"/>
                <c:pt idx="0">
                  <c:v>44.15</c:v>
                </c:pt>
                <c:pt idx="1">
                  <c:v>59.81</c:v>
                </c:pt>
                <c:pt idx="2">
                  <c:v>52.29</c:v>
                </c:pt>
                <c:pt idx="3">
                  <c:v>70.63</c:v>
                </c:pt>
                <c:pt idx="4">
                  <c:v>75.86</c:v>
                </c:pt>
                <c:pt idx="5">
                  <c:v>85.11</c:v>
                </c:pt>
                <c:pt idx="6">
                  <c:v>91.14</c:v>
                </c:pt>
              </c:numCache>
            </c:numRef>
          </c:yVal>
          <c:smooth val="0"/>
        </c:ser>
        <c:dLbls>
          <c:showLegendKey val="0"/>
          <c:showVal val="0"/>
          <c:showCatName val="0"/>
          <c:showSerName val="0"/>
          <c:showPercent val="0"/>
          <c:showBubbleSize val="0"/>
        </c:dLbls>
        <c:axId val="187129216"/>
        <c:axId val="187144064"/>
      </c:scatterChart>
      <c:valAx>
        <c:axId val="187129216"/>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7144064"/>
        <c:crosses val="autoZero"/>
        <c:crossBetween val="midCat"/>
      </c:valAx>
      <c:valAx>
        <c:axId val="18714406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8712921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'03_tehuisMO_gas'!$O$26</c:f>
              <c:strCache>
                <c:ptCount val="1"/>
              </c:strCache>
            </c:strRef>
          </c:tx>
          <c:invertIfNegative val="0"/>
          <c:cat>
            <c:strRef>
              <c:f>'03_tehuisMO_gas'!$Q$11:$Q$14</c:f>
              <c:strCache>
                <c:ptCount val="4"/>
                <c:pt idx="0">
                  <c:v>tot 1976</c:v>
                </c:pt>
                <c:pt idx="1">
                  <c:v>1977 - 1989</c:v>
                </c:pt>
                <c:pt idx="2">
                  <c:v>1990 -1993</c:v>
                </c:pt>
                <c:pt idx="3">
                  <c:v>1994 -2016</c:v>
                </c:pt>
              </c:strCache>
            </c:strRef>
          </c:cat>
          <c:val>
            <c:numRef>
              <c:f>'03_tehuisMO_gas'!$F$27:$F$30</c:f>
              <c:numCache>
                <c:formatCode>#.##00</c:formatCode>
                <c:ptCount val="4"/>
                <c:pt idx="0">
                  <c:v>21.53</c:v>
                </c:pt>
                <c:pt idx="1">
                  <c:v>20.100000000000001</c:v>
                </c:pt>
                <c:pt idx="2">
                  <c:v>18.399999999999999</c:v>
                </c:pt>
                <c:pt idx="3">
                  <c:v>17.61</c:v>
                </c:pt>
              </c:numCache>
            </c:numRef>
          </c:val>
        </c:ser>
        <c:dLbls>
          <c:showLegendKey val="0"/>
          <c:showVal val="0"/>
          <c:showCatName val="0"/>
          <c:showSerName val="0"/>
          <c:showPercent val="0"/>
          <c:showBubbleSize val="0"/>
        </c:dLbls>
        <c:gapWidth val="150"/>
        <c:axId val="187164928"/>
        <c:axId val="187326848"/>
      </c:barChart>
      <c:catAx>
        <c:axId val="18716492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7326848"/>
        <c:crosses val="autoZero"/>
        <c:auto val="1"/>
        <c:lblAlgn val="ctr"/>
        <c:lblOffset val="100"/>
        <c:noMultiLvlLbl val="0"/>
      </c:catAx>
      <c:valAx>
        <c:axId val="187326848"/>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18716492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'03_tehuisMO_gas'!$F$8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'03_tehuisMO_gas'!$N$10:$N$16</c:f>
              <c:numCache>
                <c:formatCode>#,##0</c:formatCode>
                <c:ptCount val="7"/>
                <c:pt idx="0">
                  <c:v>157.77657112337548</c:v>
                </c:pt>
                <c:pt idx="1">
                  <c:v>708.95732410611299</c:v>
                </c:pt>
                <c:pt idx="2">
                  <c:v>1389.8648648648648</c:v>
                </c:pt>
                <c:pt idx="3">
                  <c:v>3299.1105354058723</c:v>
                </c:pt>
                <c:pt idx="4">
                  <c:v>6951.0754716981128</c:v>
                </c:pt>
                <c:pt idx="5">
                  <c:v>13114.14465408805</c:v>
                </c:pt>
                <c:pt idx="6">
                  <c:v>47357.82608695652</c:v>
                </c:pt>
              </c:numCache>
            </c:numRef>
          </c:xVal>
          <c:yVal>
            <c:numRef>
              <c:f>'03_tehuisMO_gas'!$F$10:$F$16</c:f>
              <c:numCache>
                <c:formatCode>#.##00</c:formatCode>
                <c:ptCount val="7"/>
                <c:pt idx="0">
                  <c:v>19.13</c:v>
                </c:pt>
                <c:pt idx="1">
                  <c:v>18.79</c:v>
                </c:pt>
                <c:pt idx="2">
                  <c:v>18.72</c:v>
                </c:pt>
                <c:pt idx="3">
                  <c:v>21.9</c:v>
                </c:pt>
                <c:pt idx="4">
                  <c:v>21.5</c:v>
                </c:pt>
                <c:pt idx="5">
                  <c:v>18.670000000000002</c:v>
                </c:pt>
                <c:pt idx="6">
                  <c:v>16.212506976744191</c:v>
                </c:pt>
              </c:numCache>
            </c:numRef>
          </c:yVal>
          <c:smooth val="0"/>
        </c:ser>
        <c:dLbls>
          <c:showLegendKey val="0"/>
          <c:showVal val="0"/>
          <c:showCatName val="0"/>
          <c:showSerName val="0"/>
          <c:showPercent val="0"/>
          <c:showBubbleSize val="0"/>
        </c:dLbls>
        <c:axId val="187359232"/>
        <c:axId val="187361536"/>
      </c:scatterChart>
      <c:valAx>
        <c:axId val="18735923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7361536"/>
        <c:crosses val="autoZero"/>
        <c:crossBetween val="midCat"/>
      </c:valAx>
      <c:valAx>
        <c:axId val="187361536"/>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18735923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'03_tehuisMO_elek'!$O$26</c:f>
              <c:strCache>
                <c:ptCount val="1"/>
              </c:strCache>
            </c:strRef>
          </c:tx>
          <c:invertIfNegative val="0"/>
          <c:cat>
            <c:strRef>
              <c:f>'03_tehuisMO_elek'!$Q$11:$Q$14</c:f>
              <c:strCache>
                <c:ptCount val="4"/>
                <c:pt idx="0">
                  <c:v>tot 1976</c:v>
                </c:pt>
                <c:pt idx="1">
                  <c:v>1977 - 1989</c:v>
                </c:pt>
                <c:pt idx="2">
                  <c:v>1990 -1993</c:v>
                </c:pt>
                <c:pt idx="3">
                  <c:v>1994 -2016</c:v>
                </c:pt>
              </c:strCache>
            </c:strRef>
          </c:cat>
          <c:val>
            <c:numRef>
              <c:f>'03_tehuisMO_elek'!$F$27:$F$30</c:f>
              <c:numCache>
                <c:formatCode>#.##00</c:formatCode>
                <c:ptCount val="4"/>
                <c:pt idx="0">
                  <c:v>53.1</c:v>
                </c:pt>
                <c:pt idx="1">
                  <c:v>51.3</c:v>
                </c:pt>
                <c:pt idx="2">
                  <c:v>51.67</c:v>
                </c:pt>
                <c:pt idx="3">
                  <c:v>57.18</c:v>
                </c:pt>
              </c:numCache>
            </c:numRef>
          </c:val>
        </c:ser>
        <c:dLbls>
          <c:showLegendKey val="0"/>
          <c:showVal val="0"/>
          <c:showCatName val="0"/>
          <c:showSerName val="0"/>
          <c:showPercent val="0"/>
          <c:showBubbleSize val="0"/>
        </c:dLbls>
        <c:gapWidth val="150"/>
        <c:axId val="187636736"/>
        <c:axId val="187638912"/>
      </c:barChart>
      <c:catAx>
        <c:axId val="18763673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7638912"/>
        <c:crosses val="autoZero"/>
        <c:auto val="1"/>
        <c:lblAlgn val="ctr"/>
        <c:lblOffset val="100"/>
        <c:noMultiLvlLbl val="0"/>
      </c:catAx>
      <c:valAx>
        <c:axId val="18763891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18763673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'03_tehuisMO_elek'!$F$8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'03_tehuisMO_elek'!$N$10:$N$16</c:f>
              <c:numCache>
                <c:formatCode>#,##0</c:formatCode>
                <c:ptCount val="7"/>
                <c:pt idx="0">
                  <c:v>143.1593993993994</c:v>
                </c:pt>
                <c:pt idx="1">
                  <c:v>705.9564336372847</c:v>
                </c:pt>
                <c:pt idx="2">
                  <c:v>1397.5397973950796</c:v>
                </c:pt>
                <c:pt idx="3">
                  <c:v>3272.394970414201</c:v>
                </c:pt>
                <c:pt idx="4">
                  <c:v>6917.0023752969119</c:v>
                </c:pt>
                <c:pt idx="5">
                  <c:v>13039.028901734104</c:v>
                </c:pt>
                <c:pt idx="6">
                  <c:v>28781.81818181818</c:v>
                </c:pt>
              </c:numCache>
            </c:numRef>
          </c:xVal>
          <c:yVal>
            <c:numRef>
              <c:f>'03_tehuisMO_elek'!$F$10:$F$16</c:f>
              <c:numCache>
                <c:formatCode>#.##00</c:formatCode>
                <c:ptCount val="7"/>
                <c:pt idx="0">
                  <c:v>49.7</c:v>
                </c:pt>
                <c:pt idx="1">
                  <c:v>59.28</c:v>
                </c:pt>
                <c:pt idx="2">
                  <c:v>66.709999999999994</c:v>
                </c:pt>
                <c:pt idx="3">
                  <c:v>81.739999999999995</c:v>
                </c:pt>
                <c:pt idx="4">
                  <c:v>75</c:v>
                </c:pt>
                <c:pt idx="5">
                  <c:v>63.55</c:v>
                </c:pt>
                <c:pt idx="6">
                  <c:v>21.82</c:v>
                </c:pt>
              </c:numCache>
            </c:numRef>
          </c:yVal>
          <c:smooth val="0"/>
        </c:ser>
        <c:dLbls>
          <c:showLegendKey val="0"/>
          <c:showVal val="0"/>
          <c:showCatName val="0"/>
          <c:showSerName val="0"/>
          <c:showPercent val="0"/>
          <c:showBubbleSize val="0"/>
        </c:dLbls>
        <c:axId val="187667200"/>
        <c:axId val="187669504"/>
      </c:scatterChart>
      <c:valAx>
        <c:axId val="18766720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7669504"/>
        <c:crosses val="autoZero"/>
        <c:crossBetween val="midCat"/>
      </c:valAx>
      <c:valAx>
        <c:axId val="18766950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8766720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'04_tehuisZO_gas'!$O$26</c:f>
              <c:strCache>
                <c:ptCount val="1"/>
              </c:strCache>
            </c:strRef>
          </c:tx>
          <c:invertIfNegative val="0"/>
          <c:cat>
            <c:strRef>
              <c:f>'04_tehuisZO_gas'!$Q$11:$Q$14</c:f>
              <c:strCache>
                <c:ptCount val="4"/>
                <c:pt idx="0">
                  <c:v>tot 1976</c:v>
                </c:pt>
                <c:pt idx="1">
                  <c:v>1977 - 1989</c:v>
                </c:pt>
                <c:pt idx="2">
                  <c:v>1990 -1993</c:v>
                </c:pt>
                <c:pt idx="3">
                  <c:v>1994 -2016</c:v>
                </c:pt>
              </c:strCache>
            </c:strRef>
          </c:cat>
          <c:val>
            <c:numRef>
              <c:f>'04_tehuisZO_gas'!$F$27:$F$30</c:f>
              <c:numCache>
                <c:formatCode>#.##00</c:formatCode>
                <c:ptCount val="4"/>
                <c:pt idx="0">
                  <c:v>22.750140608330867</c:v>
                </c:pt>
                <c:pt idx="1">
                  <c:v>19.182265364801403</c:v>
                </c:pt>
                <c:pt idx="2">
                  <c:v>18.043435229225587</c:v>
                </c:pt>
                <c:pt idx="3">
                  <c:v>17.458432635386547</c:v>
                </c:pt>
              </c:numCache>
            </c:numRef>
          </c:val>
        </c:ser>
        <c:dLbls>
          <c:showLegendKey val="0"/>
          <c:showVal val="0"/>
          <c:showCatName val="0"/>
          <c:showSerName val="0"/>
          <c:showPercent val="0"/>
          <c:showBubbleSize val="0"/>
        </c:dLbls>
        <c:gapWidth val="150"/>
        <c:axId val="188059008"/>
        <c:axId val="188065280"/>
      </c:barChart>
      <c:catAx>
        <c:axId val="18805900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8065280"/>
        <c:crosses val="autoZero"/>
        <c:auto val="1"/>
        <c:lblAlgn val="ctr"/>
        <c:lblOffset val="100"/>
        <c:noMultiLvlLbl val="0"/>
      </c:catAx>
      <c:valAx>
        <c:axId val="188065280"/>
        <c:scaling>
          <c:orientation val="minMax"/>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18805900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'04_tehuisZO_gas'!$F$8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'04_tehuisZO_gas'!$N$10:$N$16</c:f>
              <c:numCache>
                <c:formatCode>#,##0</c:formatCode>
                <c:ptCount val="7"/>
                <c:pt idx="0">
                  <c:v>174.75356125356126</c:v>
                </c:pt>
                <c:pt idx="1">
                  <c:v>679.91818181818178</c:v>
                </c:pt>
                <c:pt idx="2">
                  <c:v>1394.7462686567164</c:v>
                </c:pt>
                <c:pt idx="3">
                  <c:v>2936.5555555555557</c:v>
                </c:pt>
                <c:pt idx="4">
                  <c:v>6914.727272727273</c:v>
                </c:pt>
                <c:pt idx="5">
                  <c:v>14362.888888888889</c:v>
                </c:pt>
                <c:pt idx="6">
                  <c:v>41725.5</c:v>
                </c:pt>
              </c:numCache>
            </c:numRef>
          </c:xVal>
          <c:yVal>
            <c:numRef>
              <c:f>'04_tehuisZO_gas'!$F$10:$F$16</c:f>
              <c:numCache>
                <c:formatCode>#.##00</c:formatCode>
                <c:ptCount val="7"/>
                <c:pt idx="0">
                  <c:v>21.574872045328913</c:v>
                </c:pt>
                <c:pt idx="1">
                  <c:v>16.564724703299042</c:v>
                </c:pt>
                <c:pt idx="2">
                  <c:v>16.577580562248727</c:v>
                </c:pt>
                <c:pt idx="3">
                  <c:v>19.181794833207359</c:v>
                </c:pt>
                <c:pt idx="4">
                  <c:v>17.951591320913852</c:v>
                </c:pt>
                <c:pt idx="5">
                  <c:v>16.641158642359166</c:v>
                </c:pt>
                <c:pt idx="6">
                  <c:v>15.426385104786783</c:v>
                </c:pt>
              </c:numCache>
            </c:numRef>
          </c:yVal>
          <c:smooth val="0"/>
        </c:ser>
        <c:dLbls>
          <c:showLegendKey val="0"/>
          <c:showVal val="0"/>
          <c:showCatName val="0"/>
          <c:showSerName val="0"/>
          <c:showPercent val="0"/>
          <c:showBubbleSize val="0"/>
        </c:dLbls>
        <c:axId val="186766464"/>
        <c:axId val="186768768"/>
      </c:scatterChart>
      <c:valAx>
        <c:axId val="18676646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6768768"/>
        <c:crosses val="autoZero"/>
        <c:crossBetween val="midCat"/>
      </c:valAx>
      <c:valAx>
        <c:axId val="186768768"/>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18676646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'04_tehuisZO_elek'!$O$26</c:f>
              <c:strCache>
                <c:ptCount val="1"/>
              </c:strCache>
            </c:strRef>
          </c:tx>
          <c:invertIfNegative val="0"/>
          <c:cat>
            <c:strRef>
              <c:f>'04_tehuisZO_elek'!$Q$11:$Q$14</c:f>
              <c:strCache>
                <c:ptCount val="4"/>
                <c:pt idx="0">
                  <c:v>tot 1976</c:v>
                </c:pt>
                <c:pt idx="1">
                  <c:v>1977 - 1989</c:v>
                </c:pt>
                <c:pt idx="2">
                  <c:v>1990 -1993</c:v>
                </c:pt>
                <c:pt idx="3">
                  <c:v>1994 -2016</c:v>
                </c:pt>
              </c:strCache>
            </c:strRef>
          </c:cat>
          <c:val>
            <c:numRef>
              <c:f>'04_tehuisZO_elek'!$F$27:$F$30</c:f>
              <c:numCache>
                <c:formatCode>#.##00</c:formatCode>
                <c:ptCount val="4"/>
                <c:pt idx="0">
                  <c:v>58.634717675177612</c:v>
                </c:pt>
                <c:pt idx="1">
                  <c:v>63.961138001176728</c:v>
                </c:pt>
                <c:pt idx="2">
                  <c:v>61.418736313425477</c:v>
                </c:pt>
                <c:pt idx="3">
                  <c:v>55.782079138167198</c:v>
                </c:pt>
              </c:numCache>
            </c:numRef>
          </c:val>
        </c:ser>
        <c:dLbls>
          <c:showLegendKey val="0"/>
          <c:showVal val="0"/>
          <c:showCatName val="0"/>
          <c:showSerName val="0"/>
          <c:showPercent val="0"/>
          <c:showBubbleSize val="0"/>
        </c:dLbls>
        <c:gapWidth val="150"/>
        <c:axId val="188096512"/>
        <c:axId val="188098432"/>
      </c:barChart>
      <c:catAx>
        <c:axId val="18809651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8098432"/>
        <c:crosses val="autoZero"/>
        <c:auto val="1"/>
        <c:lblAlgn val="ctr"/>
        <c:lblOffset val="100"/>
        <c:noMultiLvlLbl val="0"/>
      </c:catAx>
      <c:valAx>
        <c:axId val="188098432"/>
        <c:scaling>
          <c:orientation val="minMax"/>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18809651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'04_tehuisZO_elek'!$F$8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'04_tehuisZO_elek'!$N$10:$N$16</c:f>
              <c:numCache>
                <c:formatCode>#,##0</c:formatCode>
                <c:ptCount val="7"/>
                <c:pt idx="0">
                  <c:v>160.71414821944177</c:v>
                </c:pt>
                <c:pt idx="1">
                  <c:v>688.31034482758616</c:v>
                </c:pt>
                <c:pt idx="2">
                  <c:v>1395.0294117647059</c:v>
                </c:pt>
                <c:pt idx="3">
                  <c:v>2905.0625</c:v>
                </c:pt>
                <c:pt idx="4">
                  <c:v>6862.391304347826</c:v>
                </c:pt>
                <c:pt idx="5">
                  <c:v>14435.4</c:v>
                </c:pt>
                <c:pt idx="6">
                  <c:v>41725.5</c:v>
                </c:pt>
              </c:numCache>
            </c:numRef>
          </c:xVal>
          <c:yVal>
            <c:numRef>
              <c:f>'04_tehuisZO_elek'!$F$10:$F$16</c:f>
              <c:numCache>
                <c:formatCode>#.##00</c:formatCode>
                <c:ptCount val="7"/>
                <c:pt idx="0">
                  <c:v>56.879573443929182</c:v>
                </c:pt>
                <c:pt idx="1">
                  <c:v>52.377879890565055</c:v>
                </c:pt>
                <c:pt idx="2">
                  <c:v>75.916755523571695</c:v>
                </c:pt>
                <c:pt idx="3">
                  <c:v>80.817655881612438</c:v>
                </c:pt>
                <c:pt idx="4">
                  <c:v>69.546620998953784</c:v>
                </c:pt>
                <c:pt idx="5">
                  <c:v>83.78209842185872</c:v>
                </c:pt>
                <c:pt idx="6">
                  <c:v>78.048791767474981</c:v>
                </c:pt>
              </c:numCache>
            </c:numRef>
          </c:yVal>
          <c:smooth val="0"/>
        </c:ser>
        <c:dLbls>
          <c:showLegendKey val="0"/>
          <c:showVal val="0"/>
          <c:showCatName val="0"/>
          <c:showSerName val="0"/>
          <c:showPercent val="0"/>
          <c:showBubbleSize val="0"/>
        </c:dLbls>
        <c:axId val="188118528"/>
        <c:axId val="188125184"/>
      </c:scatterChart>
      <c:valAx>
        <c:axId val="18811852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8125184"/>
        <c:crosses val="autoZero"/>
        <c:crossBetween val="midCat"/>
      </c:valAx>
      <c:valAx>
        <c:axId val="18812518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8811852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'05_med_pr_gas'!$O$26</c:f>
              <c:strCache>
                <c:ptCount val="1"/>
              </c:strCache>
            </c:strRef>
          </c:tx>
          <c:invertIfNegative val="0"/>
          <c:cat>
            <c:strRef>
              <c:f>'05_med_pr_gas'!$Q$11:$Q$14</c:f>
              <c:strCache>
                <c:ptCount val="4"/>
                <c:pt idx="0">
                  <c:v>tot 1976</c:v>
                </c:pt>
                <c:pt idx="1">
                  <c:v>1977 - 1989</c:v>
                </c:pt>
                <c:pt idx="2">
                  <c:v>1990 -1993</c:v>
                </c:pt>
                <c:pt idx="3">
                  <c:v>1994 -2016</c:v>
                </c:pt>
              </c:strCache>
            </c:strRef>
          </c:cat>
          <c:val>
            <c:numRef>
              <c:f>'05_med_pr_gas'!$F$27:$F$30</c:f>
              <c:numCache>
                <c:formatCode>#.##00</c:formatCode>
                <c:ptCount val="4"/>
                <c:pt idx="0">
                  <c:v>19.799220718048158</c:v>
                </c:pt>
                <c:pt idx="1">
                  <c:v>17.07766736588307</c:v>
                </c:pt>
                <c:pt idx="2">
                  <c:v>15.503026107996773</c:v>
                </c:pt>
                <c:pt idx="3">
                  <c:v>13.549926003882973</c:v>
                </c:pt>
              </c:numCache>
            </c:numRef>
          </c:val>
        </c:ser>
        <c:dLbls>
          <c:showLegendKey val="0"/>
          <c:showVal val="0"/>
          <c:showCatName val="0"/>
          <c:showSerName val="0"/>
          <c:showPercent val="0"/>
          <c:showBubbleSize val="0"/>
        </c:dLbls>
        <c:gapWidth val="150"/>
        <c:axId val="186958592"/>
        <c:axId val="186960512"/>
      </c:barChart>
      <c:catAx>
        <c:axId val="18695859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86960512"/>
        <c:crosses val="autoZero"/>
        <c:auto val="1"/>
        <c:lblAlgn val="ctr"/>
        <c:lblOffset val="100"/>
        <c:noMultiLvlLbl val="0"/>
      </c:catAx>
      <c:valAx>
        <c:axId val="186960512"/>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18695859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'05_med_pr_gas'!$F$8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'05_med_pr_gas'!$N$10:$N$16</c:f>
              <c:numCache>
                <c:formatCode>#,##0</c:formatCode>
                <c:ptCount val="7"/>
                <c:pt idx="0">
                  <c:v>187.47631133671743</c:v>
                </c:pt>
                <c:pt idx="1">
                  <c:v>662.74760765550241</c:v>
                </c:pt>
                <c:pt idx="2">
                  <c:v>1353.769784172662</c:v>
                </c:pt>
                <c:pt idx="3">
                  <c:v>2980.2380952380954</c:v>
                </c:pt>
                <c:pt idx="4">
                  <c:v>6708.7142857142853</c:v>
                </c:pt>
                <c:pt idx="5">
                  <c:v>13514.416666666666</c:v>
                </c:pt>
                <c:pt idx="6">
                  <c:v>55220.36363636364</c:v>
                </c:pt>
              </c:numCache>
            </c:numRef>
          </c:xVal>
          <c:yVal>
            <c:numRef>
              <c:f>'05_med_pr_gas'!$F$10:$F$16</c:f>
              <c:numCache>
                <c:formatCode>#.##00</c:formatCode>
                <c:ptCount val="7"/>
                <c:pt idx="0">
                  <c:v>18.085156921436575</c:v>
                </c:pt>
                <c:pt idx="1">
                  <c:v>13.92772950448918</c:v>
                </c:pt>
                <c:pt idx="2">
                  <c:v>13.511956777363151</c:v>
                </c:pt>
                <c:pt idx="3">
                  <c:v>13.212941973304229</c:v>
                </c:pt>
                <c:pt idx="4">
                  <c:v>13.68763722324814</c:v>
                </c:pt>
                <c:pt idx="5">
                  <c:v>14.063663441214132</c:v>
                </c:pt>
                <c:pt idx="6">
                  <c:v>22.251596452846808</c:v>
                </c:pt>
              </c:numCache>
            </c:numRef>
          </c:yVal>
          <c:smooth val="0"/>
        </c:ser>
        <c:dLbls>
          <c:showLegendKey val="0"/>
          <c:showVal val="0"/>
          <c:showCatName val="0"/>
          <c:showSerName val="0"/>
          <c:showPercent val="0"/>
          <c:showBubbleSize val="0"/>
        </c:dLbls>
        <c:axId val="186972416"/>
        <c:axId val="198796032"/>
      </c:scatterChart>
      <c:valAx>
        <c:axId val="186972416"/>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98796032"/>
        <c:crosses val="autoZero"/>
        <c:crossBetween val="midCat"/>
      </c:valAx>
      <c:valAx>
        <c:axId val="198796032"/>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18697241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'05_med_pr_elek'!$O$26</c:f>
              <c:strCache>
                <c:ptCount val="1"/>
              </c:strCache>
            </c:strRef>
          </c:tx>
          <c:invertIfNegative val="0"/>
          <c:cat>
            <c:strRef>
              <c:f>'05_med_pr_elek'!$Q$11:$Q$14</c:f>
              <c:strCache>
                <c:ptCount val="4"/>
                <c:pt idx="0">
                  <c:v>tot 1976</c:v>
                </c:pt>
                <c:pt idx="1">
                  <c:v>1977 - 1989</c:v>
                </c:pt>
                <c:pt idx="2">
                  <c:v>1990 -1993</c:v>
                </c:pt>
                <c:pt idx="3">
                  <c:v>1994 -2016</c:v>
                </c:pt>
              </c:strCache>
            </c:strRef>
          </c:cat>
          <c:val>
            <c:numRef>
              <c:f>'05_med_pr_elek'!$F$27:$F$30</c:f>
              <c:numCache>
                <c:formatCode>#.##00</c:formatCode>
                <c:ptCount val="4"/>
                <c:pt idx="0">
                  <c:v>52.810104622505264</c:v>
                </c:pt>
                <c:pt idx="1">
                  <c:v>56.939024192447498</c:v>
                </c:pt>
                <c:pt idx="2">
                  <c:v>65.197157515544745</c:v>
                </c:pt>
                <c:pt idx="3">
                  <c:v>61.704548782503863</c:v>
                </c:pt>
              </c:numCache>
            </c:numRef>
          </c:val>
        </c:ser>
        <c:dLbls>
          <c:showLegendKey val="0"/>
          <c:showVal val="0"/>
          <c:showCatName val="0"/>
          <c:showSerName val="0"/>
          <c:showPercent val="0"/>
          <c:showBubbleSize val="0"/>
        </c:dLbls>
        <c:gapWidth val="150"/>
        <c:axId val="199050368"/>
        <c:axId val="199052288"/>
      </c:barChart>
      <c:catAx>
        <c:axId val="19905036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99052288"/>
        <c:crosses val="autoZero"/>
        <c:auto val="1"/>
        <c:lblAlgn val="ctr"/>
        <c:lblOffset val="100"/>
        <c:noMultiLvlLbl val="0"/>
      </c:catAx>
      <c:valAx>
        <c:axId val="199052288"/>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19905036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'05_med_pr_elek'!$F$8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'05_med_pr_elek'!$N$10:$N$16</c:f>
              <c:numCache>
                <c:formatCode>#,##0</c:formatCode>
                <c:ptCount val="7"/>
                <c:pt idx="0">
                  <c:v>186.42256667117911</c:v>
                </c:pt>
                <c:pt idx="1">
                  <c:v>660.62051282051277</c:v>
                </c:pt>
                <c:pt idx="2">
                  <c:v>1352.3039215686274</c:v>
                </c:pt>
                <c:pt idx="3">
                  <c:v>2944.2253521126759</c:v>
                </c:pt>
                <c:pt idx="4">
                  <c:v>6739.9811320754716</c:v>
                </c:pt>
                <c:pt idx="5">
                  <c:v>13502.368421052632</c:v>
                </c:pt>
                <c:pt idx="6">
                  <c:v>48563</c:v>
                </c:pt>
              </c:numCache>
            </c:numRef>
          </c:xVal>
          <c:yVal>
            <c:numRef>
              <c:f>'05_med_pr_elek'!$F$10:$F$16</c:f>
              <c:numCache>
                <c:formatCode>#.##00</c:formatCode>
                <c:ptCount val="7"/>
                <c:pt idx="0">
                  <c:v>56.794237116637426</c:v>
                </c:pt>
                <c:pt idx="1">
                  <c:v>49.890145265584927</c:v>
                </c:pt>
                <c:pt idx="2">
                  <c:v>53.456287531377924</c:v>
                </c:pt>
                <c:pt idx="3">
                  <c:v>59.70910439395081</c:v>
                </c:pt>
                <c:pt idx="4">
                  <c:v>61.363924422241745</c:v>
                </c:pt>
                <c:pt idx="5">
                  <c:v>46.938595732991978</c:v>
                </c:pt>
                <c:pt idx="6">
                  <c:v>71.121761710703595</c:v>
                </c:pt>
              </c:numCache>
            </c:numRef>
          </c:yVal>
          <c:smooth val="0"/>
        </c:ser>
        <c:dLbls>
          <c:showLegendKey val="0"/>
          <c:showVal val="0"/>
          <c:showCatName val="0"/>
          <c:showSerName val="0"/>
          <c:showPercent val="0"/>
          <c:showBubbleSize val="0"/>
        </c:dLbls>
        <c:axId val="199068288"/>
        <c:axId val="199074944"/>
      </c:scatterChart>
      <c:valAx>
        <c:axId val="19906828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99074944"/>
        <c:crosses val="autoZero"/>
        <c:crossBetween val="midCat"/>
      </c:valAx>
      <c:valAx>
        <c:axId val="19907494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9906828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'06_basis_gas'!$O$26</c:f>
              <c:strCache>
                <c:ptCount val="1"/>
              </c:strCache>
            </c:strRef>
          </c:tx>
          <c:invertIfNegative val="0"/>
          <c:cat>
            <c:strRef>
              <c:f>'06_basis_gas'!$Q$11:$Q$14</c:f>
              <c:strCache>
                <c:ptCount val="4"/>
                <c:pt idx="0">
                  <c:v>tot 1976</c:v>
                </c:pt>
                <c:pt idx="1">
                  <c:v>1977 - 1989</c:v>
                </c:pt>
                <c:pt idx="2">
                  <c:v>1990 -1993</c:v>
                </c:pt>
                <c:pt idx="3">
                  <c:v>1994 -2016</c:v>
                </c:pt>
              </c:strCache>
            </c:strRef>
          </c:cat>
          <c:val>
            <c:numRef>
              <c:f>'06_basis_gas'!$F$27:$F$30</c:f>
              <c:numCache>
                <c:formatCode>#.##00</c:formatCode>
                <c:ptCount val="4"/>
                <c:pt idx="0">
                  <c:v>16.030209172333834</c:v>
                </c:pt>
                <c:pt idx="1">
                  <c:v>14.334423763320052</c:v>
                </c:pt>
                <c:pt idx="2">
                  <c:v>11.981300140972007</c:v>
                </c:pt>
                <c:pt idx="3">
                  <c:v>12.087065941074448</c:v>
                </c:pt>
              </c:numCache>
            </c:numRef>
          </c:val>
        </c:ser>
        <c:dLbls>
          <c:showLegendKey val="0"/>
          <c:showVal val="0"/>
          <c:showCatName val="0"/>
          <c:showSerName val="0"/>
          <c:showPercent val="0"/>
          <c:showBubbleSize val="0"/>
        </c:dLbls>
        <c:gapWidth val="150"/>
        <c:axId val="199288704"/>
        <c:axId val="199290880"/>
      </c:barChart>
      <c:catAx>
        <c:axId val="19928870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99290880"/>
        <c:crosses val="autoZero"/>
        <c:auto val="1"/>
        <c:lblAlgn val="ctr"/>
        <c:lblOffset val="100"/>
        <c:noMultiLvlLbl val="0"/>
      </c:catAx>
      <c:valAx>
        <c:axId val="199290880"/>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19928870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'06_basis_gas'!$F$8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'06_basis_gas'!$N$10:$N$16</c:f>
              <c:numCache>
                <c:formatCode>#,##0</c:formatCode>
                <c:ptCount val="7"/>
                <c:pt idx="0">
                  <c:v>340.57744565217394</c:v>
                </c:pt>
                <c:pt idx="1">
                  <c:v>764.05752439650746</c:v>
                </c:pt>
                <c:pt idx="2">
                  <c:v>1376.5865853658536</c:v>
                </c:pt>
                <c:pt idx="3">
                  <c:v>2786.6008024072216</c:v>
                </c:pt>
                <c:pt idx="4">
                  <c:v>6699.5515151515156</c:v>
                </c:pt>
                <c:pt idx="5">
                  <c:v>13458.806451612903</c:v>
                </c:pt>
                <c:pt idx="6">
                  <c:v>40632.25</c:v>
                </c:pt>
              </c:numCache>
            </c:numRef>
          </c:xVal>
          <c:yVal>
            <c:numRef>
              <c:f>'06_basis_gas'!$F$10:$F$16</c:f>
              <c:numCache>
                <c:formatCode>#.##00</c:formatCode>
                <c:ptCount val="7"/>
                <c:pt idx="0">
                  <c:v>20.468476364200736</c:v>
                </c:pt>
                <c:pt idx="1">
                  <c:v>17.064465258602503</c:v>
                </c:pt>
                <c:pt idx="2">
                  <c:v>13.950898525655157</c:v>
                </c:pt>
                <c:pt idx="3">
                  <c:v>10.073819845897704</c:v>
                </c:pt>
                <c:pt idx="4">
                  <c:v>4.7490959839032412</c:v>
                </c:pt>
                <c:pt idx="5">
                  <c:v>4.1838160996975819</c:v>
                </c:pt>
                <c:pt idx="6">
                  <c:v>3.6111444260464372</c:v>
                </c:pt>
              </c:numCache>
            </c:numRef>
          </c:yVal>
          <c:smooth val="0"/>
        </c:ser>
        <c:dLbls>
          <c:showLegendKey val="0"/>
          <c:showVal val="0"/>
          <c:showCatName val="0"/>
          <c:showSerName val="0"/>
          <c:showPercent val="0"/>
          <c:showBubbleSize val="0"/>
        </c:dLbls>
        <c:axId val="199090560"/>
        <c:axId val="199092096"/>
      </c:scatterChart>
      <c:valAx>
        <c:axId val="19909056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99092096"/>
        <c:crosses val="autoZero"/>
        <c:crossBetween val="midCat"/>
      </c:valAx>
      <c:valAx>
        <c:axId val="199092096"/>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19909056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'06_basis_elek'!$O$26</c:f>
              <c:strCache>
                <c:ptCount val="1"/>
              </c:strCache>
            </c:strRef>
          </c:tx>
          <c:invertIfNegative val="0"/>
          <c:cat>
            <c:strRef>
              <c:f>'06_basis_elek'!$Q$11:$Q$14</c:f>
              <c:strCache>
                <c:ptCount val="4"/>
                <c:pt idx="0">
                  <c:v>tot 1976</c:v>
                </c:pt>
                <c:pt idx="1">
                  <c:v>1977 - 1989</c:v>
                </c:pt>
                <c:pt idx="2">
                  <c:v>1990 -1993</c:v>
                </c:pt>
                <c:pt idx="3">
                  <c:v>1994 -2016</c:v>
                </c:pt>
              </c:strCache>
            </c:strRef>
          </c:cat>
          <c:val>
            <c:numRef>
              <c:f>'06_basis_elek'!$F$27:$F$30</c:f>
              <c:numCache>
                <c:formatCode>#.##00</c:formatCode>
                <c:ptCount val="4"/>
                <c:pt idx="0">
                  <c:v>26.708395483628181</c:v>
                </c:pt>
                <c:pt idx="1">
                  <c:v>27.602157689015399</c:v>
                </c:pt>
                <c:pt idx="2">
                  <c:v>26.356494152112848</c:v>
                </c:pt>
                <c:pt idx="3">
                  <c:v>34.225282105676428</c:v>
                </c:pt>
              </c:numCache>
            </c:numRef>
          </c:val>
        </c:ser>
        <c:dLbls>
          <c:showLegendKey val="0"/>
          <c:showVal val="0"/>
          <c:showCatName val="0"/>
          <c:showSerName val="0"/>
          <c:showPercent val="0"/>
          <c:showBubbleSize val="0"/>
        </c:dLbls>
        <c:gapWidth val="150"/>
        <c:axId val="199395584"/>
        <c:axId val="199405952"/>
      </c:barChart>
      <c:catAx>
        <c:axId val="19939558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99405952"/>
        <c:crosses val="autoZero"/>
        <c:auto val="1"/>
        <c:lblAlgn val="ctr"/>
        <c:lblOffset val="100"/>
        <c:noMultiLvlLbl val="0"/>
      </c:catAx>
      <c:valAx>
        <c:axId val="19940595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19939558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'06_basis_elek'!$F$8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'06_basis_elek'!$N$10:$N$16</c:f>
              <c:numCache>
                <c:formatCode>#,##0</c:formatCode>
                <c:ptCount val="7"/>
                <c:pt idx="0">
                  <c:v>336.43935309973045</c:v>
                </c:pt>
                <c:pt idx="1">
                  <c:v>765.56096311475414</c:v>
                </c:pt>
                <c:pt idx="2">
                  <c:v>1376.0432352941177</c:v>
                </c:pt>
                <c:pt idx="3">
                  <c:v>2792.8438381937913</c:v>
                </c:pt>
                <c:pt idx="4">
                  <c:v>6776.5727699530516</c:v>
                </c:pt>
                <c:pt idx="5">
                  <c:v>13330.651162790698</c:v>
                </c:pt>
                <c:pt idx="6">
                  <c:v>33900.75</c:v>
                </c:pt>
              </c:numCache>
            </c:numRef>
          </c:xVal>
          <c:yVal>
            <c:numRef>
              <c:f>'06_basis_elek'!$F$10:$F$16</c:f>
              <c:numCache>
                <c:formatCode>#.##00</c:formatCode>
                <c:ptCount val="7"/>
                <c:pt idx="0">
                  <c:v>36.557277205970159</c:v>
                </c:pt>
                <c:pt idx="1">
                  <c:v>30.195022386170731</c:v>
                </c:pt>
                <c:pt idx="2">
                  <c:v>27.907595626155107</c:v>
                </c:pt>
                <c:pt idx="3">
                  <c:v>25.329447406221632</c:v>
                </c:pt>
                <c:pt idx="4">
                  <c:v>12.843745846863635</c:v>
                </c:pt>
                <c:pt idx="5">
                  <c:v>14.098933975665885</c:v>
                </c:pt>
                <c:pt idx="6">
                  <c:v>14.995687248323581</c:v>
                </c:pt>
              </c:numCache>
            </c:numRef>
          </c:yVal>
          <c:smooth val="0"/>
        </c:ser>
        <c:dLbls>
          <c:showLegendKey val="0"/>
          <c:showVal val="0"/>
          <c:showCatName val="0"/>
          <c:showSerName val="0"/>
          <c:showPercent val="0"/>
          <c:showBubbleSize val="0"/>
        </c:dLbls>
        <c:axId val="199581696"/>
        <c:axId val="199584000"/>
      </c:scatterChart>
      <c:valAx>
        <c:axId val="199581696"/>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99584000"/>
        <c:crosses val="autoZero"/>
        <c:crossBetween val="midCat"/>
      </c:valAx>
      <c:valAx>
        <c:axId val="199584000"/>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9958169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'07_vo_gas'!$O$26</c:f>
              <c:strCache>
                <c:ptCount val="1"/>
              </c:strCache>
            </c:strRef>
          </c:tx>
          <c:invertIfNegative val="0"/>
          <c:cat>
            <c:strRef>
              <c:f>'07_vo_gas'!$Q$11:$Q$14</c:f>
              <c:strCache>
                <c:ptCount val="4"/>
                <c:pt idx="0">
                  <c:v>tot 1976</c:v>
                </c:pt>
                <c:pt idx="1">
                  <c:v>1977 - 1989</c:v>
                </c:pt>
                <c:pt idx="2">
                  <c:v>1990 -1993</c:v>
                </c:pt>
                <c:pt idx="3">
                  <c:v>1994 -2016</c:v>
                </c:pt>
              </c:strCache>
            </c:strRef>
          </c:cat>
          <c:val>
            <c:numRef>
              <c:f>'07_vo_gas'!$F$27:$F$30</c:f>
              <c:numCache>
                <c:formatCode>#.##00</c:formatCode>
                <c:ptCount val="4"/>
                <c:pt idx="0">
                  <c:v>14.46944542077569</c:v>
                </c:pt>
                <c:pt idx="1">
                  <c:v>12.395190490452137</c:v>
                </c:pt>
                <c:pt idx="2">
                  <c:v>10.579734090961436</c:v>
                </c:pt>
                <c:pt idx="3">
                  <c:v>11.271402304789216</c:v>
                </c:pt>
              </c:numCache>
            </c:numRef>
          </c:val>
        </c:ser>
        <c:dLbls>
          <c:showLegendKey val="0"/>
          <c:showVal val="0"/>
          <c:showCatName val="0"/>
          <c:showSerName val="0"/>
          <c:showPercent val="0"/>
          <c:showBubbleSize val="0"/>
        </c:dLbls>
        <c:gapWidth val="150"/>
        <c:axId val="199621248"/>
        <c:axId val="200217344"/>
      </c:barChart>
      <c:catAx>
        <c:axId val="19962124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0217344"/>
        <c:crosses val="autoZero"/>
        <c:auto val="1"/>
        <c:lblAlgn val="ctr"/>
        <c:lblOffset val="100"/>
        <c:noMultiLvlLbl val="0"/>
      </c:catAx>
      <c:valAx>
        <c:axId val="200217344"/>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19962124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'07_vo_gas'!$F$8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'07_vo_gas'!$N$10:$N$16</c:f>
              <c:numCache>
                <c:formatCode>#,##0</c:formatCode>
                <c:ptCount val="7"/>
                <c:pt idx="0">
                  <c:v>287.76923076923077</c:v>
                </c:pt>
                <c:pt idx="1">
                  <c:v>778.05813953488371</c:v>
                </c:pt>
                <c:pt idx="2">
                  <c:v>1442.8949771689497</c:v>
                </c:pt>
                <c:pt idx="3">
                  <c:v>3249.6867816091954</c:v>
                </c:pt>
                <c:pt idx="4">
                  <c:v>7346.5071633237822</c:v>
                </c:pt>
                <c:pt idx="5">
                  <c:v>12914.668711656443</c:v>
                </c:pt>
                <c:pt idx="6">
                  <c:v>29376.821428571428</c:v>
                </c:pt>
              </c:numCache>
            </c:numRef>
          </c:xVal>
          <c:yVal>
            <c:numRef>
              <c:f>'07_vo_gas'!$F$10:$F$16</c:f>
              <c:numCache>
                <c:formatCode>#.##00</c:formatCode>
                <c:ptCount val="7"/>
                <c:pt idx="0">
                  <c:v>18.724618900637889</c:v>
                </c:pt>
                <c:pt idx="1">
                  <c:v>18.766856815648211</c:v>
                </c:pt>
                <c:pt idx="2">
                  <c:v>16.814872516816902</c:v>
                </c:pt>
                <c:pt idx="3">
                  <c:v>13.48217910608369</c:v>
                </c:pt>
                <c:pt idx="4">
                  <c:v>11.140135318064287</c:v>
                </c:pt>
                <c:pt idx="5">
                  <c:v>8.5924235251548708</c:v>
                </c:pt>
                <c:pt idx="6">
                  <c:v>4.2055506857797322</c:v>
                </c:pt>
              </c:numCache>
            </c:numRef>
          </c:yVal>
          <c:smooth val="0"/>
        </c:ser>
        <c:dLbls>
          <c:showLegendKey val="0"/>
          <c:showVal val="0"/>
          <c:showCatName val="0"/>
          <c:showSerName val="0"/>
          <c:showPercent val="0"/>
          <c:showBubbleSize val="0"/>
        </c:dLbls>
        <c:axId val="200237440"/>
        <c:axId val="200239744"/>
      </c:scatterChart>
      <c:valAx>
        <c:axId val="20023744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0239744"/>
        <c:crosses val="autoZero"/>
        <c:crossBetween val="midCat"/>
      </c:valAx>
      <c:valAx>
        <c:axId val="200239744"/>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0023744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'07_vo_elek'!$O$26</c:f>
              <c:strCache>
                <c:ptCount val="1"/>
              </c:strCache>
            </c:strRef>
          </c:tx>
          <c:invertIfNegative val="0"/>
          <c:cat>
            <c:strRef>
              <c:f>'07_vo_elek'!$Q$11:$Q$14</c:f>
              <c:strCache>
                <c:ptCount val="4"/>
                <c:pt idx="0">
                  <c:v>tot 1976</c:v>
                </c:pt>
                <c:pt idx="1">
                  <c:v>1977 - 1989</c:v>
                </c:pt>
                <c:pt idx="2">
                  <c:v>1990 -1993</c:v>
                </c:pt>
                <c:pt idx="3">
                  <c:v>1994 -2016</c:v>
                </c:pt>
              </c:strCache>
            </c:strRef>
          </c:cat>
          <c:val>
            <c:numRef>
              <c:f>'07_vo_elek'!$F$27:$F$30</c:f>
              <c:numCache>
                <c:formatCode>#.##00</c:formatCode>
                <c:ptCount val="4"/>
                <c:pt idx="0">
                  <c:v>32.432494058626993</c:v>
                </c:pt>
                <c:pt idx="1">
                  <c:v>36.686883615141497</c:v>
                </c:pt>
                <c:pt idx="2">
                  <c:v>40.550571670614389</c:v>
                </c:pt>
                <c:pt idx="3">
                  <c:v>46.13307834237613</c:v>
                </c:pt>
              </c:numCache>
            </c:numRef>
          </c:val>
        </c:ser>
        <c:dLbls>
          <c:showLegendKey val="0"/>
          <c:showVal val="0"/>
          <c:showCatName val="0"/>
          <c:showSerName val="0"/>
          <c:showPercent val="0"/>
          <c:showBubbleSize val="0"/>
        </c:dLbls>
        <c:gapWidth val="150"/>
        <c:axId val="200444928"/>
        <c:axId val="200459392"/>
      </c:barChart>
      <c:catAx>
        <c:axId val="20044492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0459392"/>
        <c:crosses val="autoZero"/>
        <c:auto val="1"/>
        <c:lblAlgn val="ctr"/>
        <c:lblOffset val="100"/>
        <c:noMultiLvlLbl val="0"/>
      </c:catAx>
      <c:valAx>
        <c:axId val="20045939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0044492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'07_vo_elek'!$F$8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'07_vo_elek'!$N$10:$N$16</c:f>
              <c:numCache>
                <c:formatCode>#,##0</c:formatCode>
                <c:ptCount val="7"/>
                <c:pt idx="0">
                  <c:v>332.4848484848485</c:v>
                </c:pt>
                <c:pt idx="1">
                  <c:v>774.16091954022988</c:v>
                </c:pt>
                <c:pt idx="2">
                  <c:v>1444.927536231884</c:v>
                </c:pt>
                <c:pt idx="3">
                  <c:v>3228.6618075801748</c:v>
                </c:pt>
                <c:pt idx="4">
                  <c:v>7386.3629032258068</c:v>
                </c:pt>
                <c:pt idx="5">
                  <c:v>13010.034285714286</c:v>
                </c:pt>
                <c:pt idx="6">
                  <c:v>32655.515151515152</c:v>
                </c:pt>
              </c:numCache>
            </c:numRef>
          </c:xVal>
          <c:yVal>
            <c:numRef>
              <c:f>'07_vo_elek'!$F$10:$F$16</c:f>
              <c:numCache>
                <c:formatCode>#.##00</c:formatCode>
                <c:ptCount val="7"/>
                <c:pt idx="0">
                  <c:v>32.755436201177822</c:v>
                </c:pt>
                <c:pt idx="1">
                  <c:v>35.936482667187022</c:v>
                </c:pt>
                <c:pt idx="2">
                  <c:v>36.352759367897249</c:v>
                </c:pt>
                <c:pt idx="3">
                  <c:v>38.119372006709689</c:v>
                </c:pt>
                <c:pt idx="4">
                  <c:v>39.602066183437863</c:v>
                </c:pt>
                <c:pt idx="5">
                  <c:v>33.056153575685123</c:v>
                </c:pt>
                <c:pt idx="6">
                  <c:v>13.618352845918013</c:v>
                </c:pt>
              </c:numCache>
            </c:numRef>
          </c:yVal>
          <c:smooth val="0"/>
        </c:ser>
        <c:dLbls>
          <c:showLegendKey val="0"/>
          <c:showVal val="0"/>
          <c:showCatName val="0"/>
          <c:showSerName val="0"/>
          <c:showPercent val="0"/>
          <c:showBubbleSize val="0"/>
        </c:dLbls>
        <c:axId val="187941632"/>
        <c:axId val="187943936"/>
      </c:scatterChart>
      <c:valAx>
        <c:axId val="18794163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87943936"/>
        <c:crosses val="autoZero"/>
        <c:crossBetween val="midCat"/>
      </c:valAx>
      <c:valAx>
        <c:axId val="18794393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8794163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'08_hoger_gas'!$O$26</c:f>
              <c:strCache>
                <c:ptCount val="1"/>
              </c:strCache>
            </c:strRef>
          </c:tx>
          <c:invertIfNegative val="0"/>
          <c:cat>
            <c:strRef>
              <c:f>'08_hoger_gas'!$Q$11:$Q$14</c:f>
              <c:strCache>
                <c:ptCount val="4"/>
                <c:pt idx="0">
                  <c:v>tot 1976</c:v>
                </c:pt>
                <c:pt idx="1">
                  <c:v>1977 - 1989</c:v>
                </c:pt>
                <c:pt idx="2">
                  <c:v>1990 -1993</c:v>
                </c:pt>
                <c:pt idx="3">
                  <c:v>1994 -2016</c:v>
                </c:pt>
              </c:strCache>
            </c:strRef>
          </c:cat>
          <c:val>
            <c:numRef>
              <c:f>'08_hoger_gas'!$F$27:$F$30</c:f>
              <c:numCache>
                <c:formatCode>#.##00</c:formatCode>
                <c:ptCount val="4"/>
                <c:pt idx="0">
                  <c:v>16.941788474834532</c:v>
                </c:pt>
                <c:pt idx="1">
                  <c:v>13.709382235248503</c:v>
                </c:pt>
                <c:pt idx="2">
                  <c:v>14.019949702788356</c:v>
                </c:pt>
                <c:pt idx="3">
                  <c:v>10.538054432910467</c:v>
                </c:pt>
              </c:numCache>
            </c:numRef>
          </c:val>
        </c:ser>
        <c:dLbls>
          <c:showLegendKey val="0"/>
          <c:showVal val="0"/>
          <c:showCatName val="0"/>
          <c:showSerName val="0"/>
          <c:showPercent val="0"/>
          <c:showBubbleSize val="0"/>
        </c:dLbls>
        <c:gapWidth val="150"/>
        <c:axId val="200334336"/>
        <c:axId val="201016448"/>
      </c:barChart>
      <c:catAx>
        <c:axId val="20033433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1016448"/>
        <c:crosses val="autoZero"/>
        <c:auto val="1"/>
        <c:lblAlgn val="ctr"/>
        <c:lblOffset val="100"/>
        <c:noMultiLvlLbl val="0"/>
      </c:catAx>
      <c:valAx>
        <c:axId val="201016448"/>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0033433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'08_hoger_gas'!$F$8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'08_hoger_gas'!$N$10:$N$16</c:f>
              <c:numCache>
                <c:formatCode>#,##0</c:formatCode>
                <c:ptCount val="7"/>
                <c:pt idx="0">
                  <c:v>302.64</c:v>
                </c:pt>
                <c:pt idx="1">
                  <c:v>747.51578947368421</c:v>
                </c:pt>
                <c:pt idx="2">
                  <c:v>1485.541095890411</c:v>
                </c:pt>
                <c:pt idx="3">
                  <c:v>3371.4758064516127</c:v>
                </c:pt>
                <c:pt idx="4">
                  <c:v>6973.853260869565</c:v>
                </c:pt>
                <c:pt idx="5">
                  <c:v>13069.3</c:v>
                </c:pt>
                <c:pt idx="6">
                  <c:v>31113.194444444445</c:v>
                </c:pt>
              </c:numCache>
            </c:numRef>
          </c:xVal>
          <c:yVal>
            <c:numRef>
              <c:f>'08_hoger_gas'!$F$10:$F$16</c:f>
              <c:numCache>
                <c:formatCode>#.##00</c:formatCode>
                <c:ptCount val="7"/>
                <c:pt idx="0">
                  <c:v>19.795533840547318</c:v>
                </c:pt>
                <c:pt idx="1">
                  <c:v>17.615251069462666</c:v>
                </c:pt>
                <c:pt idx="2">
                  <c:v>16.151039432534571</c:v>
                </c:pt>
                <c:pt idx="3">
                  <c:v>14.760476792964896</c:v>
                </c:pt>
                <c:pt idx="4">
                  <c:v>12.057178255181586</c:v>
                </c:pt>
                <c:pt idx="5">
                  <c:v>10.437471491549697</c:v>
                </c:pt>
                <c:pt idx="6">
                  <c:v>7.4512871284339077</c:v>
                </c:pt>
              </c:numCache>
            </c:numRef>
          </c:yVal>
          <c:smooth val="0"/>
        </c:ser>
        <c:dLbls>
          <c:showLegendKey val="0"/>
          <c:showVal val="0"/>
          <c:showCatName val="0"/>
          <c:showSerName val="0"/>
          <c:showPercent val="0"/>
          <c:showBubbleSize val="0"/>
        </c:dLbls>
        <c:axId val="201057408"/>
        <c:axId val="201059712"/>
      </c:scatterChart>
      <c:valAx>
        <c:axId val="20105740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1059712"/>
        <c:crosses val="autoZero"/>
        <c:crossBetween val="midCat"/>
      </c:valAx>
      <c:valAx>
        <c:axId val="201059712"/>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0105740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'08_hoger_elek'!$O$26</c:f>
              <c:strCache>
                <c:ptCount val="1"/>
              </c:strCache>
            </c:strRef>
          </c:tx>
          <c:invertIfNegative val="0"/>
          <c:cat>
            <c:strRef>
              <c:f>'08_hoger_elek'!$Q$11:$Q$14</c:f>
              <c:strCache>
                <c:ptCount val="4"/>
                <c:pt idx="0">
                  <c:v>tot 1976</c:v>
                </c:pt>
                <c:pt idx="1">
                  <c:v>1977 - 1989</c:v>
                </c:pt>
                <c:pt idx="2">
                  <c:v>1990 -1993</c:v>
                </c:pt>
                <c:pt idx="3">
                  <c:v>1994 -2016</c:v>
                </c:pt>
              </c:strCache>
            </c:strRef>
          </c:cat>
          <c:val>
            <c:numRef>
              <c:f>'08_hoger_elek'!$F$27:$F$30</c:f>
              <c:numCache>
                <c:formatCode>#.##00</c:formatCode>
                <c:ptCount val="4"/>
                <c:pt idx="0">
                  <c:v>44.973431892768367</c:v>
                </c:pt>
                <c:pt idx="1">
                  <c:v>50.911988237544776</c:v>
                </c:pt>
                <c:pt idx="2">
                  <c:v>48.06349109069977</c:v>
                </c:pt>
                <c:pt idx="3">
                  <c:v>61.26706954687463</c:v>
                </c:pt>
              </c:numCache>
            </c:numRef>
          </c:val>
        </c:ser>
        <c:dLbls>
          <c:showLegendKey val="0"/>
          <c:showVal val="0"/>
          <c:showCatName val="0"/>
          <c:showSerName val="0"/>
          <c:showPercent val="0"/>
          <c:showBubbleSize val="0"/>
        </c:dLbls>
        <c:gapWidth val="150"/>
        <c:axId val="201322496"/>
        <c:axId val="201324416"/>
      </c:barChart>
      <c:catAx>
        <c:axId val="20132249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1324416"/>
        <c:crosses val="autoZero"/>
        <c:auto val="1"/>
        <c:lblAlgn val="ctr"/>
        <c:lblOffset val="100"/>
        <c:noMultiLvlLbl val="0"/>
      </c:catAx>
      <c:valAx>
        <c:axId val="201324416"/>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0132249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'08_hoger_elek'!$F$8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'08_hoger_elek'!$N$10:$N$16</c:f>
              <c:numCache>
                <c:formatCode>#,##0</c:formatCode>
                <c:ptCount val="7"/>
                <c:pt idx="0">
                  <c:v>302.98198198198196</c:v>
                </c:pt>
                <c:pt idx="1">
                  <c:v>753.1682242990654</c:v>
                </c:pt>
                <c:pt idx="2">
                  <c:v>1499.2091503267975</c:v>
                </c:pt>
                <c:pt idx="3">
                  <c:v>3384.0377358490564</c:v>
                </c:pt>
                <c:pt idx="4">
                  <c:v>7011.617924528302</c:v>
                </c:pt>
                <c:pt idx="5">
                  <c:v>13111.02</c:v>
                </c:pt>
                <c:pt idx="6">
                  <c:v>29639.892857142859</c:v>
                </c:pt>
              </c:numCache>
            </c:numRef>
          </c:xVal>
          <c:yVal>
            <c:numRef>
              <c:f>'08_hoger_elek'!$F$10:$F$16</c:f>
              <c:numCache>
                <c:formatCode>#.##00</c:formatCode>
                <c:ptCount val="7"/>
                <c:pt idx="0">
                  <c:v>47.535353617572049</c:v>
                </c:pt>
                <c:pt idx="1">
                  <c:v>44.403424988410684</c:v>
                </c:pt>
                <c:pt idx="2">
                  <c:v>51.942943539792168</c:v>
                </c:pt>
                <c:pt idx="3">
                  <c:v>48.159120485746776</c:v>
                </c:pt>
                <c:pt idx="4">
                  <c:v>51.374447903333142</c:v>
                </c:pt>
                <c:pt idx="5">
                  <c:v>56.30397229522174</c:v>
                </c:pt>
                <c:pt idx="6">
                  <c:v>59.993689131310042</c:v>
                </c:pt>
              </c:numCache>
            </c:numRef>
          </c:yVal>
          <c:smooth val="0"/>
        </c:ser>
        <c:dLbls>
          <c:showLegendKey val="0"/>
          <c:showVal val="0"/>
          <c:showCatName val="0"/>
          <c:showSerName val="0"/>
          <c:showPercent val="0"/>
          <c:showBubbleSize val="0"/>
        </c:dLbls>
        <c:axId val="201491968"/>
        <c:axId val="201502720"/>
      </c:scatterChart>
      <c:valAx>
        <c:axId val="20149196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1502720"/>
        <c:crosses val="autoZero"/>
        <c:crossBetween val="midCat"/>
      </c:valAx>
      <c:valAx>
        <c:axId val="201502720"/>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0149196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'09_super_gas'!$O$26</c:f>
              <c:strCache>
                <c:ptCount val="1"/>
              </c:strCache>
            </c:strRef>
          </c:tx>
          <c:invertIfNegative val="0"/>
          <c:cat>
            <c:strRef>
              <c:f>'09_super_gas'!$Q$11:$Q$14</c:f>
              <c:strCache>
                <c:ptCount val="4"/>
                <c:pt idx="0">
                  <c:v>tot 1976</c:v>
                </c:pt>
                <c:pt idx="1">
                  <c:v>1977 - 1989</c:v>
                </c:pt>
                <c:pt idx="2">
                  <c:v>1990 -1993</c:v>
                </c:pt>
                <c:pt idx="3">
                  <c:v>1994 -2016</c:v>
                </c:pt>
              </c:strCache>
            </c:strRef>
          </c:cat>
          <c:val>
            <c:numRef>
              <c:f>'09_super_gas'!$F$27:$F$30</c:f>
              <c:numCache>
                <c:formatCode>#.##00</c:formatCode>
                <c:ptCount val="4"/>
                <c:pt idx="0">
                  <c:v>23.444032493370592</c:v>
                </c:pt>
                <c:pt idx="1">
                  <c:v>17.667529175024132</c:v>
                </c:pt>
                <c:pt idx="2">
                  <c:v>14.956946568034496</c:v>
                </c:pt>
                <c:pt idx="3">
                  <c:v>14.036646935169003</c:v>
                </c:pt>
              </c:numCache>
            </c:numRef>
          </c:val>
        </c:ser>
        <c:dLbls>
          <c:showLegendKey val="0"/>
          <c:showVal val="0"/>
          <c:showCatName val="0"/>
          <c:showSerName val="0"/>
          <c:showPercent val="0"/>
          <c:showBubbleSize val="0"/>
        </c:dLbls>
        <c:gapWidth val="150"/>
        <c:axId val="201847168"/>
        <c:axId val="201849088"/>
      </c:barChart>
      <c:catAx>
        <c:axId val="20184716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1849088"/>
        <c:crosses val="autoZero"/>
        <c:auto val="1"/>
        <c:lblAlgn val="ctr"/>
        <c:lblOffset val="100"/>
        <c:noMultiLvlLbl val="0"/>
      </c:catAx>
      <c:valAx>
        <c:axId val="201849088"/>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0184716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'09_super_gas'!$F$8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'09_super_gas'!$N$10:$N$16</c:f>
              <c:numCache>
                <c:formatCode>#,##0</c:formatCode>
                <c:ptCount val="7"/>
                <c:pt idx="0">
                  <c:v>177.27404621171414</c:v>
                </c:pt>
                <c:pt idx="1">
                  <c:v>735.91279069767438</c:v>
                </c:pt>
                <c:pt idx="2">
                  <c:v>1389.6773602199817</c:v>
                </c:pt>
                <c:pt idx="3">
                  <c:v>2687.1964285714284</c:v>
                </c:pt>
                <c:pt idx="4">
                  <c:v>6289.083333333333</c:v>
                </c:pt>
                <c:pt idx="5">
                  <c:v>14552.857142857143</c:v>
                </c:pt>
                <c:pt idx="6">
                  <c:v>32234.782608695652</c:v>
                </c:pt>
              </c:numCache>
            </c:numRef>
          </c:xVal>
          <c:yVal>
            <c:numRef>
              <c:f>'09_super_gas'!$F$10:$F$16</c:f>
              <c:numCache>
                <c:formatCode>#.##00</c:formatCode>
                <c:ptCount val="7"/>
                <c:pt idx="0">
                  <c:v>23.389318397463221</c:v>
                </c:pt>
                <c:pt idx="1">
                  <c:v>15.351911821171207</c:v>
                </c:pt>
                <c:pt idx="2">
                  <c:v>12.374389368589753</c:v>
                </c:pt>
                <c:pt idx="3">
                  <c:v>10.516596503963614</c:v>
                </c:pt>
                <c:pt idx="4">
                  <c:v>8.2291733564609171</c:v>
                </c:pt>
                <c:pt idx="5">
                  <c:v>12.453981301035325</c:v>
                </c:pt>
                <c:pt idx="6">
                  <c:v>7.1434328455582055</c:v>
                </c:pt>
              </c:numCache>
            </c:numRef>
          </c:yVal>
          <c:smooth val="0"/>
        </c:ser>
        <c:dLbls>
          <c:showLegendKey val="0"/>
          <c:showVal val="0"/>
          <c:showCatName val="0"/>
          <c:showSerName val="0"/>
          <c:showPercent val="0"/>
          <c:showBubbleSize val="0"/>
        </c:dLbls>
        <c:axId val="201541504"/>
        <c:axId val="200311168"/>
      </c:scatterChart>
      <c:valAx>
        <c:axId val="20154150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0311168"/>
        <c:crosses val="autoZero"/>
        <c:crossBetween val="midCat"/>
      </c:valAx>
      <c:valAx>
        <c:axId val="200311168"/>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0154150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'09_super_elek'!$O$26</c:f>
              <c:strCache>
                <c:ptCount val="1"/>
              </c:strCache>
            </c:strRef>
          </c:tx>
          <c:invertIfNegative val="0"/>
          <c:cat>
            <c:strRef>
              <c:f>'09_super_elek'!$Q$11:$Q$14</c:f>
              <c:strCache>
                <c:ptCount val="4"/>
                <c:pt idx="0">
                  <c:v>tot 1976</c:v>
                </c:pt>
                <c:pt idx="1">
                  <c:v>1977 - 1989</c:v>
                </c:pt>
                <c:pt idx="2">
                  <c:v>1990 -1993</c:v>
                </c:pt>
                <c:pt idx="3">
                  <c:v>1994 -2016</c:v>
                </c:pt>
              </c:strCache>
            </c:strRef>
          </c:cat>
          <c:val>
            <c:numRef>
              <c:f>'09_super_elek'!$F$27:$F$30</c:f>
              <c:numCache>
                <c:formatCode>#.##00</c:formatCode>
                <c:ptCount val="4"/>
                <c:pt idx="0">
                  <c:v>247.14755899835745</c:v>
                </c:pt>
                <c:pt idx="1">
                  <c:v>264.1629331057884</c:v>
                </c:pt>
                <c:pt idx="2">
                  <c:v>272.97911258466706</c:v>
                </c:pt>
                <c:pt idx="3">
                  <c:v>265.07978144654714</c:v>
                </c:pt>
              </c:numCache>
            </c:numRef>
          </c:val>
        </c:ser>
        <c:dLbls>
          <c:showLegendKey val="0"/>
          <c:showVal val="0"/>
          <c:showCatName val="0"/>
          <c:showSerName val="0"/>
          <c:showPercent val="0"/>
          <c:showBubbleSize val="0"/>
        </c:dLbls>
        <c:gapWidth val="150"/>
        <c:axId val="201621888"/>
        <c:axId val="201623808"/>
      </c:barChart>
      <c:catAx>
        <c:axId val="20162188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1623808"/>
        <c:crosses val="autoZero"/>
        <c:auto val="1"/>
        <c:lblAlgn val="ctr"/>
        <c:lblOffset val="100"/>
        <c:noMultiLvlLbl val="0"/>
      </c:catAx>
      <c:valAx>
        <c:axId val="201623808"/>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0162188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'09_super_elek'!$F$8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'09_super_elek'!$N$10:$N$16</c:f>
              <c:numCache>
                <c:formatCode>#,##0</c:formatCode>
                <c:ptCount val="7"/>
                <c:pt idx="0">
                  <c:v>175.98354059985368</c:v>
                </c:pt>
                <c:pt idx="1">
                  <c:v>734.68878166465618</c:v>
                </c:pt>
                <c:pt idx="2">
                  <c:v>1388.5484790874525</c:v>
                </c:pt>
                <c:pt idx="3">
                  <c:v>2698.4572271386432</c:v>
                </c:pt>
                <c:pt idx="4">
                  <c:v>6243.92</c:v>
                </c:pt>
                <c:pt idx="5">
                  <c:v>14261.133333333333</c:v>
                </c:pt>
                <c:pt idx="6">
                  <c:v>31991.739130434784</c:v>
                </c:pt>
              </c:numCache>
            </c:numRef>
          </c:xVal>
          <c:yVal>
            <c:numRef>
              <c:f>'09_super_elek'!$F$10:$F$16</c:f>
              <c:numCache>
                <c:formatCode>#.##00</c:formatCode>
                <c:ptCount val="7"/>
                <c:pt idx="0">
                  <c:v>256.38714838475033</c:v>
                </c:pt>
                <c:pt idx="1">
                  <c:v>232.49102741775761</c:v>
                </c:pt>
                <c:pt idx="2">
                  <c:v>281.43506172855462</c:v>
                </c:pt>
                <c:pt idx="3">
                  <c:v>211.78163531166359</c:v>
                </c:pt>
                <c:pt idx="4">
                  <c:v>176.54824145520831</c:v>
                </c:pt>
                <c:pt idx="5">
                  <c:v>146.76242953162662</c:v>
                </c:pt>
                <c:pt idx="6">
                  <c:v>113.03841942775948</c:v>
                </c:pt>
              </c:numCache>
            </c:numRef>
          </c:yVal>
          <c:smooth val="0"/>
        </c:ser>
        <c:dLbls>
          <c:showLegendKey val="0"/>
          <c:showVal val="0"/>
          <c:showCatName val="0"/>
          <c:showSerName val="0"/>
          <c:showPercent val="0"/>
          <c:showBubbleSize val="0"/>
        </c:dLbls>
        <c:axId val="201643904"/>
        <c:axId val="201720192"/>
      </c:scatterChart>
      <c:valAx>
        <c:axId val="20164390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1720192"/>
        <c:crosses val="autoZero"/>
        <c:crossBetween val="midCat"/>
      </c:valAx>
      <c:valAx>
        <c:axId val="201720192"/>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0164390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'10_winkelZK_gas'!$O$26</c:f>
              <c:strCache>
                <c:ptCount val="1"/>
              </c:strCache>
            </c:strRef>
          </c:tx>
          <c:invertIfNegative val="0"/>
          <c:cat>
            <c:strRef>
              <c:f>'10_winkelZK_gas'!$Q$11:$Q$14</c:f>
              <c:strCache>
                <c:ptCount val="4"/>
                <c:pt idx="0">
                  <c:v>tot 1976</c:v>
                </c:pt>
                <c:pt idx="1">
                  <c:v>1977 - 1989</c:v>
                </c:pt>
                <c:pt idx="2">
                  <c:v>1990 -1993</c:v>
                </c:pt>
                <c:pt idx="3">
                  <c:v>1994 -2016</c:v>
                </c:pt>
              </c:strCache>
            </c:strRef>
          </c:cat>
          <c:val>
            <c:numRef>
              <c:f>'10_winkelZK_gas'!$F$27:$F$30</c:f>
              <c:numCache>
                <c:formatCode>#.##00</c:formatCode>
                <c:ptCount val="4"/>
                <c:pt idx="0">
                  <c:v>17.156480921864901</c:v>
                </c:pt>
                <c:pt idx="1">
                  <c:v>14.013589591091879</c:v>
                </c:pt>
                <c:pt idx="2">
                  <c:v>12.457372877852626</c:v>
                </c:pt>
                <c:pt idx="3">
                  <c:v>10.647970937774476</c:v>
                </c:pt>
              </c:numCache>
            </c:numRef>
          </c:val>
        </c:ser>
        <c:dLbls>
          <c:showLegendKey val="0"/>
          <c:showVal val="0"/>
          <c:showCatName val="0"/>
          <c:showSerName val="0"/>
          <c:showPercent val="0"/>
          <c:showBubbleSize val="0"/>
        </c:dLbls>
        <c:gapWidth val="150"/>
        <c:axId val="201855744"/>
        <c:axId val="201857664"/>
      </c:barChart>
      <c:catAx>
        <c:axId val="20185574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1857664"/>
        <c:crosses val="autoZero"/>
        <c:auto val="1"/>
        <c:lblAlgn val="ctr"/>
        <c:lblOffset val="100"/>
        <c:noMultiLvlLbl val="0"/>
      </c:catAx>
      <c:valAx>
        <c:axId val="201857664"/>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0185574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'10_winkelZK_gas'!$F$8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'10_winkelZK_gas'!$N$10:$N$16</c:f>
              <c:numCache>
                <c:formatCode>#,##0</c:formatCode>
                <c:ptCount val="7"/>
                <c:pt idx="0">
                  <c:v>182.9268116429146</c:v>
                </c:pt>
                <c:pt idx="1">
                  <c:v>688.48922183152422</c:v>
                </c:pt>
                <c:pt idx="2">
                  <c:v>1380.0404624277458</c:v>
                </c:pt>
                <c:pt idx="3">
                  <c:v>3012.1208257437765</c:v>
                </c:pt>
                <c:pt idx="4">
                  <c:v>6777.7215189873414</c:v>
                </c:pt>
                <c:pt idx="5">
                  <c:v>13270.549019607843</c:v>
                </c:pt>
                <c:pt idx="6">
                  <c:v>28177.424242424244</c:v>
                </c:pt>
              </c:numCache>
            </c:numRef>
          </c:xVal>
          <c:yVal>
            <c:numRef>
              <c:f>'10_winkelZK_gas'!$F$10:$F$16</c:f>
              <c:numCache>
                <c:formatCode>#.##00</c:formatCode>
                <c:ptCount val="7"/>
                <c:pt idx="0">
                  <c:v>17.020419669852775</c:v>
                </c:pt>
                <c:pt idx="1">
                  <c:v>9.6753632017606286</c:v>
                </c:pt>
                <c:pt idx="2">
                  <c:v>7.7648143679466477</c:v>
                </c:pt>
                <c:pt idx="3">
                  <c:v>6.8947317845438452</c:v>
                </c:pt>
                <c:pt idx="4">
                  <c:v>6.4994888897709364</c:v>
                </c:pt>
                <c:pt idx="5">
                  <c:v>7.1687380518381261</c:v>
                </c:pt>
                <c:pt idx="6">
                  <c:v>5.5771969728576378</c:v>
                </c:pt>
              </c:numCache>
            </c:numRef>
          </c:yVal>
          <c:smooth val="0"/>
        </c:ser>
        <c:dLbls>
          <c:showLegendKey val="0"/>
          <c:showVal val="0"/>
          <c:showCatName val="0"/>
          <c:showSerName val="0"/>
          <c:showPercent val="0"/>
          <c:showBubbleSize val="0"/>
        </c:dLbls>
        <c:axId val="201910528"/>
        <c:axId val="201913088"/>
      </c:scatterChart>
      <c:valAx>
        <c:axId val="20191052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1913088"/>
        <c:crosses val="autoZero"/>
        <c:crossBetween val="midCat"/>
      </c:valAx>
      <c:valAx>
        <c:axId val="201913088"/>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0191052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'10_winkelZK_elek'!$O$26</c:f>
              <c:strCache>
                <c:ptCount val="1"/>
              </c:strCache>
            </c:strRef>
          </c:tx>
          <c:invertIfNegative val="0"/>
          <c:cat>
            <c:strRef>
              <c:f>'10_winkelZK_elek'!$Q$11:$Q$14</c:f>
              <c:strCache>
                <c:ptCount val="4"/>
                <c:pt idx="0">
                  <c:v>tot 1976</c:v>
                </c:pt>
                <c:pt idx="1">
                  <c:v>1977 - 1989</c:v>
                </c:pt>
                <c:pt idx="2">
                  <c:v>1990 -1993</c:v>
                </c:pt>
                <c:pt idx="3">
                  <c:v>1994 -2016</c:v>
                </c:pt>
              </c:strCache>
            </c:strRef>
          </c:cat>
          <c:val>
            <c:numRef>
              <c:f>'10_winkelZK_elek'!$F$27:$F$30</c:f>
              <c:numCache>
                <c:formatCode>#.##00</c:formatCode>
                <c:ptCount val="4"/>
                <c:pt idx="0">
                  <c:v>96.287686899361688</c:v>
                </c:pt>
                <c:pt idx="1">
                  <c:v>111.61071063379748</c:v>
                </c:pt>
                <c:pt idx="2">
                  <c:v>110.9236206355334</c:v>
                </c:pt>
                <c:pt idx="3">
                  <c:v>103.64351394956498</c:v>
                </c:pt>
              </c:numCache>
            </c:numRef>
          </c:val>
        </c:ser>
        <c:dLbls>
          <c:showLegendKey val="0"/>
          <c:showVal val="0"/>
          <c:showCatName val="0"/>
          <c:showSerName val="0"/>
          <c:showPercent val="0"/>
          <c:showBubbleSize val="0"/>
        </c:dLbls>
        <c:gapWidth val="150"/>
        <c:axId val="198849664"/>
        <c:axId val="198851584"/>
      </c:barChart>
      <c:catAx>
        <c:axId val="19884966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198851584"/>
        <c:crosses val="autoZero"/>
        <c:auto val="1"/>
        <c:lblAlgn val="ctr"/>
        <c:lblOffset val="100"/>
        <c:noMultiLvlLbl val="0"/>
      </c:catAx>
      <c:valAx>
        <c:axId val="198851584"/>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19884966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'10_winkelZK_elek'!$F$8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'10_winkelZK_elek'!$N$10:$N$16</c:f>
              <c:numCache>
                <c:formatCode>#,##0</c:formatCode>
                <c:ptCount val="7"/>
                <c:pt idx="0">
                  <c:v>182.19372987629217</c:v>
                </c:pt>
                <c:pt idx="1">
                  <c:v>688.54247345409124</c:v>
                </c:pt>
                <c:pt idx="2">
                  <c:v>1380.0994731949179</c:v>
                </c:pt>
                <c:pt idx="3">
                  <c:v>3008.2387218045114</c:v>
                </c:pt>
                <c:pt idx="4">
                  <c:v>6769.7606557377048</c:v>
                </c:pt>
                <c:pt idx="5">
                  <c:v>13439</c:v>
                </c:pt>
                <c:pt idx="6">
                  <c:v>28325.75</c:v>
                </c:pt>
              </c:numCache>
            </c:numRef>
          </c:xVal>
          <c:yVal>
            <c:numRef>
              <c:f>'10_winkelZK_elek'!$F$10:$F$16</c:f>
              <c:numCache>
                <c:formatCode>#.##00</c:formatCode>
                <c:ptCount val="7"/>
                <c:pt idx="0">
                  <c:v>105.48811183974836</c:v>
                </c:pt>
                <c:pt idx="1">
                  <c:v>69.392384094209319</c:v>
                </c:pt>
                <c:pt idx="2">
                  <c:v>73.834586470352718</c:v>
                </c:pt>
                <c:pt idx="3">
                  <c:v>63.314840175997979</c:v>
                </c:pt>
                <c:pt idx="4">
                  <c:v>53.516495868958238</c:v>
                </c:pt>
                <c:pt idx="5">
                  <c:v>71.333207644077859</c:v>
                </c:pt>
                <c:pt idx="6">
                  <c:v>63.257015799741652</c:v>
                </c:pt>
              </c:numCache>
            </c:numRef>
          </c:yVal>
          <c:smooth val="0"/>
        </c:ser>
        <c:dLbls>
          <c:showLegendKey val="0"/>
          <c:showVal val="0"/>
          <c:showCatName val="0"/>
          <c:showSerName val="0"/>
          <c:showPercent val="0"/>
          <c:showBubbleSize val="0"/>
        </c:dLbls>
        <c:axId val="198859008"/>
        <c:axId val="198882048"/>
      </c:scatterChart>
      <c:valAx>
        <c:axId val="19885900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198882048"/>
        <c:crosses val="autoZero"/>
        <c:crossBetween val="midCat"/>
      </c:valAx>
      <c:valAx>
        <c:axId val="198882048"/>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9885900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'11_cafe_gas'!$O$26</c:f>
              <c:strCache>
                <c:ptCount val="1"/>
              </c:strCache>
            </c:strRef>
          </c:tx>
          <c:invertIfNegative val="0"/>
          <c:cat>
            <c:strRef>
              <c:f>'11_cafe_gas'!$Q$11:$Q$14</c:f>
              <c:strCache>
                <c:ptCount val="4"/>
                <c:pt idx="0">
                  <c:v>tot 1976</c:v>
                </c:pt>
                <c:pt idx="1">
                  <c:v>1977 - 1989</c:v>
                </c:pt>
                <c:pt idx="2">
                  <c:v>1990 -1993</c:v>
                </c:pt>
                <c:pt idx="3">
                  <c:v>1994 -2016</c:v>
                </c:pt>
              </c:strCache>
            </c:strRef>
          </c:cat>
          <c:val>
            <c:numRef>
              <c:f>'11_cafe_gas'!$F$27:$F$30</c:f>
              <c:numCache>
                <c:formatCode>#.##00</c:formatCode>
                <c:ptCount val="4"/>
                <c:pt idx="0">
                  <c:v>35.557092846385864</c:v>
                </c:pt>
                <c:pt idx="1">
                  <c:v>33.53517187100018</c:v>
                </c:pt>
                <c:pt idx="2">
                  <c:v>32.600641585022899</c:v>
                </c:pt>
                <c:pt idx="3">
                  <c:v>28.130115885824555</c:v>
                </c:pt>
              </c:numCache>
            </c:numRef>
          </c:val>
        </c:ser>
        <c:dLbls>
          <c:showLegendKey val="0"/>
          <c:showVal val="0"/>
          <c:showCatName val="0"/>
          <c:showSerName val="0"/>
          <c:showPercent val="0"/>
          <c:showBubbleSize val="0"/>
        </c:dLbls>
        <c:gapWidth val="150"/>
        <c:axId val="200909952"/>
        <c:axId val="200911872"/>
      </c:barChart>
      <c:catAx>
        <c:axId val="20090995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00911872"/>
        <c:crosses val="autoZero"/>
        <c:auto val="1"/>
        <c:lblAlgn val="ctr"/>
        <c:lblOffset val="100"/>
        <c:noMultiLvlLbl val="0"/>
      </c:catAx>
      <c:valAx>
        <c:axId val="200911872"/>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0090995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'11_cafe_gas'!$F$8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'11_cafe_gas'!$N$10:$N$16</c:f>
              <c:numCache>
                <c:formatCode>#,##0</c:formatCode>
                <c:ptCount val="7"/>
                <c:pt idx="0">
                  <c:v>163.20200342047397</c:v>
                </c:pt>
                <c:pt idx="1">
                  <c:v>668.97829131652657</c:v>
                </c:pt>
                <c:pt idx="2">
                  <c:v>1301.6456456456456</c:v>
                </c:pt>
                <c:pt idx="3">
                  <c:v>3002.1759259259261</c:v>
                </c:pt>
                <c:pt idx="4">
                  <c:v>7500.5</c:v>
                </c:pt>
                <c:pt idx="5">
                  <c:v>11960.09090909091</c:v>
                </c:pt>
                <c:pt idx="6">
                  <c:v>25645.5</c:v>
                </c:pt>
              </c:numCache>
            </c:numRef>
          </c:xVal>
          <c:yVal>
            <c:numRef>
              <c:f>'11_cafe_gas'!$F$10:$F$16</c:f>
              <c:numCache>
                <c:formatCode>#.##00</c:formatCode>
                <c:ptCount val="7"/>
                <c:pt idx="0">
                  <c:v>35.187434092627839</c:v>
                </c:pt>
                <c:pt idx="1">
                  <c:v>25.99062910607881</c:v>
                </c:pt>
                <c:pt idx="2">
                  <c:v>20.839147135517685</c:v>
                </c:pt>
                <c:pt idx="3">
                  <c:v>15.383660218931736</c:v>
                </c:pt>
                <c:pt idx="4">
                  <c:v>11.356366946907869</c:v>
                </c:pt>
                <c:pt idx="5">
                  <c:v>7.8105583165090886</c:v>
                </c:pt>
                <c:pt idx="6">
                  <c:v>7.8105583165090886</c:v>
                </c:pt>
              </c:numCache>
            </c:numRef>
          </c:yVal>
          <c:smooth val="0"/>
        </c:ser>
        <c:dLbls>
          <c:showLegendKey val="0"/>
          <c:showVal val="0"/>
          <c:showCatName val="0"/>
          <c:showSerName val="0"/>
          <c:showPercent val="0"/>
          <c:showBubbleSize val="0"/>
        </c:dLbls>
        <c:axId val="200923776"/>
        <c:axId val="213521536"/>
      </c:scatterChart>
      <c:valAx>
        <c:axId val="200923776"/>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521536"/>
        <c:crosses val="autoZero"/>
        <c:crossBetween val="midCat"/>
      </c:valAx>
      <c:valAx>
        <c:axId val="213521536"/>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0092377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'11_cafe_elek'!$O$26</c:f>
              <c:strCache>
                <c:ptCount val="1"/>
              </c:strCache>
            </c:strRef>
          </c:tx>
          <c:invertIfNegative val="0"/>
          <c:cat>
            <c:strRef>
              <c:f>'11_cafe_elek'!$Q$11:$Q$14</c:f>
              <c:strCache>
                <c:ptCount val="4"/>
                <c:pt idx="0">
                  <c:v>tot 1976</c:v>
                </c:pt>
                <c:pt idx="1">
                  <c:v>1977 - 1989</c:v>
                </c:pt>
                <c:pt idx="2">
                  <c:v>1990 -1993</c:v>
                </c:pt>
                <c:pt idx="3">
                  <c:v>1994 -2016</c:v>
                </c:pt>
              </c:strCache>
            </c:strRef>
          </c:cat>
          <c:val>
            <c:numRef>
              <c:f>'11_cafe_elek'!$F$27:$F$30</c:f>
              <c:numCache>
                <c:formatCode>#.##00</c:formatCode>
                <c:ptCount val="4"/>
                <c:pt idx="0">
                  <c:v>214.0521567045146</c:v>
                </c:pt>
                <c:pt idx="1">
                  <c:v>228.84185994675801</c:v>
                </c:pt>
                <c:pt idx="2">
                  <c:v>220.13844186192824</c:v>
                </c:pt>
                <c:pt idx="3">
                  <c:v>202.96734022362963</c:v>
                </c:pt>
              </c:numCache>
            </c:numRef>
          </c:val>
        </c:ser>
        <c:dLbls>
          <c:showLegendKey val="0"/>
          <c:showVal val="0"/>
          <c:showCatName val="0"/>
          <c:showSerName val="0"/>
          <c:showPercent val="0"/>
          <c:showBubbleSize val="0"/>
        </c:dLbls>
        <c:gapWidth val="150"/>
        <c:axId val="211813888"/>
        <c:axId val="211815808"/>
      </c:barChart>
      <c:catAx>
        <c:axId val="21181388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1815808"/>
        <c:crosses val="autoZero"/>
        <c:auto val="1"/>
        <c:lblAlgn val="ctr"/>
        <c:lblOffset val="100"/>
        <c:noMultiLvlLbl val="0"/>
      </c:catAx>
      <c:valAx>
        <c:axId val="211815808"/>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181388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'11_cafe_elek'!$F$8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'11_cafe_elek'!$N$10:$N$16</c:f>
              <c:numCache>
                <c:formatCode>#,##0</c:formatCode>
                <c:ptCount val="7"/>
                <c:pt idx="0">
                  <c:v>159.13167955513077</c:v>
                </c:pt>
                <c:pt idx="1">
                  <c:v>669.57603686635946</c:v>
                </c:pt>
                <c:pt idx="2">
                  <c:v>1301.6304347826087</c:v>
                </c:pt>
                <c:pt idx="3">
                  <c:v>2990.9508196721313</c:v>
                </c:pt>
                <c:pt idx="4">
                  <c:v>6956.3846153846152</c:v>
                </c:pt>
                <c:pt idx="5">
                  <c:v>11878.545454545454</c:v>
                </c:pt>
                <c:pt idx="6">
                  <c:v>44177</c:v>
                </c:pt>
              </c:numCache>
            </c:numRef>
          </c:xVal>
          <c:yVal>
            <c:numRef>
              <c:f>'11_cafe_elek'!$F$10:$F$16</c:f>
              <c:numCache>
                <c:formatCode>#.##00</c:formatCode>
                <c:ptCount val="7"/>
                <c:pt idx="0">
                  <c:v>220.20232498373883</c:v>
                </c:pt>
                <c:pt idx="1">
                  <c:v>153.09525606745694</c:v>
                </c:pt>
                <c:pt idx="2">
                  <c:v>133.44301377865526</c:v>
                </c:pt>
                <c:pt idx="3">
                  <c:v>104.46040181767074</c:v>
                </c:pt>
                <c:pt idx="4">
                  <c:v>84.303645683904875</c:v>
                </c:pt>
                <c:pt idx="5">
                  <c:v>67.591108969519667</c:v>
                </c:pt>
                <c:pt idx="6">
                  <c:v>54.191701612279196</c:v>
                </c:pt>
              </c:numCache>
            </c:numRef>
          </c:yVal>
          <c:smooth val="0"/>
        </c:ser>
        <c:dLbls>
          <c:showLegendKey val="0"/>
          <c:showVal val="0"/>
          <c:showCatName val="0"/>
          <c:showSerName val="0"/>
          <c:showPercent val="0"/>
          <c:showBubbleSize val="0"/>
        </c:dLbls>
        <c:axId val="198896640"/>
        <c:axId val="201561600"/>
      </c:scatterChart>
      <c:valAx>
        <c:axId val="19889664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01561600"/>
        <c:crosses val="autoZero"/>
        <c:crossBetween val="midCat"/>
      </c:valAx>
      <c:valAx>
        <c:axId val="201561600"/>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19889664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'12_hotel_gas'!$O$26</c:f>
              <c:strCache>
                <c:ptCount val="1"/>
              </c:strCache>
            </c:strRef>
          </c:tx>
          <c:invertIfNegative val="0"/>
          <c:cat>
            <c:strRef>
              <c:f>'12_hotel_gas'!$Q$11:$Q$14</c:f>
              <c:strCache>
                <c:ptCount val="4"/>
                <c:pt idx="0">
                  <c:v>tot 1976</c:v>
                </c:pt>
                <c:pt idx="1">
                  <c:v>1977 - 1989</c:v>
                </c:pt>
                <c:pt idx="2">
                  <c:v>1990 -1993</c:v>
                </c:pt>
                <c:pt idx="3">
                  <c:v>1994 -2016</c:v>
                </c:pt>
              </c:strCache>
            </c:strRef>
          </c:cat>
          <c:val>
            <c:numRef>
              <c:f>'12_hotel_gas'!$F$27:$F$30</c:f>
              <c:numCache>
                <c:formatCode>#.##00</c:formatCode>
                <c:ptCount val="4"/>
                <c:pt idx="0">
                  <c:v>25.978168967817915</c:v>
                </c:pt>
                <c:pt idx="1">
                  <c:v>24.766253667021225</c:v>
                </c:pt>
                <c:pt idx="2">
                  <c:v>23.898148447141168</c:v>
                </c:pt>
                <c:pt idx="3">
                  <c:v>21.58336131133867</c:v>
                </c:pt>
              </c:numCache>
            </c:numRef>
          </c:val>
        </c:ser>
        <c:dLbls>
          <c:showLegendKey val="0"/>
          <c:showVal val="0"/>
          <c:showCatName val="0"/>
          <c:showSerName val="0"/>
          <c:showPercent val="0"/>
          <c:showBubbleSize val="0"/>
        </c:dLbls>
        <c:gapWidth val="150"/>
        <c:axId val="211957632"/>
        <c:axId val="211984384"/>
      </c:barChart>
      <c:catAx>
        <c:axId val="21195763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1984384"/>
        <c:crosses val="autoZero"/>
        <c:auto val="1"/>
        <c:lblAlgn val="ctr"/>
        <c:lblOffset val="100"/>
        <c:noMultiLvlLbl val="0"/>
      </c:catAx>
      <c:valAx>
        <c:axId val="211984384"/>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195763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'12_hotel_gas'!$F$8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'12_hotel_gas'!$N$10:$N$16</c:f>
              <c:numCache>
                <c:formatCode>#,##0</c:formatCode>
                <c:ptCount val="7"/>
                <c:pt idx="0">
                  <c:v>247.4349945828819</c:v>
                </c:pt>
                <c:pt idx="1">
                  <c:v>691.38927097661622</c:v>
                </c:pt>
                <c:pt idx="2">
                  <c:v>1391.3395784543325</c:v>
                </c:pt>
                <c:pt idx="3">
                  <c:v>3172.4407894736842</c:v>
                </c:pt>
                <c:pt idx="4">
                  <c:v>7025.9179104477616</c:v>
                </c:pt>
                <c:pt idx="5">
                  <c:v>13748.376811594202</c:v>
                </c:pt>
                <c:pt idx="6">
                  <c:v>29901.625</c:v>
                </c:pt>
              </c:numCache>
            </c:numRef>
          </c:xVal>
          <c:yVal>
            <c:numRef>
              <c:f>'12_hotel_gas'!$F$10:$F$16</c:f>
              <c:numCache>
                <c:formatCode>#.##00</c:formatCode>
                <c:ptCount val="7"/>
                <c:pt idx="0">
                  <c:v>26.842643645393807</c:v>
                </c:pt>
                <c:pt idx="1">
                  <c:v>23.69704779376821</c:v>
                </c:pt>
                <c:pt idx="2">
                  <c:v>25.260395696864869</c:v>
                </c:pt>
                <c:pt idx="3">
                  <c:v>21.930898991486053</c:v>
                </c:pt>
                <c:pt idx="4">
                  <c:v>22.013410520674103</c:v>
                </c:pt>
                <c:pt idx="5">
                  <c:v>19.472200313990992</c:v>
                </c:pt>
                <c:pt idx="6">
                  <c:v>18.613882446276452</c:v>
                </c:pt>
              </c:numCache>
            </c:numRef>
          </c:yVal>
          <c:smooth val="0"/>
        </c:ser>
        <c:dLbls>
          <c:showLegendKey val="0"/>
          <c:showVal val="0"/>
          <c:showCatName val="0"/>
          <c:showSerName val="0"/>
          <c:showPercent val="0"/>
          <c:showBubbleSize val="0"/>
        </c:dLbls>
        <c:axId val="211882368"/>
        <c:axId val="211883904"/>
      </c:scatterChart>
      <c:valAx>
        <c:axId val="211882368"/>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1883904"/>
        <c:crosses val="autoZero"/>
        <c:crossBetween val="midCat"/>
      </c:valAx>
      <c:valAx>
        <c:axId val="211883904"/>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1882368"/>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'12_hotel_elek'!$O$26</c:f>
              <c:strCache>
                <c:ptCount val="1"/>
              </c:strCache>
            </c:strRef>
          </c:tx>
          <c:invertIfNegative val="0"/>
          <c:cat>
            <c:strRef>
              <c:f>'12_hotel_elek'!$Q$11:$Q$14</c:f>
              <c:strCache>
                <c:ptCount val="4"/>
                <c:pt idx="0">
                  <c:v>tot 1976</c:v>
                </c:pt>
                <c:pt idx="1">
                  <c:v>1977 - 1989</c:v>
                </c:pt>
                <c:pt idx="2">
                  <c:v>1990 -1993</c:v>
                </c:pt>
                <c:pt idx="3">
                  <c:v>1994 -2016</c:v>
                </c:pt>
              </c:strCache>
            </c:strRef>
          </c:cat>
          <c:val>
            <c:numRef>
              <c:f>'12_hotel_elek'!$F$27:$F$30</c:f>
              <c:numCache>
                <c:formatCode>#.##00</c:formatCode>
                <c:ptCount val="4"/>
                <c:pt idx="0">
                  <c:v>82.878984560556972</c:v>
                </c:pt>
                <c:pt idx="1">
                  <c:v>88.895124555539624</c:v>
                </c:pt>
                <c:pt idx="2">
                  <c:v>89.069009693743254</c:v>
                </c:pt>
                <c:pt idx="3">
                  <c:v>84.053307572768091</c:v>
                </c:pt>
              </c:numCache>
            </c:numRef>
          </c:val>
        </c:ser>
        <c:dLbls>
          <c:showLegendKey val="0"/>
          <c:showVal val="0"/>
          <c:showCatName val="0"/>
          <c:showSerName val="0"/>
          <c:showPercent val="0"/>
          <c:showBubbleSize val="0"/>
        </c:dLbls>
        <c:gapWidth val="150"/>
        <c:axId val="213350656"/>
        <c:axId val="213352832"/>
      </c:barChart>
      <c:catAx>
        <c:axId val="21335065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3352832"/>
        <c:crosses val="autoZero"/>
        <c:auto val="1"/>
        <c:lblAlgn val="ctr"/>
        <c:lblOffset val="100"/>
        <c:noMultiLvlLbl val="0"/>
      </c:catAx>
      <c:valAx>
        <c:axId val="21335283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335065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'12_hotel_elek'!$F$8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'12_hotel_elek'!$N$10:$N$16</c:f>
              <c:numCache>
                <c:formatCode>#,##0</c:formatCode>
                <c:ptCount val="7"/>
                <c:pt idx="0">
                  <c:v>239.4792347176855</c:v>
                </c:pt>
                <c:pt idx="1">
                  <c:v>692.56692913385825</c:v>
                </c:pt>
                <c:pt idx="2">
                  <c:v>1393.2863534675614</c:v>
                </c:pt>
                <c:pt idx="3">
                  <c:v>3182.3855421686749</c:v>
                </c:pt>
                <c:pt idx="4">
                  <c:v>7052.1111111111113</c:v>
                </c:pt>
                <c:pt idx="5">
                  <c:v>13841.373333333333</c:v>
                </c:pt>
                <c:pt idx="6">
                  <c:v>29901.625</c:v>
                </c:pt>
              </c:numCache>
            </c:numRef>
          </c:xVal>
          <c:yVal>
            <c:numRef>
              <c:f>'12_hotel_elek'!$F$10:$F$16</c:f>
              <c:numCache>
                <c:formatCode>#.##00</c:formatCode>
                <c:ptCount val="7"/>
                <c:pt idx="0">
                  <c:v>74.087336394287007</c:v>
                </c:pt>
                <c:pt idx="1">
                  <c:v>86.372678301200835</c:v>
                </c:pt>
                <c:pt idx="2">
                  <c:v>99.275157359397625</c:v>
                </c:pt>
                <c:pt idx="3">
                  <c:v>103.89364691252821</c:v>
                </c:pt>
                <c:pt idx="4">
                  <c:v>109.07599423263261</c:v>
                </c:pt>
                <c:pt idx="5">
                  <c:v>104.56546300079638</c:v>
                </c:pt>
                <c:pt idx="6">
                  <c:v>82.267888790713627</c:v>
                </c:pt>
              </c:numCache>
            </c:numRef>
          </c:yVal>
          <c:smooth val="0"/>
        </c:ser>
        <c:dLbls>
          <c:showLegendKey val="0"/>
          <c:showVal val="0"/>
          <c:showCatName val="0"/>
          <c:showSerName val="0"/>
          <c:showPercent val="0"/>
          <c:showBubbleSize val="0"/>
        </c:dLbls>
        <c:axId val="213381120"/>
        <c:axId val="213383424"/>
      </c:scatterChart>
      <c:valAx>
        <c:axId val="21338112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383424"/>
        <c:crosses val="autoZero"/>
        <c:crossBetween val="midCat"/>
      </c:valAx>
      <c:valAx>
        <c:axId val="21338342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338112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'13_vakpark_gas'!$O$26</c:f>
              <c:strCache>
                <c:ptCount val="1"/>
              </c:strCache>
            </c:strRef>
          </c:tx>
          <c:invertIfNegative val="0"/>
          <c:cat>
            <c:strRef>
              <c:f>'13_vakpark_gas'!$Q$11:$Q$14</c:f>
              <c:strCache>
                <c:ptCount val="4"/>
                <c:pt idx="0">
                  <c:v>tot 1976</c:v>
                </c:pt>
                <c:pt idx="1">
                  <c:v>1977 - 1989</c:v>
                </c:pt>
                <c:pt idx="2">
                  <c:v>1990 -1993</c:v>
                </c:pt>
                <c:pt idx="3">
                  <c:v>1994 -2016</c:v>
                </c:pt>
              </c:strCache>
            </c:strRef>
          </c:cat>
          <c:val>
            <c:numRef>
              <c:f>'13_vakpark_gas'!$F$27:$F$30</c:f>
              <c:numCache>
                <c:formatCode>#.##00</c:formatCode>
                <c:ptCount val="4"/>
                <c:pt idx="0">
                  <c:v>22.13</c:v>
                </c:pt>
                <c:pt idx="1">
                  <c:v>22.66</c:v>
                </c:pt>
                <c:pt idx="2">
                  <c:v>20.170000000000002</c:v>
                </c:pt>
                <c:pt idx="3">
                  <c:v>15.51</c:v>
                </c:pt>
              </c:numCache>
            </c:numRef>
          </c:val>
        </c:ser>
        <c:dLbls>
          <c:showLegendKey val="0"/>
          <c:showVal val="0"/>
          <c:showCatName val="0"/>
          <c:showSerName val="0"/>
          <c:showPercent val="0"/>
          <c:showBubbleSize val="0"/>
        </c:dLbls>
        <c:gapWidth val="150"/>
        <c:axId val="213465728"/>
        <c:axId val="213472000"/>
      </c:barChart>
      <c:catAx>
        <c:axId val="21346572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3472000"/>
        <c:crosses val="autoZero"/>
        <c:auto val="1"/>
        <c:lblAlgn val="ctr"/>
        <c:lblOffset val="100"/>
        <c:noMultiLvlLbl val="0"/>
      </c:catAx>
      <c:valAx>
        <c:axId val="213472000"/>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346572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'13_vakpark_gas'!$F$8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'13_vakpark_gas'!$N$10:$N$16</c:f>
              <c:numCache>
                <c:formatCode>_(* #.##0_);_(* \(#.##0\);_(* "-"??_);_(@_)</c:formatCode>
                <c:ptCount val="7"/>
                <c:pt idx="0">
                  <c:v>122.040072859745</c:v>
                </c:pt>
                <c:pt idx="1">
                  <c:v>655.26315789473688</c:v>
                </c:pt>
                <c:pt idx="2">
                  <c:v>1489.4736842105262</c:v>
                </c:pt>
                <c:pt idx="3">
                  <c:v>3500</c:v>
                </c:pt>
                <c:pt idx="4">
                  <c:v>7000</c:v>
                </c:pt>
                <c:pt idx="5">
                  <c:v>14000</c:v>
                </c:pt>
              </c:numCache>
            </c:numRef>
          </c:xVal>
          <c:yVal>
            <c:numRef>
              <c:f>'13_vakpark_gas'!$F$10:$F$16</c:f>
              <c:numCache>
                <c:formatCode>#.##00</c:formatCode>
                <c:ptCount val="7"/>
                <c:pt idx="0">
                  <c:v>19.05</c:v>
                </c:pt>
                <c:pt idx="1">
                  <c:v>16.170000000000002</c:v>
                </c:pt>
                <c:pt idx="2">
                  <c:v>18.739999999999998</c:v>
                </c:pt>
                <c:pt idx="3">
                  <c:v>17.98</c:v>
                </c:pt>
                <c:pt idx="4">
                  <c:v>15.382087212413056</c:v>
                </c:pt>
                <c:pt idx="5">
                  <c:v>13.159544327601848</c:v>
                </c:pt>
              </c:numCache>
            </c:numRef>
          </c:yVal>
          <c:smooth val="0"/>
        </c:ser>
        <c:dLbls>
          <c:showLegendKey val="0"/>
          <c:showVal val="0"/>
          <c:showCatName val="0"/>
          <c:showSerName val="0"/>
          <c:showPercent val="0"/>
          <c:showBubbleSize val="0"/>
        </c:dLbls>
        <c:axId val="213504384"/>
        <c:axId val="213506688"/>
      </c:scatterChart>
      <c:valAx>
        <c:axId val="213504384"/>
        <c:scaling>
          <c:orientation val="minMax"/>
          <c:max val="50000"/>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506688"/>
        <c:crosses val="autoZero"/>
        <c:crossBetween val="midCat"/>
      </c:valAx>
      <c:valAx>
        <c:axId val="213506688"/>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350438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'13_vakpark_elek'!$O$26</c:f>
              <c:strCache>
                <c:ptCount val="1"/>
              </c:strCache>
            </c:strRef>
          </c:tx>
          <c:invertIfNegative val="0"/>
          <c:cat>
            <c:strRef>
              <c:f>'13_vakpark_elek'!$Q$11:$Q$14</c:f>
              <c:strCache>
                <c:ptCount val="4"/>
                <c:pt idx="0">
                  <c:v>tot 1976</c:v>
                </c:pt>
                <c:pt idx="1">
                  <c:v>1977 - 1989</c:v>
                </c:pt>
                <c:pt idx="2">
                  <c:v>1990 -1993</c:v>
                </c:pt>
                <c:pt idx="3">
                  <c:v>1994 -2016</c:v>
                </c:pt>
              </c:strCache>
            </c:strRef>
          </c:cat>
          <c:val>
            <c:numRef>
              <c:f>'13_vakpark_elek'!$F$27:$F$30</c:f>
              <c:numCache>
                <c:formatCode>#.##00</c:formatCode>
                <c:ptCount val="4"/>
                <c:pt idx="0">
                  <c:v>50.29</c:v>
                </c:pt>
                <c:pt idx="1">
                  <c:v>49.36</c:v>
                </c:pt>
                <c:pt idx="2">
                  <c:v>41.74</c:v>
                </c:pt>
                <c:pt idx="3">
                  <c:v>27.61</c:v>
                </c:pt>
              </c:numCache>
            </c:numRef>
          </c:val>
        </c:ser>
        <c:dLbls>
          <c:showLegendKey val="0"/>
          <c:showVal val="0"/>
          <c:showCatName val="0"/>
          <c:showSerName val="0"/>
          <c:showPercent val="0"/>
          <c:showBubbleSize val="0"/>
        </c:dLbls>
        <c:gapWidth val="150"/>
        <c:axId val="200859008"/>
        <c:axId val="211912192"/>
      </c:barChart>
      <c:catAx>
        <c:axId val="20085900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1912192"/>
        <c:crosses val="autoZero"/>
        <c:auto val="1"/>
        <c:lblAlgn val="ctr"/>
        <c:lblOffset val="100"/>
        <c:noMultiLvlLbl val="0"/>
      </c:catAx>
      <c:valAx>
        <c:axId val="21191219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0085900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'13_vakpark_elek'!$F$8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'13_vakpark_elek'!$N$10:$N$16</c:f>
              <c:numCache>
                <c:formatCode>#,##0</c:formatCode>
                <c:ptCount val="7"/>
                <c:pt idx="0">
                  <c:v>132.72543059777104</c:v>
                </c:pt>
                <c:pt idx="1">
                  <c:v>645.94594594594594</c:v>
                </c:pt>
                <c:pt idx="2">
                  <c:v>1421.0526315789473</c:v>
                </c:pt>
                <c:pt idx="3">
                  <c:v>3350</c:v>
                </c:pt>
                <c:pt idx="4">
                  <c:v>6700</c:v>
                </c:pt>
                <c:pt idx="5">
                  <c:v>13400</c:v>
                </c:pt>
              </c:numCache>
            </c:numRef>
          </c:xVal>
          <c:yVal>
            <c:numRef>
              <c:f>'13_vakpark_elek'!$F$10:$F$16</c:f>
              <c:numCache>
                <c:formatCode>#.##00</c:formatCode>
                <c:ptCount val="7"/>
                <c:pt idx="0">
                  <c:v>37.96</c:v>
                </c:pt>
                <c:pt idx="1">
                  <c:v>45.43</c:v>
                </c:pt>
                <c:pt idx="2">
                  <c:v>61.03</c:v>
                </c:pt>
                <c:pt idx="3">
                  <c:v>68.2</c:v>
                </c:pt>
                <c:pt idx="4">
                  <c:v>68.2</c:v>
                </c:pt>
                <c:pt idx="5">
                  <c:v>68.2</c:v>
                </c:pt>
              </c:numCache>
            </c:numRef>
          </c:yVal>
          <c:smooth val="0"/>
        </c:ser>
        <c:dLbls>
          <c:showLegendKey val="0"/>
          <c:showVal val="0"/>
          <c:showCatName val="0"/>
          <c:showSerName val="0"/>
          <c:showPercent val="0"/>
          <c:showBubbleSize val="0"/>
        </c:dLbls>
        <c:axId val="213722240"/>
        <c:axId val="213724544"/>
      </c:scatterChart>
      <c:valAx>
        <c:axId val="21372224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724544"/>
        <c:crosses val="autoZero"/>
        <c:crossBetween val="midCat"/>
      </c:valAx>
      <c:valAx>
        <c:axId val="21372454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372224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'14_sauna_gas'!$O$26</c:f>
              <c:strCache>
                <c:ptCount val="1"/>
              </c:strCache>
            </c:strRef>
          </c:tx>
          <c:invertIfNegative val="0"/>
          <c:cat>
            <c:strRef>
              <c:f>'14_sauna_gas'!$Q$11:$Q$14</c:f>
              <c:strCache>
                <c:ptCount val="4"/>
                <c:pt idx="0">
                  <c:v>tot 1976</c:v>
                </c:pt>
                <c:pt idx="1">
                  <c:v>1977 - 1989</c:v>
                </c:pt>
                <c:pt idx="2">
                  <c:v>1990 -1993</c:v>
                </c:pt>
                <c:pt idx="3">
                  <c:v>1994 -2016</c:v>
                </c:pt>
              </c:strCache>
            </c:strRef>
          </c:cat>
          <c:val>
            <c:numRef>
              <c:f>'14_sauna_gas'!$F$27:$F$30</c:f>
              <c:numCache>
                <c:formatCode>#.##00</c:formatCode>
                <c:ptCount val="4"/>
                <c:pt idx="0">
                  <c:v>33.547113239766553</c:v>
                </c:pt>
                <c:pt idx="1">
                  <c:v>45.642506891690793</c:v>
                </c:pt>
                <c:pt idx="2">
                  <c:v>30.959717179556918</c:v>
                </c:pt>
                <c:pt idx="3">
                  <c:v>30.930611304511991</c:v>
                </c:pt>
              </c:numCache>
            </c:numRef>
          </c:val>
        </c:ser>
        <c:dLbls>
          <c:showLegendKey val="0"/>
          <c:showVal val="0"/>
          <c:showCatName val="0"/>
          <c:showSerName val="0"/>
          <c:showPercent val="0"/>
          <c:showBubbleSize val="0"/>
        </c:dLbls>
        <c:gapWidth val="150"/>
        <c:axId val="213884928"/>
        <c:axId val="213886848"/>
      </c:barChart>
      <c:catAx>
        <c:axId val="21388492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3886848"/>
        <c:crosses val="autoZero"/>
        <c:auto val="1"/>
        <c:lblAlgn val="ctr"/>
        <c:lblOffset val="100"/>
        <c:noMultiLvlLbl val="0"/>
      </c:catAx>
      <c:valAx>
        <c:axId val="213886848"/>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388492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'14_sauna_gas'!$F$8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'14_sauna_gas'!$N$10:$N$16</c:f>
              <c:numCache>
                <c:formatCode>#,##0</c:formatCode>
                <c:ptCount val="7"/>
                <c:pt idx="0">
                  <c:v>188.81090909090909</c:v>
                </c:pt>
                <c:pt idx="1">
                  <c:v>692.63333333333333</c:v>
                </c:pt>
                <c:pt idx="2">
                  <c:v>1375.2857142857142</c:v>
                </c:pt>
                <c:pt idx="3">
                  <c:v>2992.5</c:v>
                </c:pt>
              </c:numCache>
            </c:numRef>
          </c:xVal>
          <c:yVal>
            <c:numRef>
              <c:f>'14_sauna_gas'!$F$10:$F$16</c:f>
              <c:numCache>
                <c:formatCode>#.##00</c:formatCode>
                <c:ptCount val="7"/>
                <c:pt idx="0">
                  <c:v>26.297163275475267</c:v>
                </c:pt>
                <c:pt idx="1">
                  <c:v>55.957246648443721</c:v>
                </c:pt>
                <c:pt idx="2">
                  <c:v>52.221330882924526</c:v>
                </c:pt>
                <c:pt idx="3">
                  <c:v>90.637701439040171</c:v>
                </c:pt>
              </c:numCache>
            </c:numRef>
          </c:yVal>
          <c:smooth val="0"/>
        </c:ser>
        <c:dLbls>
          <c:showLegendKey val="0"/>
          <c:showVal val="0"/>
          <c:showCatName val="0"/>
          <c:showSerName val="0"/>
          <c:showPercent val="0"/>
          <c:showBubbleSize val="0"/>
        </c:dLbls>
        <c:axId val="213788160"/>
        <c:axId val="213790720"/>
      </c:scatterChart>
      <c:valAx>
        <c:axId val="21378816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790720"/>
        <c:crosses val="autoZero"/>
        <c:crossBetween val="midCat"/>
      </c:valAx>
      <c:valAx>
        <c:axId val="213790720"/>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378816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'14_sauna_elek'!$O$26</c:f>
              <c:strCache>
                <c:ptCount val="1"/>
              </c:strCache>
            </c:strRef>
          </c:tx>
          <c:invertIfNegative val="0"/>
          <c:cat>
            <c:strRef>
              <c:f>'14_sauna_elek'!$Q$11:$Q$14</c:f>
              <c:strCache>
                <c:ptCount val="4"/>
                <c:pt idx="0">
                  <c:v>tot 1976</c:v>
                </c:pt>
                <c:pt idx="1">
                  <c:v>1977 - 1989</c:v>
                </c:pt>
                <c:pt idx="2">
                  <c:v>1990 -1993</c:v>
                </c:pt>
                <c:pt idx="3">
                  <c:v>1994 -2016</c:v>
                </c:pt>
              </c:strCache>
            </c:strRef>
          </c:cat>
          <c:val>
            <c:numRef>
              <c:f>'14_sauna_elek'!$F$27:$F$30</c:f>
              <c:numCache>
                <c:formatCode>#.##00</c:formatCode>
                <c:ptCount val="4"/>
                <c:pt idx="0">
                  <c:v>148.18543173953961</c:v>
                </c:pt>
                <c:pt idx="1">
                  <c:v>165.73216734909727</c:v>
                </c:pt>
                <c:pt idx="2">
                  <c:v>110.6032427140389</c:v>
                </c:pt>
                <c:pt idx="3">
                  <c:v>124.63369576284005</c:v>
                </c:pt>
              </c:numCache>
            </c:numRef>
          </c:val>
        </c:ser>
        <c:dLbls>
          <c:showLegendKey val="0"/>
          <c:showVal val="0"/>
          <c:showCatName val="0"/>
          <c:showSerName val="0"/>
          <c:showPercent val="0"/>
          <c:showBubbleSize val="0"/>
        </c:dLbls>
        <c:gapWidth val="150"/>
        <c:axId val="215245184"/>
        <c:axId val="215247104"/>
      </c:barChart>
      <c:catAx>
        <c:axId val="21524518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5247104"/>
        <c:crosses val="autoZero"/>
        <c:auto val="1"/>
        <c:lblAlgn val="ctr"/>
        <c:lblOffset val="100"/>
        <c:noMultiLvlLbl val="0"/>
      </c:catAx>
      <c:valAx>
        <c:axId val="215247104"/>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524518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'14_sauna_elek'!$F$8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'14_sauna_elek'!$N$10:$N$16</c:f>
              <c:numCache>
                <c:formatCode>#,##0</c:formatCode>
                <c:ptCount val="7"/>
                <c:pt idx="0">
                  <c:v>178.79527559055117</c:v>
                </c:pt>
                <c:pt idx="1">
                  <c:v>682.7</c:v>
                </c:pt>
                <c:pt idx="2">
                  <c:v>1382.258064516129</c:v>
                </c:pt>
                <c:pt idx="3">
                  <c:v>2993.0555555555557</c:v>
                </c:pt>
              </c:numCache>
            </c:numRef>
          </c:xVal>
          <c:yVal>
            <c:numRef>
              <c:f>'14_sauna_elek'!$F$10:$F$16</c:f>
              <c:numCache>
                <c:formatCode>#.##00</c:formatCode>
                <c:ptCount val="7"/>
                <c:pt idx="0">
                  <c:v>135.78450985794572</c:v>
                </c:pt>
                <c:pt idx="1">
                  <c:v>131.29357198370028</c:v>
                </c:pt>
                <c:pt idx="2">
                  <c:v>169.04359018736955</c:v>
                </c:pt>
                <c:pt idx="3">
                  <c:v>260.52533097243844</c:v>
                </c:pt>
              </c:numCache>
            </c:numRef>
          </c:yVal>
          <c:smooth val="0"/>
        </c:ser>
        <c:dLbls>
          <c:showLegendKey val="0"/>
          <c:showVal val="0"/>
          <c:showCatName val="0"/>
          <c:showSerName val="0"/>
          <c:showPercent val="0"/>
          <c:showBubbleSize val="0"/>
        </c:dLbls>
        <c:axId val="215267200"/>
        <c:axId val="215294336"/>
      </c:scatterChart>
      <c:valAx>
        <c:axId val="21526720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5294336"/>
        <c:crosses val="autoZero"/>
        <c:crossBetween val="midCat"/>
      </c:valAx>
      <c:valAx>
        <c:axId val="21529433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526720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'15_museum_gas'!$O$26</c:f>
              <c:strCache>
                <c:ptCount val="1"/>
              </c:strCache>
            </c:strRef>
          </c:tx>
          <c:invertIfNegative val="0"/>
          <c:cat>
            <c:strRef>
              <c:f>'15_museum_gas'!$Q$11:$Q$14</c:f>
              <c:strCache>
                <c:ptCount val="4"/>
                <c:pt idx="0">
                  <c:v>tot 1976</c:v>
                </c:pt>
                <c:pt idx="1">
                  <c:v>1977 - 1989</c:v>
                </c:pt>
                <c:pt idx="2">
                  <c:v>1990 -1993</c:v>
                </c:pt>
                <c:pt idx="3">
                  <c:v>1994 -2016</c:v>
                </c:pt>
              </c:strCache>
            </c:strRef>
          </c:cat>
          <c:val>
            <c:numRef>
              <c:f>'15_museum_gas'!$F$27:$F$30</c:f>
              <c:numCache>
                <c:formatCode>#.##00</c:formatCode>
                <c:ptCount val="4"/>
                <c:pt idx="0">
                  <c:v>17.832625624986523</c:v>
                </c:pt>
                <c:pt idx="1">
                  <c:v>14.049274522675766</c:v>
                </c:pt>
                <c:pt idx="2">
                  <c:v>14.157365039055902</c:v>
                </c:pt>
                <c:pt idx="3">
                  <c:v>12.597639268832253</c:v>
                </c:pt>
              </c:numCache>
            </c:numRef>
          </c:val>
        </c:ser>
        <c:dLbls>
          <c:showLegendKey val="0"/>
          <c:showVal val="0"/>
          <c:showCatName val="0"/>
          <c:showSerName val="0"/>
          <c:showPercent val="0"/>
          <c:showBubbleSize val="0"/>
        </c:dLbls>
        <c:gapWidth val="150"/>
        <c:axId val="215339776"/>
        <c:axId val="215341696"/>
      </c:barChart>
      <c:catAx>
        <c:axId val="21533977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5341696"/>
        <c:crosses val="autoZero"/>
        <c:auto val="1"/>
        <c:lblAlgn val="ctr"/>
        <c:lblOffset val="100"/>
        <c:noMultiLvlLbl val="0"/>
      </c:catAx>
      <c:valAx>
        <c:axId val="215341696"/>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533977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'15_museum_gas'!$F$8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'15_museum_gas'!$N$10:$N$16</c:f>
              <c:numCache>
                <c:formatCode>#,##0</c:formatCode>
                <c:ptCount val="7"/>
                <c:pt idx="0">
                  <c:v>213.32302936630603</c:v>
                </c:pt>
                <c:pt idx="1">
                  <c:v>692.34505494505493</c:v>
                </c:pt>
                <c:pt idx="2">
                  <c:v>1406.8112449799196</c:v>
                </c:pt>
                <c:pt idx="3">
                  <c:v>3056.090909090909</c:v>
                </c:pt>
                <c:pt idx="4">
                  <c:v>6800.8518518518522</c:v>
                </c:pt>
                <c:pt idx="5">
                  <c:v>13329.538461538461</c:v>
                </c:pt>
                <c:pt idx="6">
                  <c:v>39198</c:v>
                </c:pt>
              </c:numCache>
            </c:numRef>
          </c:xVal>
          <c:yVal>
            <c:numRef>
              <c:f>'15_museum_gas'!$F$10:$F$16</c:f>
              <c:numCache>
                <c:formatCode>#.##00</c:formatCode>
                <c:ptCount val="7"/>
                <c:pt idx="0">
                  <c:v>18.236151593833739</c:v>
                </c:pt>
                <c:pt idx="1">
                  <c:v>13.940645745090572</c:v>
                </c:pt>
                <c:pt idx="2">
                  <c:v>13.872826395230479</c:v>
                </c:pt>
                <c:pt idx="3">
                  <c:v>10.710477601829108</c:v>
                </c:pt>
                <c:pt idx="4">
                  <c:v>11.504177031607217</c:v>
                </c:pt>
                <c:pt idx="5">
                  <c:v>12.363185787740756</c:v>
                </c:pt>
                <c:pt idx="6">
                  <c:v>12.363185787740756</c:v>
                </c:pt>
              </c:numCache>
            </c:numRef>
          </c:yVal>
          <c:smooth val="0"/>
        </c:ser>
        <c:dLbls>
          <c:showLegendKey val="0"/>
          <c:showVal val="0"/>
          <c:showCatName val="0"/>
          <c:showSerName val="0"/>
          <c:showPercent val="0"/>
          <c:showBubbleSize val="0"/>
        </c:dLbls>
        <c:axId val="215628032"/>
        <c:axId val="215630592"/>
      </c:scatterChart>
      <c:valAx>
        <c:axId val="21562803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5630592"/>
        <c:crosses val="autoZero"/>
        <c:crossBetween val="midCat"/>
      </c:valAx>
      <c:valAx>
        <c:axId val="215630592"/>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562803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'15_museum_elek'!$O$26</c:f>
              <c:strCache>
                <c:ptCount val="1"/>
              </c:strCache>
            </c:strRef>
          </c:tx>
          <c:invertIfNegative val="0"/>
          <c:cat>
            <c:strRef>
              <c:f>'15_museum_elek'!$Q$11:$Q$14</c:f>
              <c:strCache>
                <c:ptCount val="4"/>
                <c:pt idx="0">
                  <c:v>tot 1976</c:v>
                </c:pt>
                <c:pt idx="1">
                  <c:v>1977 - 1989</c:v>
                </c:pt>
                <c:pt idx="2">
                  <c:v>1990 -1993</c:v>
                </c:pt>
                <c:pt idx="3">
                  <c:v>1994 -2016</c:v>
                </c:pt>
              </c:strCache>
            </c:strRef>
          </c:cat>
          <c:val>
            <c:numRef>
              <c:f>'15_museum_elek'!$F$27:$F$30</c:f>
              <c:numCache>
                <c:formatCode>#.##00</c:formatCode>
                <c:ptCount val="4"/>
                <c:pt idx="0">
                  <c:v>50.469772675920659</c:v>
                </c:pt>
                <c:pt idx="1">
                  <c:v>53.984954837635541</c:v>
                </c:pt>
                <c:pt idx="2">
                  <c:v>54.006600737737813</c:v>
                </c:pt>
                <c:pt idx="3">
                  <c:v>66.936562251012873</c:v>
                </c:pt>
              </c:numCache>
            </c:numRef>
          </c:val>
        </c:ser>
        <c:dLbls>
          <c:showLegendKey val="0"/>
          <c:showVal val="0"/>
          <c:showCatName val="0"/>
          <c:showSerName val="0"/>
          <c:showPercent val="0"/>
          <c:showBubbleSize val="0"/>
        </c:dLbls>
        <c:gapWidth val="150"/>
        <c:axId val="215856256"/>
        <c:axId val="215858176"/>
      </c:barChart>
      <c:catAx>
        <c:axId val="21585625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5858176"/>
        <c:crosses val="autoZero"/>
        <c:auto val="1"/>
        <c:lblAlgn val="ctr"/>
        <c:lblOffset val="100"/>
        <c:noMultiLvlLbl val="0"/>
      </c:catAx>
      <c:valAx>
        <c:axId val="215858176"/>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585625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'15_museum_elek'!$F$8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'15_museum_elek'!$N$10:$N$16</c:f>
              <c:numCache>
                <c:formatCode>#,##0</c:formatCode>
                <c:ptCount val="7"/>
                <c:pt idx="0">
                  <c:v>206.357485814055</c:v>
                </c:pt>
                <c:pt idx="1">
                  <c:v>691.93461538461543</c:v>
                </c:pt>
                <c:pt idx="2">
                  <c:v>1409.5669014084508</c:v>
                </c:pt>
                <c:pt idx="3">
                  <c:v>3122.4223602484471</c:v>
                </c:pt>
                <c:pt idx="4">
                  <c:v>6867</c:v>
                </c:pt>
                <c:pt idx="5">
                  <c:v>13513.736842105263</c:v>
                </c:pt>
                <c:pt idx="6">
                  <c:v>31894.166666666668</c:v>
                </c:pt>
              </c:numCache>
            </c:numRef>
          </c:xVal>
          <c:yVal>
            <c:numRef>
              <c:f>'15_museum_elek'!$F$10:$F$16</c:f>
              <c:numCache>
                <c:formatCode>#.##00</c:formatCode>
                <c:ptCount val="7"/>
                <c:pt idx="0">
                  <c:v>50.364154469329769</c:v>
                </c:pt>
                <c:pt idx="1">
                  <c:v>49.228068119687698</c:v>
                </c:pt>
                <c:pt idx="2">
                  <c:v>64.179045035295331</c:v>
                </c:pt>
                <c:pt idx="3">
                  <c:v>70.745293158778466</c:v>
                </c:pt>
                <c:pt idx="4">
                  <c:v>85.318851568277807</c:v>
                </c:pt>
                <c:pt idx="5">
                  <c:v>102.58415820236742</c:v>
                </c:pt>
                <c:pt idx="6">
                  <c:v>73.61</c:v>
                </c:pt>
              </c:numCache>
            </c:numRef>
          </c:yVal>
          <c:smooth val="0"/>
        </c:ser>
        <c:dLbls>
          <c:showLegendKey val="0"/>
          <c:showVal val="0"/>
          <c:showCatName val="0"/>
          <c:showSerName val="0"/>
          <c:showPercent val="0"/>
          <c:showBubbleSize val="0"/>
        </c:dLbls>
        <c:axId val="215874944"/>
        <c:axId val="215757952"/>
      </c:scatterChart>
      <c:valAx>
        <c:axId val="21587494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5757952"/>
        <c:crosses val="autoZero"/>
        <c:crossBetween val="midCat"/>
      </c:valAx>
      <c:valAx>
        <c:axId val="215757952"/>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587494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'16_theater_gas'!$O$26</c:f>
              <c:strCache>
                <c:ptCount val="1"/>
              </c:strCache>
            </c:strRef>
          </c:tx>
          <c:invertIfNegative val="0"/>
          <c:cat>
            <c:strRef>
              <c:f>'16_theater_gas'!$Q$11:$Q$14</c:f>
              <c:strCache>
                <c:ptCount val="4"/>
                <c:pt idx="0">
                  <c:v>tot 1976</c:v>
                </c:pt>
                <c:pt idx="1">
                  <c:v>1977 - 1989</c:v>
                </c:pt>
                <c:pt idx="2">
                  <c:v>1990 -1993</c:v>
                </c:pt>
                <c:pt idx="3">
                  <c:v>1994 -2016</c:v>
                </c:pt>
              </c:strCache>
            </c:strRef>
          </c:cat>
          <c:val>
            <c:numRef>
              <c:f>'16_theater_gas'!$F$27:$F$30</c:f>
              <c:numCache>
                <c:formatCode>#.##00</c:formatCode>
                <c:ptCount val="4"/>
                <c:pt idx="0">
                  <c:v>15.747649296324333</c:v>
                </c:pt>
                <c:pt idx="1">
                  <c:v>14.601193500845989</c:v>
                </c:pt>
                <c:pt idx="2">
                  <c:v>12.625446534493685</c:v>
                </c:pt>
                <c:pt idx="3">
                  <c:v>14.042602452365745</c:v>
                </c:pt>
              </c:numCache>
            </c:numRef>
          </c:val>
        </c:ser>
        <c:dLbls>
          <c:showLegendKey val="0"/>
          <c:showVal val="0"/>
          <c:showCatName val="0"/>
          <c:showSerName val="0"/>
          <c:showPercent val="0"/>
          <c:showBubbleSize val="0"/>
        </c:dLbls>
        <c:gapWidth val="150"/>
        <c:axId val="213127936"/>
        <c:axId val="213129856"/>
      </c:barChart>
      <c:catAx>
        <c:axId val="21312793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3129856"/>
        <c:crosses val="autoZero"/>
        <c:auto val="1"/>
        <c:lblAlgn val="ctr"/>
        <c:lblOffset val="100"/>
        <c:noMultiLvlLbl val="0"/>
      </c:catAx>
      <c:valAx>
        <c:axId val="213129856"/>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312793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'16_theater_gas'!$F$8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'16_theater_gas'!$N$10:$N$16</c:f>
              <c:numCache>
                <c:formatCode>#,##0</c:formatCode>
                <c:ptCount val="7"/>
                <c:pt idx="0">
                  <c:v>362.20689655172413</c:v>
                </c:pt>
                <c:pt idx="1">
                  <c:v>701.45544554455444</c:v>
                </c:pt>
                <c:pt idx="2">
                  <c:v>1410.2173913043478</c:v>
                </c:pt>
                <c:pt idx="3">
                  <c:v>3303.4</c:v>
                </c:pt>
                <c:pt idx="4">
                  <c:v>6605.9666666666662</c:v>
                </c:pt>
                <c:pt idx="5">
                  <c:v>15530.818181818182</c:v>
                </c:pt>
                <c:pt idx="6">
                  <c:v>43549</c:v>
                </c:pt>
              </c:numCache>
            </c:numRef>
          </c:xVal>
          <c:yVal>
            <c:numRef>
              <c:f>'16_theater_gas'!$F$10:$F$16</c:f>
              <c:numCache>
                <c:formatCode>#.##00</c:formatCode>
                <c:ptCount val="7"/>
                <c:pt idx="0">
                  <c:v>16.024198957209197</c:v>
                </c:pt>
                <c:pt idx="1">
                  <c:v>14.840521059620407</c:v>
                </c:pt>
                <c:pt idx="2">
                  <c:v>14.785775838154045</c:v>
                </c:pt>
                <c:pt idx="3">
                  <c:v>13.939274428311688</c:v>
                </c:pt>
                <c:pt idx="4">
                  <c:v>15.71886214340558</c:v>
                </c:pt>
                <c:pt idx="5">
                  <c:v>12.78208929203837</c:v>
                </c:pt>
                <c:pt idx="6">
                  <c:v>11.587285586227999</c:v>
                </c:pt>
              </c:numCache>
            </c:numRef>
          </c:yVal>
          <c:smooth val="0"/>
        </c:ser>
        <c:dLbls>
          <c:showLegendKey val="0"/>
          <c:showVal val="0"/>
          <c:showCatName val="0"/>
          <c:showSerName val="0"/>
          <c:showPercent val="0"/>
          <c:showBubbleSize val="0"/>
        </c:dLbls>
        <c:axId val="213137664"/>
        <c:axId val="213156608"/>
      </c:scatterChart>
      <c:valAx>
        <c:axId val="21313766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156608"/>
        <c:crosses val="autoZero"/>
        <c:crossBetween val="midCat"/>
      </c:valAx>
      <c:valAx>
        <c:axId val="213156608"/>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313766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'16_theater_elek'!$O$26</c:f>
              <c:strCache>
                <c:ptCount val="1"/>
              </c:strCache>
            </c:strRef>
          </c:tx>
          <c:invertIfNegative val="0"/>
          <c:cat>
            <c:strRef>
              <c:f>'16_theater_elek'!$Q$11:$Q$14</c:f>
              <c:strCache>
                <c:ptCount val="4"/>
                <c:pt idx="0">
                  <c:v>tot 1976</c:v>
                </c:pt>
                <c:pt idx="1">
                  <c:v>1977 - 1989</c:v>
                </c:pt>
                <c:pt idx="2">
                  <c:v>1990 -1993</c:v>
                </c:pt>
                <c:pt idx="3">
                  <c:v>1994 -2016</c:v>
                </c:pt>
              </c:strCache>
            </c:strRef>
          </c:cat>
          <c:val>
            <c:numRef>
              <c:f>'16_theater_elek'!$F$27:$F$30</c:f>
              <c:numCache>
                <c:formatCode>#.##00</c:formatCode>
                <c:ptCount val="4"/>
                <c:pt idx="0">
                  <c:v>105.14262069264778</c:v>
                </c:pt>
                <c:pt idx="1">
                  <c:v>107.01280458177962</c:v>
                </c:pt>
                <c:pt idx="2">
                  <c:v>106.6594948645882</c:v>
                </c:pt>
                <c:pt idx="3">
                  <c:v>141.74620119212088</c:v>
                </c:pt>
              </c:numCache>
            </c:numRef>
          </c:val>
        </c:ser>
        <c:dLbls>
          <c:showLegendKey val="0"/>
          <c:showVal val="0"/>
          <c:showCatName val="0"/>
          <c:showSerName val="0"/>
          <c:showPercent val="0"/>
          <c:showBubbleSize val="0"/>
        </c:dLbls>
        <c:gapWidth val="150"/>
        <c:axId val="217101440"/>
        <c:axId val="217103360"/>
      </c:barChart>
      <c:catAx>
        <c:axId val="217101440"/>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7103360"/>
        <c:crosses val="autoZero"/>
        <c:auto val="1"/>
        <c:lblAlgn val="ctr"/>
        <c:lblOffset val="100"/>
        <c:noMultiLvlLbl val="0"/>
      </c:catAx>
      <c:valAx>
        <c:axId val="217103360"/>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7101440"/>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'16_theater_elek'!$F$8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'16_theater_elek'!$N$10:$N$16</c:f>
              <c:numCache>
                <c:formatCode>#,##0</c:formatCode>
                <c:ptCount val="7"/>
                <c:pt idx="0">
                  <c:v>359.58125000000001</c:v>
                </c:pt>
                <c:pt idx="1">
                  <c:v>699.73636363636365</c:v>
                </c:pt>
                <c:pt idx="2">
                  <c:v>1420.8378378378379</c:v>
                </c:pt>
                <c:pt idx="3">
                  <c:v>3325.39</c:v>
                </c:pt>
                <c:pt idx="4">
                  <c:v>6859.6315789473683</c:v>
                </c:pt>
                <c:pt idx="5">
                  <c:v>15087.857142857143</c:v>
                </c:pt>
                <c:pt idx="6">
                  <c:v>37160.5</c:v>
                </c:pt>
              </c:numCache>
            </c:numRef>
          </c:xVal>
          <c:yVal>
            <c:numRef>
              <c:f>'16_theater_elek'!$F$10:$F$16</c:f>
              <c:numCache>
                <c:formatCode>#.##00</c:formatCode>
                <c:ptCount val="7"/>
                <c:pt idx="0">
                  <c:v>128.05178525743094</c:v>
                </c:pt>
                <c:pt idx="1">
                  <c:v>127.42165499102848</c:v>
                </c:pt>
                <c:pt idx="2">
                  <c:v>103.16870171712625</c:v>
                </c:pt>
                <c:pt idx="3">
                  <c:v>91.086021529487425</c:v>
                </c:pt>
                <c:pt idx="4">
                  <c:v>140.77705242994406</c:v>
                </c:pt>
                <c:pt idx="5">
                  <c:v>75.83972402610388</c:v>
                </c:pt>
                <c:pt idx="6">
                  <c:v>71.873929630600898</c:v>
                </c:pt>
              </c:numCache>
            </c:numRef>
          </c:yVal>
          <c:smooth val="0"/>
        </c:ser>
        <c:dLbls>
          <c:showLegendKey val="0"/>
          <c:showVal val="0"/>
          <c:showCatName val="0"/>
          <c:showSerName val="0"/>
          <c:showPercent val="0"/>
          <c:showBubbleSize val="0"/>
        </c:dLbls>
        <c:axId val="213658240"/>
        <c:axId val="213705856"/>
      </c:scatterChart>
      <c:valAx>
        <c:axId val="21365824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705856"/>
        <c:crosses val="autoZero"/>
        <c:crossBetween val="midCat"/>
      </c:valAx>
      <c:valAx>
        <c:axId val="21370585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365824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'17_sportBIN_gas'!$O$26</c:f>
              <c:strCache>
                <c:ptCount val="1"/>
              </c:strCache>
            </c:strRef>
          </c:tx>
          <c:invertIfNegative val="0"/>
          <c:cat>
            <c:strRef>
              <c:f>'17_sportBIN_gas'!$Q$11:$Q$14</c:f>
              <c:strCache>
                <c:ptCount val="4"/>
                <c:pt idx="0">
                  <c:v>tot 1976</c:v>
                </c:pt>
                <c:pt idx="1">
                  <c:v>1977 - 1989</c:v>
                </c:pt>
                <c:pt idx="2">
                  <c:v>1990 -1993</c:v>
                </c:pt>
                <c:pt idx="3">
                  <c:v>1994 -2016</c:v>
                </c:pt>
              </c:strCache>
            </c:strRef>
          </c:cat>
          <c:val>
            <c:numRef>
              <c:f>'17_sportBIN_gas'!$F$27:$F$30</c:f>
              <c:numCache>
                <c:formatCode>#.##00</c:formatCode>
                <c:ptCount val="4"/>
                <c:pt idx="0">
                  <c:v>17.847909403506183</c:v>
                </c:pt>
                <c:pt idx="1">
                  <c:v>15.257163065720039</c:v>
                </c:pt>
                <c:pt idx="2">
                  <c:v>14.325112055753568</c:v>
                </c:pt>
                <c:pt idx="3">
                  <c:v>12.256368532241684</c:v>
                </c:pt>
              </c:numCache>
            </c:numRef>
          </c:val>
        </c:ser>
        <c:dLbls>
          <c:showLegendKey val="0"/>
          <c:showVal val="0"/>
          <c:showCatName val="0"/>
          <c:showSerName val="0"/>
          <c:showPercent val="0"/>
          <c:showBubbleSize val="0"/>
        </c:dLbls>
        <c:gapWidth val="150"/>
        <c:axId val="217290240"/>
        <c:axId val="217292160"/>
      </c:barChart>
      <c:catAx>
        <c:axId val="217290240"/>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7292160"/>
        <c:crosses val="autoZero"/>
        <c:auto val="1"/>
        <c:lblAlgn val="ctr"/>
        <c:lblOffset val="100"/>
        <c:noMultiLvlLbl val="0"/>
      </c:catAx>
      <c:valAx>
        <c:axId val="217292160"/>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7290240"/>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'17_sportBIN_gas'!$F$8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'17_sportBIN_gas'!$N$10:$N$16</c:f>
              <c:numCache>
                <c:formatCode>#,##0</c:formatCode>
                <c:ptCount val="7"/>
                <c:pt idx="0">
                  <c:v>275.60511255246087</c:v>
                </c:pt>
                <c:pt idx="1">
                  <c:v>700.02006688963206</c:v>
                </c:pt>
                <c:pt idx="2">
                  <c:v>1442.2061728395063</c:v>
                </c:pt>
                <c:pt idx="3">
                  <c:v>2900.6964618249535</c:v>
                </c:pt>
                <c:pt idx="4">
                  <c:v>6703.1807228915659</c:v>
                </c:pt>
                <c:pt idx="5">
                  <c:v>12601.631578947368</c:v>
                </c:pt>
                <c:pt idx="6">
                  <c:v>25879.625</c:v>
                </c:pt>
              </c:numCache>
            </c:numRef>
          </c:xVal>
          <c:yVal>
            <c:numRef>
              <c:f>'17_sportBIN_gas'!$F$10:$F$16</c:f>
              <c:numCache>
                <c:formatCode>#.##00</c:formatCode>
                <c:ptCount val="7"/>
                <c:pt idx="0">
                  <c:v>18.404192957338882</c:v>
                </c:pt>
                <c:pt idx="1">
                  <c:v>13.639369383383809</c:v>
                </c:pt>
                <c:pt idx="2">
                  <c:v>12.521086009194777</c:v>
                </c:pt>
                <c:pt idx="3">
                  <c:v>11.441546724913419</c:v>
                </c:pt>
                <c:pt idx="4">
                  <c:v>9.21629204467345</c:v>
                </c:pt>
                <c:pt idx="5">
                  <c:v>5.8211825195181985</c:v>
                </c:pt>
                <c:pt idx="6">
                  <c:v>4.8499080729097095</c:v>
                </c:pt>
              </c:numCache>
            </c:numRef>
          </c:yVal>
          <c:smooth val="0"/>
        </c:ser>
        <c:dLbls>
          <c:showLegendKey val="0"/>
          <c:showVal val="0"/>
          <c:showCatName val="0"/>
          <c:showSerName val="0"/>
          <c:showPercent val="0"/>
          <c:showBubbleSize val="0"/>
        </c:dLbls>
        <c:axId val="217328640"/>
        <c:axId val="217331200"/>
      </c:scatterChart>
      <c:valAx>
        <c:axId val="21732864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7331200"/>
        <c:crosses val="autoZero"/>
        <c:crossBetween val="midCat"/>
      </c:valAx>
      <c:valAx>
        <c:axId val="217331200"/>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732864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'17_sportBIN_elek'!$O$26</c:f>
              <c:strCache>
                <c:ptCount val="1"/>
              </c:strCache>
            </c:strRef>
          </c:tx>
          <c:invertIfNegative val="0"/>
          <c:cat>
            <c:strRef>
              <c:f>'17_sportBIN_elek'!$Q$11:$Q$14</c:f>
              <c:strCache>
                <c:ptCount val="4"/>
                <c:pt idx="0">
                  <c:v>tot 1976</c:v>
                </c:pt>
                <c:pt idx="1">
                  <c:v>1977 - 1989</c:v>
                </c:pt>
                <c:pt idx="2">
                  <c:v>1990 -1993</c:v>
                </c:pt>
                <c:pt idx="3">
                  <c:v>1994 -2016</c:v>
                </c:pt>
              </c:strCache>
            </c:strRef>
          </c:cat>
          <c:val>
            <c:numRef>
              <c:f>'17_sportBIN_elek'!$F$27:$F$30</c:f>
              <c:numCache>
                <c:formatCode>#.##00</c:formatCode>
                <c:ptCount val="4"/>
                <c:pt idx="0">
                  <c:v>59.351358621380882</c:v>
                </c:pt>
                <c:pt idx="1">
                  <c:v>61.742415063119758</c:v>
                </c:pt>
                <c:pt idx="2">
                  <c:v>67.769380380178802</c:v>
                </c:pt>
                <c:pt idx="3">
                  <c:v>70.919590571311844</c:v>
                </c:pt>
              </c:numCache>
            </c:numRef>
          </c:val>
        </c:ser>
        <c:dLbls>
          <c:showLegendKey val="0"/>
          <c:showVal val="0"/>
          <c:showCatName val="0"/>
          <c:showSerName val="0"/>
          <c:showPercent val="0"/>
          <c:showBubbleSize val="0"/>
        </c:dLbls>
        <c:gapWidth val="150"/>
        <c:axId val="217360256"/>
        <c:axId val="217452544"/>
      </c:barChart>
      <c:catAx>
        <c:axId val="21736025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7452544"/>
        <c:crosses val="autoZero"/>
        <c:auto val="1"/>
        <c:lblAlgn val="ctr"/>
        <c:lblOffset val="100"/>
        <c:noMultiLvlLbl val="0"/>
      </c:catAx>
      <c:valAx>
        <c:axId val="217452544"/>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736025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'17_sportBIN_elek'!$F$8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'17_sportBIN_elek'!$N$10:$N$16</c:f>
              <c:numCache>
                <c:formatCode>#,##0</c:formatCode>
                <c:ptCount val="7"/>
                <c:pt idx="0">
                  <c:v>254.833135391924</c:v>
                </c:pt>
                <c:pt idx="1">
                  <c:v>700.55432595573438</c:v>
                </c:pt>
                <c:pt idx="2">
                  <c:v>1439.9657836644592</c:v>
                </c:pt>
                <c:pt idx="3">
                  <c:v>2892.6224832214766</c:v>
                </c:pt>
                <c:pt idx="4">
                  <c:v>6812.8315789473681</c:v>
                </c:pt>
                <c:pt idx="5">
                  <c:v>13215.233333333334</c:v>
                </c:pt>
                <c:pt idx="6">
                  <c:v>25345.9</c:v>
                </c:pt>
              </c:numCache>
            </c:numRef>
          </c:xVal>
          <c:yVal>
            <c:numRef>
              <c:f>'17_sportBIN_elek'!$F$10:$F$16</c:f>
              <c:numCache>
                <c:formatCode>#.##00</c:formatCode>
                <c:ptCount val="7"/>
                <c:pt idx="0">
                  <c:v>65.695421399233354</c:v>
                </c:pt>
                <c:pt idx="1">
                  <c:v>57.925091230939202</c:v>
                </c:pt>
                <c:pt idx="2">
                  <c:v>62.595571536869087</c:v>
                </c:pt>
                <c:pt idx="3">
                  <c:v>62.048672518935639</c:v>
                </c:pt>
                <c:pt idx="4">
                  <c:v>61.837299887300297</c:v>
                </c:pt>
                <c:pt idx="5">
                  <c:v>59.39216006014604</c:v>
                </c:pt>
                <c:pt idx="6">
                  <c:v>79.528129928587603</c:v>
                </c:pt>
              </c:numCache>
            </c:numRef>
          </c:yVal>
          <c:smooth val="0"/>
        </c:ser>
        <c:dLbls>
          <c:showLegendKey val="0"/>
          <c:showVal val="0"/>
          <c:showCatName val="0"/>
          <c:showSerName val="0"/>
          <c:showPercent val="0"/>
          <c:showBubbleSize val="0"/>
        </c:dLbls>
        <c:axId val="217472384"/>
        <c:axId val="217483136"/>
      </c:scatterChart>
      <c:valAx>
        <c:axId val="21747238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7483136"/>
        <c:crosses val="autoZero"/>
        <c:crossBetween val="midCat"/>
      </c:valAx>
      <c:valAx>
        <c:axId val="21748313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747238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'18_sportBUI_gas'!$O$26</c:f>
              <c:strCache>
                <c:ptCount val="1"/>
              </c:strCache>
            </c:strRef>
          </c:tx>
          <c:invertIfNegative val="0"/>
          <c:cat>
            <c:strRef>
              <c:f>'18_sportBUI_gas'!$Q$11:$Q$14</c:f>
              <c:strCache>
                <c:ptCount val="4"/>
                <c:pt idx="0">
                  <c:v>tot 1976</c:v>
                </c:pt>
                <c:pt idx="1">
                  <c:v>1977 - 1989</c:v>
                </c:pt>
                <c:pt idx="2">
                  <c:v>1990 -1993</c:v>
                </c:pt>
                <c:pt idx="3">
                  <c:v>1994 -2016</c:v>
                </c:pt>
              </c:strCache>
            </c:strRef>
          </c:cat>
          <c:val>
            <c:numRef>
              <c:f>'18_sportBUI_gas'!$F$27:$F$30</c:f>
              <c:numCache>
                <c:formatCode>#.##00</c:formatCode>
                <c:ptCount val="4"/>
                <c:pt idx="0">
                  <c:v>17.878116262837452</c:v>
                </c:pt>
                <c:pt idx="1">
                  <c:v>16.030314389510476</c:v>
                </c:pt>
                <c:pt idx="2">
                  <c:v>15.370118019318545</c:v>
                </c:pt>
                <c:pt idx="3">
                  <c:v>13.417976681786518</c:v>
                </c:pt>
              </c:numCache>
            </c:numRef>
          </c:val>
        </c:ser>
        <c:dLbls>
          <c:showLegendKey val="0"/>
          <c:showVal val="0"/>
          <c:showCatName val="0"/>
          <c:showSerName val="0"/>
          <c:showPercent val="0"/>
          <c:showBubbleSize val="0"/>
        </c:dLbls>
        <c:gapWidth val="150"/>
        <c:axId val="218675456"/>
        <c:axId val="218677632"/>
      </c:barChart>
      <c:catAx>
        <c:axId val="21867545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8677632"/>
        <c:crosses val="autoZero"/>
        <c:auto val="1"/>
        <c:lblAlgn val="ctr"/>
        <c:lblOffset val="100"/>
        <c:noMultiLvlLbl val="0"/>
      </c:catAx>
      <c:valAx>
        <c:axId val="218677632"/>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867545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'18_sportBUI_gas'!$F$8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'18_sportBUI_gas'!$N$10:$N$16</c:f>
              <c:numCache>
                <c:formatCode>#,##0</c:formatCode>
                <c:ptCount val="7"/>
                <c:pt idx="0">
                  <c:v>233.86221899927483</c:v>
                </c:pt>
                <c:pt idx="1">
                  <c:v>691.28717948717951</c:v>
                </c:pt>
                <c:pt idx="2">
                  <c:v>1355.75</c:v>
                </c:pt>
                <c:pt idx="3">
                  <c:v>2987.3086956521738</c:v>
                </c:pt>
                <c:pt idx="4">
                  <c:v>6831.94</c:v>
                </c:pt>
                <c:pt idx="5">
                  <c:v>13587.727272727272</c:v>
                </c:pt>
                <c:pt idx="6">
                  <c:v>34721.599999999999</c:v>
                </c:pt>
              </c:numCache>
            </c:numRef>
          </c:xVal>
          <c:yVal>
            <c:numRef>
              <c:f>'18_sportBUI_gas'!$F$10:$F$16</c:f>
              <c:numCache>
                <c:formatCode>#.##00</c:formatCode>
                <c:ptCount val="7"/>
                <c:pt idx="0">
                  <c:v>18.028544115569105</c:v>
                </c:pt>
                <c:pt idx="1">
                  <c:v>14.989537331271578</c:v>
                </c:pt>
                <c:pt idx="2">
                  <c:v>10.410657740356164</c:v>
                </c:pt>
                <c:pt idx="3">
                  <c:v>5.8977814615946249</c:v>
                </c:pt>
                <c:pt idx="4">
                  <c:v>4.7062029643510659</c:v>
                </c:pt>
                <c:pt idx="5">
                  <c:v>6.7054104609410947</c:v>
                </c:pt>
                <c:pt idx="6">
                  <c:v>6.7054104609410947</c:v>
                </c:pt>
              </c:numCache>
            </c:numRef>
          </c:yVal>
          <c:smooth val="0"/>
        </c:ser>
        <c:dLbls>
          <c:showLegendKey val="0"/>
          <c:showVal val="0"/>
          <c:showCatName val="0"/>
          <c:showSerName val="0"/>
          <c:showPercent val="0"/>
          <c:showBubbleSize val="0"/>
        </c:dLbls>
        <c:axId val="221274112"/>
        <c:axId val="221276416"/>
      </c:scatterChart>
      <c:valAx>
        <c:axId val="22127411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276416"/>
        <c:crosses val="autoZero"/>
        <c:crossBetween val="midCat"/>
      </c:valAx>
      <c:valAx>
        <c:axId val="221276416"/>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2127411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'18_sportBUI_elek'!$O$26</c:f>
              <c:strCache>
                <c:ptCount val="1"/>
              </c:strCache>
            </c:strRef>
          </c:tx>
          <c:invertIfNegative val="0"/>
          <c:cat>
            <c:strRef>
              <c:f>'18_sportBUI_elek'!$Q$11:$Q$14</c:f>
              <c:strCache>
                <c:ptCount val="4"/>
                <c:pt idx="0">
                  <c:v>tot 1976</c:v>
                </c:pt>
                <c:pt idx="1">
                  <c:v>1977 - 1989</c:v>
                </c:pt>
                <c:pt idx="2">
                  <c:v>1990 -1993</c:v>
                </c:pt>
                <c:pt idx="3">
                  <c:v>1994 -2016</c:v>
                </c:pt>
              </c:strCache>
            </c:strRef>
          </c:cat>
          <c:val>
            <c:numRef>
              <c:f>'18_sportBUI_elek'!$F$27:$F$30</c:f>
              <c:numCache>
                <c:formatCode>#.##00</c:formatCode>
                <c:ptCount val="4"/>
                <c:pt idx="0">
                  <c:v>84.371232136795143</c:v>
                </c:pt>
                <c:pt idx="1">
                  <c:v>89.820992645028724</c:v>
                </c:pt>
                <c:pt idx="2">
                  <c:v>88.614519642119433</c:v>
                </c:pt>
                <c:pt idx="3">
                  <c:v>77.892443583579194</c:v>
                </c:pt>
              </c:numCache>
            </c:numRef>
          </c:val>
        </c:ser>
        <c:dLbls>
          <c:showLegendKey val="0"/>
          <c:showVal val="0"/>
          <c:showCatName val="0"/>
          <c:showSerName val="0"/>
          <c:showPercent val="0"/>
          <c:showBubbleSize val="0"/>
        </c:dLbls>
        <c:gapWidth val="150"/>
        <c:axId val="218741376"/>
        <c:axId val="218743552"/>
      </c:barChart>
      <c:catAx>
        <c:axId val="21874137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8743552"/>
        <c:crosses val="autoZero"/>
        <c:auto val="1"/>
        <c:lblAlgn val="ctr"/>
        <c:lblOffset val="100"/>
        <c:noMultiLvlLbl val="0"/>
      </c:catAx>
      <c:valAx>
        <c:axId val="21874355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874137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'18_sportBUI_elek'!$F$8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'18_sportBUI_elek'!$N$10:$N$16</c:f>
              <c:numCache>
                <c:formatCode>#,##0</c:formatCode>
                <c:ptCount val="7"/>
                <c:pt idx="0">
                  <c:v>219.90149833518313</c:v>
                </c:pt>
                <c:pt idx="1">
                  <c:v>692.60406698564589</c:v>
                </c:pt>
                <c:pt idx="2">
                  <c:v>1367.1265206812652</c:v>
                </c:pt>
                <c:pt idx="3">
                  <c:v>3001.852830188679</c:v>
                </c:pt>
                <c:pt idx="4">
                  <c:v>6703.6338028169012</c:v>
                </c:pt>
                <c:pt idx="5">
                  <c:v>14149.5</c:v>
                </c:pt>
                <c:pt idx="6">
                  <c:v>29468.642857142859</c:v>
                </c:pt>
              </c:numCache>
            </c:numRef>
          </c:xVal>
          <c:yVal>
            <c:numRef>
              <c:f>'18_sportBUI_elek'!$F$10:$F$16</c:f>
              <c:numCache>
                <c:formatCode>#.##00</c:formatCode>
                <c:ptCount val="7"/>
                <c:pt idx="0">
                  <c:v>96.748163488236941</c:v>
                </c:pt>
                <c:pt idx="1">
                  <c:v>68.437700388027238</c:v>
                </c:pt>
                <c:pt idx="2">
                  <c:v>54.858749519912614</c:v>
                </c:pt>
                <c:pt idx="3">
                  <c:v>29.659052385914976</c:v>
                </c:pt>
                <c:pt idx="4">
                  <c:v>30.300340931576478</c:v>
                </c:pt>
                <c:pt idx="5">
                  <c:v>29.894513828073269</c:v>
                </c:pt>
                <c:pt idx="6">
                  <c:v>29.494122163013134</c:v>
                </c:pt>
              </c:numCache>
            </c:numRef>
          </c:yVal>
          <c:smooth val="0"/>
        </c:ser>
        <c:dLbls>
          <c:showLegendKey val="0"/>
          <c:showVal val="0"/>
          <c:showCatName val="0"/>
          <c:showSerName val="0"/>
          <c:showPercent val="0"/>
          <c:showBubbleSize val="0"/>
        </c:dLbls>
        <c:axId val="213594496"/>
        <c:axId val="213596800"/>
      </c:scatterChart>
      <c:valAx>
        <c:axId val="213594496"/>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3596800"/>
        <c:crosses val="autoZero"/>
        <c:crossBetween val="midCat"/>
      </c:valAx>
      <c:valAx>
        <c:axId val="213596800"/>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359449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'19_zwembad_gas'!$O$26</c:f>
              <c:strCache>
                <c:ptCount val="1"/>
              </c:strCache>
            </c:strRef>
          </c:tx>
          <c:invertIfNegative val="0"/>
          <c:cat>
            <c:strRef>
              <c:f>'19_zwembad_gas'!$Q$11:$Q$14</c:f>
              <c:strCache>
                <c:ptCount val="4"/>
                <c:pt idx="0">
                  <c:v>tot 1976</c:v>
                </c:pt>
                <c:pt idx="1">
                  <c:v>1977 - 1989</c:v>
                </c:pt>
                <c:pt idx="2">
                  <c:v>1990 -1993</c:v>
                </c:pt>
                <c:pt idx="3">
                  <c:v>1994 -2016</c:v>
                </c:pt>
              </c:strCache>
            </c:strRef>
          </c:cat>
          <c:val>
            <c:numRef>
              <c:f>'19_zwembad_gas'!$F$27:$F$30</c:f>
              <c:numCache>
                <c:formatCode>#.##00</c:formatCode>
                <c:ptCount val="4"/>
                <c:pt idx="0">
                  <c:v>51.553713198803436</c:v>
                </c:pt>
                <c:pt idx="1">
                  <c:v>46.427382766646915</c:v>
                </c:pt>
                <c:pt idx="2">
                  <c:v>61.432921215434995</c:v>
                </c:pt>
                <c:pt idx="3">
                  <c:v>50.022653024224958</c:v>
                </c:pt>
              </c:numCache>
            </c:numRef>
          </c:val>
        </c:ser>
        <c:dLbls>
          <c:showLegendKey val="0"/>
          <c:showVal val="0"/>
          <c:showCatName val="0"/>
          <c:showSerName val="0"/>
          <c:showPercent val="0"/>
          <c:showBubbleSize val="0"/>
        </c:dLbls>
        <c:gapWidth val="150"/>
        <c:axId val="213691392"/>
        <c:axId val="220996736"/>
      </c:barChart>
      <c:catAx>
        <c:axId val="21369139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0996736"/>
        <c:crosses val="autoZero"/>
        <c:auto val="1"/>
        <c:lblAlgn val="ctr"/>
        <c:lblOffset val="100"/>
        <c:noMultiLvlLbl val="0"/>
      </c:catAx>
      <c:valAx>
        <c:axId val="220996736"/>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369139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'19_zwembad_gas'!$F$8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'19_zwembad_gas'!$N$10:$N$16</c:f>
              <c:numCache>
                <c:formatCode>#,##0</c:formatCode>
                <c:ptCount val="7"/>
                <c:pt idx="0">
                  <c:v>344.28767123287673</c:v>
                </c:pt>
                <c:pt idx="1">
                  <c:v>691.71287128712868</c:v>
                </c:pt>
                <c:pt idx="2">
                  <c:v>1499.5877192982457</c:v>
                </c:pt>
                <c:pt idx="3">
                  <c:v>3200.9605263157896</c:v>
                </c:pt>
                <c:pt idx="4">
                  <c:v>6527.333333333333</c:v>
                </c:pt>
                <c:pt idx="5">
                  <c:v>14323.09090909091</c:v>
                </c:pt>
                <c:pt idx="6">
                  <c:v>80005.666666666672</c:v>
                </c:pt>
              </c:numCache>
            </c:numRef>
          </c:xVal>
          <c:yVal>
            <c:numRef>
              <c:f>'19_zwembad_gas'!$F$10:$F$16</c:f>
              <c:numCache>
                <c:formatCode>#.##00</c:formatCode>
                <c:ptCount val="7"/>
                <c:pt idx="0">
                  <c:v>49.454156309641419</c:v>
                </c:pt>
                <c:pt idx="1">
                  <c:v>53.400839800747775</c:v>
                </c:pt>
                <c:pt idx="2">
                  <c:v>55.556089139582298</c:v>
                </c:pt>
                <c:pt idx="3">
                  <c:v>53.457104512939551</c:v>
                </c:pt>
                <c:pt idx="4">
                  <c:v>42.169147431468929</c:v>
                </c:pt>
                <c:pt idx="5">
                  <c:v>22.498682570885929</c:v>
                </c:pt>
                <c:pt idx="6">
                  <c:v>17.747879743764639</c:v>
                </c:pt>
              </c:numCache>
            </c:numRef>
          </c:yVal>
          <c:smooth val="0"/>
        </c:ser>
        <c:dLbls>
          <c:showLegendKey val="0"/>
          <c:showVal val="0"/>
          <c:showCatName val="0"/>
          <c:showSerName val="0"/>
          <c:showPercent val="0"/>
          <c:showBubbleSize val="0"/>
        </c:dLbls>
        <c:axId val="221037312"/>
        <c:axId val="221039616"/>
      </c:scatterChart>
      <c:valAx>
        <c:axId val="22103731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039616"/>
        <c:crosses val="autoZero"/>
        <c:crossBetween val="midCat"/>
      </c:valAx>
      <c:valAx>
        <c:axId val="221039616"/>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2103731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'19_zwembad_elek'!$O$26</c:f>
              <c:strCache>
                <c:ptCount val="1"/>
              </c:strCache>
            </c:strRef>
          </c:tx>
          <c:invertIfNegative val="0"/>
          <c:cat>
            <c:strRef>
              <c:f>'19_zwembad_elek'!$Q$11:$Q$14</c:f>
              <c:strCache>
                <c:ptCount val="4"/>
                <c:pt idx="0">
                  <c:v>tot 1976</c:v>
                </c:pt>
                <c:pt idx="1">
                  <c:v>1977 - 1989</c:v>
                </c:pt>
                <c:pt idx="2">
                  <c:v>1990 -1993</c:v>
                </c:pt>
                <c:pt idx="3">
                  <c:v>1994 -2016</c:v>
                </c:pt>
              </c:strCache>
            </c:strRef>
          </c:cat>
          <c:val>
            <c:numRef>
              <c:f>'19_zwembad_elek'!$F$27:$F$30</c:f>
              <c:numCache>
                <c:formatCode>#.##00</c:formatCode>
                <c:ptCount val="4"/>
                <c:pt idx="0">
                  <c:v>136.65891921998511</c:v>
                </c:pt>
                <c:pt idx="1">
                  <c:v>122.5208226798264</c:v>
                </c:pt>
                <c:pt idx="2">
                  <c:v>142.89638474521578</c:v>
                </c:pt>
                <c:pt idx="3">
                  <c:v>141.87525001551097</c:v>
                </c:pt>
              </c:numCache>
            </c:numRef>
          </c:val>
        </c:ser>
        <c:dLbls>
          <c:showLegendKey val="0"/>
          <c:showVal val="0"/>
          <c:showCatName val="0"/>
          <c:showSerName val="0"/>
          <c:showPercent val="0"/>
          <c:showBubbleSize val="0"/>
        </c:dLbls>
        <c:gapWidth val="150"/>
        <c:axId val="221060480"/>
        <c:axId val="221115904"/>
      </c:barChart>
      <c:catAx>
        <c:axId val="221060480"/>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1115904"/>
        <c:crosses val="autoZero"/>
        <c:auto val="1"/>
        <c:lblAlgn val="ctr"/>
        <c:lblOffset val="100"/>
        <c:noMultiLvlLbl val="0"/>
      </c:catAx>
      <c:valAx>
        <c:axId val="221115904"/>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21060480"/>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'19_zwembad_elek'!$F$8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'19_zwembad_elek'!$N$10:$N$16</c:f>
              <c:numCache>
                <c:formatCode>#,##0</c:formatCode>
                <c:ptCount val="7"/>
                <c:pt idx="0">
                  <c:v>346.84246575342468</c:v>
                </c:pt>
                <c:pt idx="1">
                  <c:v>696.64948453608247</c:v>
                </c:pt>
                <c:pt idx="2">
                  <c:v>1513.9459459459461</c:v>
                </c:pt>
                <c:pt idx="3">
                  <c:v>3231.4375</c:v>
                </c:pt>
                <c:pt idx="4">
                  <c:v>6590.4186046511632</c:v>
                </c:pt>
                <c:pt idx="5">
                  <c:v>14323.09090909091</c:v>
                </c:pt>
                <c:pt idx="6">
                  <c:v>113441.33333333333</c:v>
                </c:pt>
              </c:numCache>
            </c:numRef>
          </c:xVal>
          <c:yVal>
            <c:numRef>
              <c:f>'19_zwembad_elek'!$F$10:$F$16</c:f>
              <c:numCache>
                <c:formatCode>#.##00</c:formatCode>
                <c:ptCount val="7"/>
                <c:pt idx="0">
                  <c:v>138.84778715165825</c:v>
                </c:pt>
                <c:pt idx="1">
                  <c:v>152.26970369900062</c:v>
                </c:pt>
                <c:pt idx="2">
                  <c:v>143.16024392684946</c:v>
                </c:pt>
                <c:pt idx="3">
                  <c:v>136.47359594826045</c:v>
                </c:pt>
                <c:pt idx="4">
                  <c:v>104.94708352460765</c:v>
                </c:pt>
                <c:pt idx="5">
                  <c:v>70.740769104473287</c:v>
                </c:pt>
                <c:pt idx="6">
                  <c:v>47.683615832154317</c:v>
                </c:pt>
              </c:numCache>
            </c:numRef>
          </c:yVal>
          <c:smooth val="0"/>
        </c:ser>
        <c:dLbls>
          <c:showLegendKey val="0"/>
          <c:showVal val="0"/>
          <c:showCatName val="0"/>
          <c:showSerName val="0"/>
          <c:showPercent val="0"/>
          <c:showBubbleSize val="0"/>
        </c:dLbls>
        <c:axId val="221217920"/>
        <c:axId val="221220224"/>
      </c:scatterChart>
      <c:valAx>
        <c:axId val="22121792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220224"/>
        <c:crosses val="autoZero"/>
        <c:crossBetween val="midCat"/>
      </c:valAx>
      <c:valAx>
        <c:axId val="22122022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2121792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'20_datacenter_gas'!$O$26</c:f>
              <c:strCache>
                <c:ptCount val="1"/>
              </c:strCache>
            </c:strRef>
          </c:tx>
          <c:invertIfNegative val="0"/>
          <c:cat>
            <c:strRef>
              <c:f>'20_datacenter_gas'!$Q$11:$Q$14</c:f>
              <c:strCache>
                <c:ptCount val="4"/>
                <c:pt idx="0">
                  <c:v>tot 1976</c:v>
                </c:pt>
                <c:pt idx="1">
                  <c:v>1977 - 1989</c:v>
                </c:pt>
                <c:pt idx="2">
                  <c:v>1990 -1993</c:v>
                </c:pt>
                <c:pt idx="3">
                  <c:v>1994 -2016</c:v>
                </c:pt>
              </c:strCache>
            </c:strRef>
          </c:cat>
          <c:val>
            <c:numRef>
              <c:f>'20_datacenter_gas'!$F$27:$F$30</c:f>
              <c:numCache>
                <c:formatCode>#.##00</c:formatCode>
                <c:ptCount val="4"/>
                <c:pt idx="0">
                  <c:v>13.11056014191472</c:v>
                </c:pt>
                <c:pt idx="1">
                  <c:v>10</c:v>
                </c:pt>
                <c:pt idx="2">
                  <c:v>8</c:v>
                </c:pt>
                <c:pt idx="3">
                  <c:v>6.6989477037054916</c:v>
                </c:pt>
              </c:numCache>
            </c:numRef>
          </c:val>
        </c:ser>
        <c:dLbls>
          <c:showLegendKey val="0"/>
          <c:showVal val="0"/>
          <c:showCatName val="0"/>
          <c:showSerName val="0"/>
          <c:showPercent val="0"/>
          <c:showBubbleSize val="0"/>
        </c:dLbls>
        <c:gapWidth val="150"/>
        <c:axId val="221663232"/>
        <c:axId val="221665152"/>
      </c:barChart>
      <c:catAx>
        <c:axId val="221663232"/>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1665152"/>
        <c:crosses val="autoZero"/>
        <c:auto val="1"/>
        <c:lblAlgn val="ctr"/>
        <c:lblOffset val="100"/>
        <c:noMultiLvlLbl val="0"/>
      </c:catAx>
      <c:valAx>
        <c:axId val="221665152"/>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21663232"/>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'20_datacenter_gas'!$F$8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'20_datacenter_gas'!$N$10:$N$16</c:f>
              <c:numCache>
                <c:formatCode>#,##0</c:formatCode>
                <c:ptCount val="7"/>
                <c:pt idx="0">
                  <c:v>241</c:v>
                </c:pt>
                <c:pt idx="1">
                  <c:v>730.9</c:v>
                </c:pt>
                <c:pt idx="2">
                  <c:v>1446.125</c:v>
                </c:pt>
                <c:pt idx="3">
                  <c:v>3498.8571428571427</c:v>
                </c:pt>
                <c:pt idx="4">
                  <c:v>7138.375</c:v>
                </c:pt>
                <c:pt idx="5">
                  <c:v>31632.166666666668</c:v>
                </c:pt>
                <c:pt idx="6">
                  <c:v>55606</c:v>
                </c:pt>
              </c:numCache>
            </c:numRef>
          </c:xVal>
          <c:yVal>
            <c:numRef>
              <c:f>'20_datacenter_gas'!$F$10:$F$16</c:f>
              <c:numCache>
                <c:formatCode>#.##00</c:formatCode>
                <c:ptCount val="7"/>
                <c:pt idx="0">
                  <c:v>23.144225573973102</c:v>
                </c:pt>
                <c:pt idx="1">
                  <c:v>5.920365439113235</c:v>
                </c:pt>
                <c:pt idx="2">
                  <c:v>8.1838826636379824</c:v>
                </c:pt>
                <c:pt idx="3">
                  <c:v>10.841970054055707</c:v>
                </c:pt>
                <c:pt idx="4">
                  <c:v>5.3502450973244358</c:v>
                </c:pt>
                <c:pt idx="5">
                  <c:v>7.0833919065086244</c:v>
                </c:pt>
                <c:pt idx="6">
                  <c:v>10.364775251644026</c:v>
                </c:pt>
              </c:numCache>
            </c:numRef>
          </c:yVal>
          <c:smooth val="0"/>
        </c:ser>
        <c:dLbls>
          <c:showLegendKey val="0"/>
          <c:showVal val="0"/>
          <c:showCatName val="0"/>
          <c:showSerName val="0"/>
          <c:showPercent val="0"/>
          <c:showBubbleSize val="0"/>
        </c:dLbls>
        <c:axId val="221689344"/>
        <c:axId val="221777920"/>
      </c:scatterChart>
      <c:valAx>
        <c:axId val="22168934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777920"/>
        <c:crosses val="autoZero"/>
        <c:crossBetween val="midCat"/>
      </c:valAx>
      <c:valAx>
        <c:axId val="221777920"/>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2168934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'20_datacenter_elek'!$O$26</c:f>
              <c:strCache>
                <c:ptCount val="1"/>
              </c:strCache>
            </c:strRef>
          </c:tx>
          <c:invertIfNegative val="0"/>
          <c:cat>
            <c:strRef>
              <c:f>'20_datacenter_elek'!$Q$11:$Q$14</c:f>
              <c:strCache>
                <c:ptCount val="4"/>
                <c:pt idx="0">
                  <c:v>tot 1976</c:v>
                </c:pt>
                <c:pt idx="1">
                  <c:v>1977 - 1989</c:v>
                </c:pt>
                <c:pt idx="2">
                  <c:v>1990 -1993</c:v>
                </c:pt>
                <c:pt idx="3">
                  <c:v>1994 -2016</c:v>
                </c:pt>
              </c:strCache>
            </c:strRef>
          </c:cat>
          <c:val>
            <c:numRef>
              <c:f>'20_datacenter_elek'!$F$27:$F$30</c:f>
              <c:numCache>
                <c:formatCode>#.##00</c:formatCode>
                <c:ptCount val="4"/>
                <c:pt idx="0">
                  <c:v>2050.2222300233543</c:v>
                </c:pt>
                <c:pt idx="1">
                  <c:v>1679.3825756326835</c:v>
                </c:pt>
                <c:pt idx="2">
                  <c:v>1066.9374517713877</c:v>
                </c:pt>
                <c:pt idx="3">
                  <c:v>2209.9191348902218</c:v>
                </c:pt>
              </c:numCache>
            </c:numRef>
          </c:val>
        </c:ser>
        <c:dLbls>
          <c:showLegendKey val="0"/>
          <c:showVal val="0"/>
          <c:showCatName val="0"/>
          <c:showSerName val="0"/>
          <c:showPercent val="0"/>
          <c:showBubbleSize val="0"/>
        </c:dLbls>
        <c:gapWidth val="150"/>
        <c:axId val="221385088"/>
        <c:axId val="221387008"/>
      </c:barChart>
      <c:catAx>
        <c:axId val="22138508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1387008"/>
        <c:crosses val="autoZero"/>
        <c:auto val="1"/>
        <c:lblAlgn val="ctr"/>
        <c:lblOffset val="100"/>
        <c:noMultiLvlLbl val="0"/>
      </c:catAx>
      <c:valAx>
        <c:axId val="221387008"/>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2138508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'20_datacenter_elek'!$F$8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'20_datacenter_elek'!$N$10:$N$16</c:f>
              <c:numCache>
                <c:formatCode>#,##0</c:formatCode>
                <c:ptCount val="7"/>
                <c:pt idx="0">
                  <c:v>233.54054054054055</c:v>
                </c:pt>
                <c:pt idx="1">
                  <c:v>730.9</c:v>
                </c:pt>
                <c:pt idx="2">
                  <c:v>1424.6</c:v>
                </c:pt>
                <c:pt idx="3">
                  <c:v>3411.0526315789475</c:v>
                </c:pt>
                <c:pt idx="4">
                  <c:v>7269</c:v>
                </c:pt>
                <c:pt idx="5">
                  <c:v>23323.090909090908</c:v>
                </c:pt>
                <c:pt idx="6">
                  <c:v>55606</c:v>
                </c:pt>
              </c:numCache>
            </c:numRef>
          </c:xVal>
          <c:yVal>
            <c:numRef>
              <c:f>'20_datacenter_elek'!$F$10:$F$16</c:f>
              <c:numCache>
                <c:formatCode>#.##00</c:formatCode>
                <c:ptCount val="7"/>
                <c:pt idx="0">
                  <c:v>2059.6258556654479</c:v>
                </c:pt>
                <c:pt idx="1">
                  <c:v>1862.3866149661517</c:v>
                </c:pt>
                <c:pt idx="2">
                  <c:v>2134.1445917013557</c:v>
                </c:pt>
                <c:pt idx="3">
                  <c:v>1737.5471533495836</c:v>
                </c:pt>
                <c:pt idx="4">
                  <c:v>3039.1182991112773</c:v>
                </c:pt>
                <c:pt idx="5">
                  <c:v>1242.1773105193736</c:v>
                </c:pt>
                <c:pt idx="6">
                  <c:v>2002.8481259783252</c:v>
                </c:pt>
              </c:numCache>
            </c:numRef>
          </c:yVal>
          <c:smooth val="0"/>
        </c:ser>
        <c:dLbls>
          <c:showLegendKey val="0"/>
          <c:showVal val="0"/>
          <c:showCatName val="0"/>
          <c:showSerName val="0"/>
          <c:showPercent val="0"/>
          <c:showBubbleSize val="0"/>
        </c:dLbls>
        <c:axId val="221439872"/>
        <c:axId val="221786496"/>
      </c:scatterChart>
      <c:valAx>
        <c:axId val="22143987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786496"/>
        <c:crosses val="autoZero"/>
        <c:crossBetween val="midCat"/>
      </c:valAx>
      <c:valAx>
        <c:axId val="22178649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2143987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'21_show_gas'!$O$26</c:f>
              <c:strCache>
                <c:ptCount val="1"/>
              </c:strCache>
            </c:strRef>
          </c:tx>
          <c:invertIfNegative val="0"/>
          <c:cat>
            <c:strRef>
              <c:f>'21_show_gas'!$Q$11:$Q$14</c:f>
              <c:strCache>
                <c:ptCount val="4"/>
                <c:pt idx="0">
                  <c:v>tot 1976</c:v>
                </c:pt>
                <c:pt idx="1">
                  <c:v>1977 - 1989</c:v>
                </c:pt>
                <c:pt idx="2">
                  <c:v>1990 -1993</c:v>
                </c:pt>
                <c:pt idx="3">
                  <c:v>1994 -2016</c:v>
                </c:pt>
              </c:strCache>
            </c:strRef>
          </c:cat>
          <c:val>
            <c:numRef>
              <c:f>'21_show_gas'!$F$27:$F$30</c:f>
              <c:numCache>
                <c:formatCode>#.##00</c:formatCode>
                <c:ptCount val="4"/>
                <c:pt idx="0">
                  <c:v>18.763920360834124</c:v>
                </c:pt>
                <c:pt idx="1">
                  <c:v>14.072158139670996</c:v>
                </c:pt>
                <c:pt idx="2">
                  <c:v>12.657594487770261</c:v>
                </c:pt>
                <c:pt idx="3">
                  <c:v>11.011142951264947</c:v>
                </c:pt>
              </c:numCache>
            </c:numRef>
          </c:val>
        </c:ser>
        <c:dLbls>
          <c:showLegendKey val="0"/>
          <c:showVal val="0"/>
          <c:showCatName val="0"/>
          <c:showSerName val="0"/>
          <c:showPercent val="0"/>
          <c:showBubbleSize val="0"/>
        </c:dLbls>
        <c:gapWidth val="150"/>
        <c:axId val="221582080"/>
        <c:axId val="221584000"/>
      </c:barChart>
      <c:catAx>
        <c:axId val="221582080"/>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1584000"/>
        <c:crosses val="autoZero"/>
        <c:auto val="1"/>
        <c:lblAlgn val="ctr"/>
        <c:lblOffset val="100"/>
        <c:noMultiLvlLbl val="0"/>
      </c:catAx>
      <c:valAx>
        <c:axId val="221584000"/>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21582080"/>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'21_show_gas'!$F$8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'21_show_gas'!$N$10:$N$16</c:f>
              <c:numCache>
                <c:formatCode>#,##0</c:formatCode>
                <c:ptCount val="7"/>
                <c:pt idx="0">
                  <c:v>224.99276123759486</c:v>
                </c:pt>
                <c:pt idx="1">
                  <c:v>709.43482944344703</c:v>
                </c:pt>
                <c:pt idx="2">
                  <c:v>1383.6589912280701</c:v>
                </c:pt>
                <c:pt idx="3">
                  <c:v>2891.2292441140025</c:v>
                </c:pt>
                <c:pt idx="4">
                  <c:v>6511.423913043478</c:v>
                </c:pt>
                <c:pt idx="5">
                  <c:v>12501.6875</c:v>
                </c:pt>
                <c:pt idx="6">
                  <c:v>41605.5</c:v>
                </c:pt>
              </c:numCache>
            </c:numRef>
          </c:xVal>
          <c:yVal>
            <c:numRef>
              <c:f>'21_show_gas'!$F$10:$F$16</c:f>
              <c:numCache>
                <c:formatCode>#.##00</c:formatCode>
                <c:ptCount val="7"/>
                <c:pt idx="0">
                  <c:v>18.669301463258602</c:v>
                </c:pt>
                <c:pt idx="1">
                  <c:v>9.6376142834836731</c:v>
                </c:pt>
                <c:pt idx="2">
                  <c:v>9.4377158046025684</c:v>
                </c:pt>
                <c:pt idx="3">
                  <c:v>9.1046771775762725</c:v>
                </c:pt>
                <c:pt idx="4">
                  <c:v>7.9621841492075962</c:v>
                </c:pt>
                <c:pt idx="5">
                  <c:v>6.03</c:v>
                </c:pt>
                <c:pt idx="6">
                  <c:v>4.8572507295564904</c:v>
                </c:pt>
              </c:numCache>
            </c:numRef>
          </c:yVal>
          <c:smooth val="0"/>
        </c:ser>
        <c:dLbls>
          <c:showLegendKey val="0"/>
          <c:showVal val="0"/>
          <c:showCatName val="0"/>
          <c:showSerName val="0"/>
          <c:showPercent val="0"/>
          <c:showBubbleSize val="0"/>
        </c:dLbls>
        <c:axId val="221608192"/>
        <c:axId val="221614848"/>
      </c:scatterChart>
      <c:valAx>
        <c:axId val="22160819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614848"/>
        <c:crosses val="autoZero"/>
        <c:crossBetween val="midCat"/>
      </c:valAx>
      <c:valAx>
        <c:axId val="221614848"/>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2160819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'21_show_elek'!$O$26</c:f>
              <c:strCache>
                <c:ptCount val="1"/>
              </c:strCache>
            </c:strRef>
          </c:tx>
          <c:invertIfNegative val="0"/>
          <c:cat>
            <c:strRef>
              <c:f>'21_show_elek'!$Q$11:$Q$14</c:f>
              <c:strCache>
                <c:ptCount val="4"/>
                <c:pt idx="0">
                  <c:v>tot 1976</c:v>
                </c:pt>
                <c:pt idx="1">
                  <c:v>1977 - 1989</c:v>
                </c:pt>
                <c:pt idx="2">
                  <c:v>1990 -1993</c:v>
                </c:pt>
                <c:pt idx="3">
                  <c:v>1994 -2016</c:v>
                </c:pt>
              </c:strCache>
            </c:strRef>
          </c:cat>
          <c:val>
            <c:numRef>
              <c:f>'21_show_elek'!$F$27:$F$30</c:f>
              <c:numCache>
                <c:formatCode>#.##00</c:formatCode>
                <c:ptCount val="4"/>
                <c:pt idx="0">
                  <c:v>52.396728989106052</c:v>
                </c:pt>
                <c:pt idx="1">
                  <c:v>50.538643285058349</c:v>
                </c:pt>
                <c:pt idx="2">
                  <c:v>51.30120125523068</c:v>
                </c:pt>
                <c:pt idx="3">
                  <c:v>47.183404686995424</c:v>
                </c:pt>
              </c:numCache>
            </c:numRef>
          </c:val>
        </c:ser>
        <c:dLbls>
          <c:showLegendKey val="0"/>
          <c:showVal val="0"/>
          <c:showCatName val="0"/>
          <c:showSerName val="0"/>
          <c:showPercent val="0"/>
          <c:showBubbleSize val="0"/>
        </c:dLbls>
        <c:gapWidth val="150"/>
        <c:axId val="217023616"/>
        <c:axId val="217025536"/>
      </c:barChart>
      <c:catAx>
        <c:axId val="21702361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17025536"/>
        <c:crosses val="autoZero"/>
        <c:auto val="1"/>
        <c:lblAlgn val="ctr"/>
        <c:lblOffset val="100"/>
        <c:noMultiLvlLbl val="0"/>
      </c:catAx>
      <c:valAx>
        <c:axId val="217025536"/>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1702361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'21_show_elek'!$F$8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'21_show_elek'!$N$10:$N$16</c:f>
              <c:numCache>
                <c:formatCode>#,##0</c:formatCode>
                <c:ptCount val="7"/>
                <c:pt idx="0">
                  <c:v>223.44707900312784</c:v>
                </c:pt>
                <c:pt idx="1">
                  <c:v>706.95106035889069</c:v>
                </c:pt>
                <c:pt idx="2">
                  <c:v>1383.9766839378237</c:v>
                </c:pt>
                <c:pt idx="3">
                  <c:v>2906.5337837837837</c:v>
                </c:pt>
                <c:pt idx="4">
                  <c:v>6634.4245283018872</c:v>
                </c:pt>
                <c:pt idx="5">
                  <c:v>12188.217391304348</c:v>
                </c:pt>
                <c:pt idx="6">
                  <c:v>40414.249999997672</c:v>
                </c:pt>
              </c:numCache>
            </c:numRef>
          </c:xVal>
          <c:yVal>
            <c:numRef>
              <c:f>'21_show_elek'!$F$10:$F$16</c:f>
              <c:numCache>
                <c:formatCode>#.##00</c:formatCode>
                <c:ptCount val="7"/>
                <c:pt idx="0">
                  <c:v>54.849855016931095</c:v>
                </c:pt>
                <c:pt idx="1">
                  <c:v>40.305083580873635</c:v>
                </c:pt>
                <c:pt idx="2">
                  <c:v>43.904919071719711</c:v>
                </c:pt>
                <c:pt idx="3">
                  <c:v>48.714360891172213</c:v>
                </c:pt>
                <c:pt idx="4">
                  <c:v>47.229101328112563</c:v>
                </c:pt>
                <c:pt idx="5">
                  <c:v>41.12</c:v>
                </c:pt>
                <c:pt idx="6">
                  <c:v>35.801113136860359</c:v>
                </c:pt>
              </c:numCache>
            </c:numRef>
          </c:yVal>
          <c:smooth val="0"/>
        </c:ser>
        <c:dLbls>
          <c:showLegendKey val="0"/>
          <c:showVal val="0"/>
          <c:showCatName val="0"/>
          <c:showSerName val="0"/>
          <c:showPercent val="0"/>
          <c:showBubbleSize val="0"/>
        </c:dLbls>
        <c:axId val="217037440"/>
        <c:axId val="217044096"/>
      </c:scatterChart>
      <c:valAx>
        <c:axId val="21703744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7044096"/>
        <c:crosses val="autoZero"/>
        <c:crossBetween val="midCat"/>
      </c:valAx>
      <c:valAx>
        <c:axId val="21704409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1703744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'22_garage_gas'!$O$26</c:f>
              <c:strCache>
                <c:ptCount val="1"/>
              </c:strCache>
            </c:strRef>
          </c:tx>
          <c:invertIfNegative val="0"/>
          <c:cat>
            <c:strRef>
              <c:f>'22_garage_gas'!$Q$11:$Q$14</c:f>
              <c:strCache>
                <c:ptCount val="4"/>
                <c:pt idx="0">
                  <c:v>tot 1976</c:v>
                </c:pt>
                <c:pt idx="1">
                  <c:v>1977 - 1989</c:v>
                </c:pt>
                <c:pt idx="2">
                  <c:v>1990 -1993</c:v>
                </c:pt>
                <c:pt idx="3">
                  <c:v>1994 -2016</c:v>
                </c:pt>
              </c:strCache>
            </c:strRef>
          </c:cat>
          <c:val>
            <c:numRef>
              <c:f>'22_garage_gas'!$F$27:$F$30</c:f>
              <c:numCache>
                <c:formatCode>#.##00</c:formatCode>
                <c:ptCount val="4"/>
                <c:pt idx="0">
                  <c:v>17.589411391476681</c:v>
                </c:pt>
                <c:pt idx="1">
                  <c:v>15.93529845027818</c:v>
                </c:pt>
                <c:pt idx="2">
                  <c:v>15.320717065742537</c:v>
                </c:pt>
                <c:pt idx="3">
                  <c:v>12.953734365210957</c:v>
                </c:pt>
              </c:numCache>
            </c:numRef>
          </c:val>
        </c:ser>
        <c:dLbls>
          <c:showLegendKey val="0"/>
          <c:showVal val="0"/>
          <c:showCatName val="0"/>
          <c:showSerName val="0"/>
          <c:showPercent val="0"/>
          <c:showBubbleSize val="0"/>
        </c:dLbls>
        <c:gapWidth val="150"/>
        <c:axId val="222098944"/>
        <c:axId val="222100864"/>
      </c:barChart>
      <c:catAx>
        <c:axId val="22209894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2100864"/>
        <c:crosses val="autoZero"/>
        <c:auto val="1"/>
        <c:lblAlgn val="ctr"/>
        <c:lblOffset val="100"/>
        <c:noMultiLvlLbl val="0"/>
      </c:catAx>
      <c:valAx>
        <c:axId val="222100864"/>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2209894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'22_garage_gas'!$F$8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'22_garage_gas'!$N$10:$N$16</c:f>
              <c:numCache>
                <c:formatCode>#,##0</c:formatCode>
                <c:ptCount val="7"/>
                <c:pt idx="0">
                  <c:v>242.65984251968504</c:v>
                </c:pt>
                <c:pt idx="1">
                  <c:v>717.95959595959596</c:v>
                </c:pt>
                <c:pt idx="2">
                  <c:v>1386.6307901907358</c:v>
                </c:pt>
                <c:pt idx="3">
                  <c:v>2848.1759999999999</c:v>
                </c:pt>
                <c:pt idx="4">
                  <c:v>6513.4210526315792</c:v>
                </c:pt>
                <c:pt idx="5">
                  <c:v>11753.833333333334</c:v>
                </c:pt>
                <c:pt idx="6">
                  <c:v>23770.333333333332</c:v>
                </c:pt>
              </c:numCache>
            </c:numRef>
          </c:xVal>
          <c:yVal>
            <c:numRef>
              <c:f>'22_garage_gas'!$F$10:$F$16</c:f>
              <c:numCache>
                <c:formatCode>#.##00</c:formatCode>
                <c:ptCount val="7"/>
                <c:pt idx="0">
                  <c:v>17.24566668788238</c:v>
                </c:pt>
                <c:pt idx="1">
                  <c:v>13.305389758004198</c:v>
                </c:pt>
                <c:pt idx="2">
                  <c:v>13.167729795767924</c:v>
                </c:pt>
                <c:pt idx="3">
                  <c:v>12.368351286802895</c:v>
                </c:pt>
                <c:pt idx="4">
                  <c:v>8.0593097787562584</c:v>
                </c:pt>
                <c:pt idx="5">
                  <c:v>6.86</c:v>
                </c:pt>
                <c:pt idx="6">
                  <c:v>5.7738473596413726</c:v>
                </c:pt>
              </c:numCache>
            </c:numRef>
          </c:yVal>
          <c:smooth val="0"/>
        </c:ser>
        <c:dLbls>
          <c:showLegendKey val="0"/>
          <c:showVal val="0"/>
          <c:showCatName val="0"/>
          <c:showSerName val="0"/>
          <c:showPercent val="0"/>
          <c:showBubbleSize val="0"/>
        </c:dLbls>
        <c:axId val="218913792"/>
        <c:axId val="218936832"/>
      </c:scatterChart>
      <c:valAx>
        <c:axId val="21891379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8936832"/>
        <c:crosses val="autoZero"/>
        <c:crossBetween val="midCat"/>
      </c:valAx>
      <c:valAx>
        <c:axId val="218936832"/>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891379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'22_garage_elek'!$O$26</c:f>
              <c:strCache>
                <c:ptCount val="1"/>
              </c:strCache>
            </c:strRef>
          </c:tx>
          <c:invertIfNegative val="0"/>
          <c:cat>
            <c:strRef>
              <c:f>'22_garage_elek'!$Q$11:$Q$14</c:f>
              <c:strCache>
                <c:ptCount val="4"/>
                <c:pt idx="0">
                  <c:v>tot 1976</c:v>
                </c:pt>
                <c:pt idx="1">
                  <c:v>1977 - 1989</c:v>
                </c:pt>
                <c:pt idx="2">
                  <c:v>1990 -1993</c:v>
                </c:pt>
                <c:pt idx="3">
                  <c:v>1994 -2016</c:v>
                </c:pt>
              </c:strCache>
            </c:strRef>
          </c:cat>
          <c:val>
            <c:numRef>
              <c:f>'22_garage_elek'!$F$27:$F$30</c:f>
              <c:numCache>
                <c:formatCode>#.##00</c:formatCode>
                <c:ptCount val="4"/>
                <c:pt idx="0">
                  <c:v>52.149670358419151</c:v>
                </c:pt>
                <c:pt idx="1">
                  <c:v>57.063639684646724</c:v>
                </c:pt>
                <c:pt idx="2">
                  <c:v>57.692311598123446</c:v>
                </c:pt>
                <c:pt idx="3">
                  <c:v>54.479024920453874</c:v>
                </c:pt>
              </c:numCache>
            </c:numRef>
          </c:val>
        </c:ser>
        <c:dLbls>
          <c:showLegendKey val="0"/>
          <c:showVal val="0"/>
          <c:showCatName val="0"/>
          <c:showSerName val="0"/>
          <c:showPercent val="0"/>
          <c:showBubbleSize val="0"/>
        </c:dLbls>
        <c:gapWidth val="150"/>
        <c:axId val="223217536"/>
        <c:axId val="223219712"/>
      </c:barChart>
      <c:catAx>
        <c:axId val="223217536"/>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3219712"/>
        <c:crosses val="autoZero"/>
        <c:auto val="1"/>
        <c:lblAlgn val="ctr"/>
        <c:lblOffset val="100"/>
        <c:noMultiLvlLbl val="0"/>
      </c:catAx>
      <c:valAx>
        <c:axId val="22321971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23217536"/>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'22_garage_elek'!$F$8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'22_garage_elek'!$N$10:$N$16</c:f>
              <c:numCache>
                <c:formatCode>#,##0</c:formatCode>
                <c:ptCount val="7"/>
                <c:pt idx="0">
                  <c:v>235.47062579821201</c:v>
                </c:pt>
                <c:pt idx="1">
                  <c:v>717.62705238467549</c:v>
                </c:pt>
                <c:pt idx="2">
                  <c:v>1375.4615384615386</c:v>
                </c:pt>
                <c:pt idx="3">
                  <c:v>2892.8109090909093</c:v>
                </c:pt>
                <c:pt idx="4">
                  <c:v>6590.5476190476193</c:v>
                </c:pt>
                <c:pt idx="5">
                  <c:v>10194.625</c:v>
                </c:pt>
                <c:pt idx="6">
                  <c:v>33341</c:v>
                </c:pt>
              </c:numCache>
            </c:numRef>
          </c:xVal>
          <c:yVal>
            <c:numRef>
              <c:f>'22_garage_elek'!$F$10:$F$16</c:f>
              <c:numCache>
                <c:formatCode>#.##00</c:formatCode>
                <c:ptCount val="7"/>
                <c:pt idx="0">
                  <c:v>56.116743656764655</c:v>
                </c:pt>
                <c:pt idx="1">
                  <c:v>51.6614012890712</c:v>
                </c:pt>
                <c:pt idx="2">
                  <c:v>52.17115324331521</c:v>
                </c:pt>
                <c:pt idx="3">
                  <c:v>55.903973819006069</c:v>
                </c:pt>
                <c:pt idx="4">
                  <c:v>53.730896574980797</c:v>
                </c:pt>
                <c:pt idx="5">
                  <c:v>21.04</c:v>
                </c:pt>
                <c:pt idx="6">
                  <c:v>20.078864003088299</c:v>
                </c:pt>
              </c:numCache>
            </c:numRef>
          </c:yVal>
          <c:smooth val="0"/>
        </c:ser>
        <c:dLbls>
          <c:showLegendKey val="0"/>
          <c:showVal val="0"/>
          <c:showCatName val="0"/>
          <c:showSerName val="0"/>
          <c:showPercent val="0"/>
          <c:showBubbleSize val="0"/>
        </c:dLbls>
        <c:axId val="221527424"/>
        <c:axId val="223229824"/>
      </c:scatterChart>
      <c:valAx>
        <c:axId val="221527424"/>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3229824"/>
        <c:crosses val="autoZero"/>
        <c:crossBetween val="midCat"/>
      </c:valAx>
      <c:valAx>
        <c:axId val="22322982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21527424"/>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'23_grootMK_gas'!$O$26</c:f>
              <c:strCache>
                <c:ptCount val="1"/>
              </c:strCache>
            </c:strRef>
          </c:tx>
          <c:invertIfNegative val="0"/>
          <c:cat>
            <c:strRef>
              <c:f>'23_grootMK_gas'!$Q$11:$Q$14</c:f>
              <c:strCache>
                <c:ptCount val="4"/>
                <c:pt idx="0">
                  <c:v>tot 1976</c:v>
                </c:pt>
                <c:pt idx="1">
                  <c:v>1977 - 1989</c:v>
                </c:pt>
                <c:pt idx="2">
                  <c:v>1990 -1993</c:v>
                </c:pt>
                <c:pt idx="3">
                  <c:v>1994 -2016</c:v>
                </c:pt>
              </c:strCache>
            </c:strRef>
          </c:cat>
          <c:val>
            <c:numRef>
              <c:f>'23_grootMK_gas'!$F$27:$F$30</c:f>
              <c:numCache>
                <c:formatCode>#.##00</c:formatCode>
                <c:ptCount val="4"/>
                <c:pt idx="0">
                  <c:v>16.282494291118116</c:v>
                </c:pt>
                <c:pt idx="1">
                  <c:v>11.94278282297917</c:v>
                </c:pt>
                <c:pt idx="2">
                  <c:v>11.653282300202086</c:v>
                </c:pt>
                <c:pt idx="3">
                  <c:v>9.7500574127382507</c:v>
                </c:pt>
              </c:numCache>
            </c:numRef>
          </c:val>
        </c:ser>
        <c:dLbls>
          <c:showLegendKey val="0"/>
          <c:showVal val="0"/>
          <c:showCatName val="0"/>
          <c:showSerName val="0"/>
          <c:showPercent val="0"/>
          <c:showBubbleSize val="0"/>
        </c:dLbls>
        <c:gapWidth val="150"/>
        <c:axId val="223275264"/>
        <c:axId val="223707520"/>
      </c:barChart>
      <c:catAx>
        <c:axId val="22327526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3707520"/>
        <c:crosses val="autoZero"/>
        <c:auto val="1"/>
        <c:lblAlgn val="ctr"/>
        <c:lblOffset val="100"/>
        <c:noMultiLvlLbl val="0"/>
      </c:catAx>
      <c:valAx>
        <c:axId val="223707520"/>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2327526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'23_grootMK_gas'!$F$8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'23_grootMK_gas'!$N$10:$N$16</c:f>
              <c:numCache>
                <c:formatCode>#,##0</c:formatCode>
                <c:ptCount val="7"/>
                <c:pt idx="0">
                  <c:v>314.43189368770766</c:v>
                </c:pt>
                <c:pt idx="1">
                  <c:v>716.625</c:v>
                </c:pt>
                <c:pt idx="2">
                  <c:v>1445.5384615384614</c:v>
                </c:pt>
                <c:pt idx="3">
                  <c:v>3137.8733333333334</c:v>
                </c:pt>
                <c:pt idx="4">
                  <c:v>7006.0789473684208</c:v>
                </c:pt>
                <c:pt idx="5">
                  <c:v>12674.95</c:v>
                </c:pt>
                <c:pt idx="6">
                  <c:v>44708.411764705881</c:v>
                </c:pt>
              </c:numCache>
            </c:numRef>
          </c:xVal>
          <c:yVal>
            <c:numRef>
              <c:f>'23_grootMK_gas'!$F$10:$F$16</c:f>
              <c:numCache>
                <c:formatCode>#.##00</c:formatCode>
                <c:ptCount val="7"/>
                <c:pt idx="0">
                  <c:v>17.084445062971806</c:v>
                </c:pt>
                <c:pt idx="1">
                  <c:v>12.560139503177037</c:v>
                </c:pt>
                <c:pt idx="2">
                  <c:v>9.4228749349775693</c:v>
                </c:pt>
                <c:pt idx="3">
                  <c:v>9.975552952559692</c:v>
                </c:pt>
                <c:pt idx="4">
                  <c:v>9.6023008738711599</c:v>
                </c:pt>
                <c:pt idx="5">
                  <c:v>7.0802511101930747</c:v>
                </c:pt>
                <c:pt idx="6">
                  <c:v>6.3059002489664007</c:v>
                </c:pt>
              </c:numCache>
            </c:numRef>
          </c:yVal>
          <c:smooth val="0"/>
        </c:ser>
        <c:dLbls>
          <c:showLegendKey val="0"/>
          <c:showVal val="0"/>
          <c:showCatName val="0"/>
          <c:showSerName val="0"/>
          <c:showPercent val="0"/>
          <c:showBubbleSize val="0"/>
        </c:dLbls>
        <c:axId val="223723520"/>
        <c:axId val="223725824"/>
      </c:scatterChart>
      <c:valAx>
        <c:axId val="22372352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3725824"/>
        <c:crosses val="autoZero"/>
        <c:crossBetween val="midCat"/>
      </c:valAx>
      <c:valAx>
        <c:axId val="223725824"/>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2372352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'23_grootMK_elek'!$O$26</c:f>
              <c:strCache>
                <c:ptCount val="1"/>
              </c:strCache>
            </c:strRef>
          </c:tx>
          <c:invertIfNegative val="0"/>
          <c:cat>
            <c:strRef>
              <c:f>'23_grootMK_elek'!$Q$11:$Q$14</c:f>
              <c:strCache>
                <c:ptCount val="4"/>
                <c:pt idx="0">
                  <c:v>tot 1976</c:v>
                </c:pt>
                <c:pt idx="1">
                  <c:v>1977 - 1989</c:v>
                </c:pt>
                <c:pt idx="2">
                  <c:v>1990 -1993</c:v>
                </c:pt>
                <c:pt idx="3">
                  <c:v>1994 -2016</c:v>
                </c:pt>
              </c:strCache>
            </c:strRef>
          </c:cat>
          <c:val>
            <c:numRef>
              <c:f>'23_grootMK_elek'!$F$27:$F$30</c:f>
              <c:numCache>
                <c:formatCode>#.##00</c:formatCode>
                <c:ptCount val="4"/>
                <c:pt idx="0">
                  <c:v>114.62327339924792</c:v>
                </c:pt>
                <c:pt idx="1">
                  <c:v>144.23865656785398</c:v>
                </c:pt>
                <c:pt idx="2">
                  <c:v>157.27519775950529</c:v>
                </c:pt>
                <c:pt idx="3">
                  <c:v>133.72947934396197</c:v>
                </c:pt>
              </c:numCache>
            </c:numRef>
          </c:val>
        </c:ser>
        <c:dLbls>
          <c:showLegendKey val="0"/>
          <c:showVal val="0"/>
          <c:showCatName val="0"/>
          <c:showSerName val="0"/>
          <c:showPercent val="0"/>
          <c:showBubbleSize val="0"/>
        </c:dLbls>
        <c:gapWidth val="150"/>
        <c:axId val="223255168"/>
        <c:axId val="223286016"/>
      </c:barChart>
      <c:catAx>
        <c:axId val="223255168"/>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3286016"/>
        <c:crosses val="autoZero"/>
        <c:auto val="1"/>
        <c:lblAlgn val="ctr"/>
        <c:lblOffset val="100"/>
        <c:noMultiLvlLbl val="0"/>
      </c:catAx>
      <c:valAx>
        <c:axId val="223286016"/>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23255168"/>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'23_grootMK_elek'!$F$8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'23_grootMK_elek'!$N$10:$N$16</c:f>
              <c:numCache>
                <c:formatCode>#,##0</c:formatCode>
                <c:ptCount val="7"/>
                <c:pt idx="0">
                  <c:v>303.02536997885835</c:v>
                </c:pt>
                <c:pt idx="1">
                  <c:v>705.25773195876286</c:v>
                </c:pt>
                <c:pt idx="2">
                  <c:v>1459.0709677419354</c:v>
                </c:pt>
                <c:pt idx="3">
                  <c:v>3185.7852760736196</c:v>
                </c:pt>
                <c:pt idx="4">
                  <c:v>7145.0396039603957</c:v>
                </c:pt>
                <c:pt idx="5">
                  <c:v>13080.134615384615</c:v>
                </c:pt>
                <c:pt idx="6">
                  <c:v>42748.541666666664</c:v>
                </c:pt>
              </c:numCache>
            </c:numRef>
          </c:xVal>
          <c:yVal>
            <c:numRef>
              <c:f>'23_grootMK_elek'!$F$10:$F$16</c:f>
              <c:numCache>
                <c:formatCode>#.##00</c:formatCode>
                <c:ptCount val="7"/>
                <c:pt idx="0">
                  <c:v>94.171764349647589</c:v>
                </c:pt>
                <c:pt idx="1">
                  <c:v>120.79878756947122</c:v>
                </c:pt>
                <c:pt idx="2">
                  <c:v>156.11310658488168</c:v>
                </c:pt>
                <c:pt idx="3">
                  <c:v>169.68932259862029</c:v>
                </c:pt>
                <c:pt idx="4">
                  <c:v>194.82134837922555</c:v>
                </c:pt>
                <c:pt idx="5">
                  <c:v>168.71216197469761</c:v>
                </c:pt>
                <c:pt idx="6">
                  <c:v>183.22964702459126</c:v>
                </c:pt>
              </c:numCache>
            </c:numRef>
          </c:yVal>
          <c:smooth val="0"/>
        </c:ser>
        <c:dLbls>
          <c:showLegendKey val="0"/>
          <c:showVal val="0"/>
          <c:showCatName val="0"/>
          <c:showSerName val="0"/>
          <c:showPercent val="0"/>
          <c:showBubbleSize val="0"/>
        </c:dLbls>
        <c:axId val="223449472"/>
        <c:axId val="223451776"/>
      </c:scatterChart>
      <c:valAx>
        <c:axId val="223449472"/>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3451776"/>
        <c:crosses val="autoZero"/>
        <c:crossBetween val="midCat"/>
      </c:valAx>
      <c:valAx>
        <c:axId val="223451776"/>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23449472"/>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Gas-intensiteit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'24_grootZK_gas'!$O$26</c:f>
              <c:strCache>
                <c:ptCount val="1"/>
              </c:strCache>
            </c:strRef>
          </c:tx>
          <c:invertIfNegative val="0"/>
          <c:cat>
            <c:strRef>
              <c:f>'24_grootZK_gas'!$Q$11:$Q$14</c:f>
              <c:strCache>
                <c:ptCount val="4"/>
                <c:pt idx="0">
                  <c:v>tot 1976</c:v>
                </c:pt>
                <c:pt idx="1">
                  <c:v>1977 - 1989</c:v>
                </c:pt>
                <c:pt idx="2">
                  <c:v>1990 -1993</c:v>
                </c:pt>
                <c:pt idx="3">
                  <c:v>1994 -2016</c:v>
                </c:pt>
              </c:strCache>
            </c:strRef>
          </c:cat>
          <c:val>
            <c:numRef>
              <c:f>'24_grootZK_gas'!$F$27:$F$30</c:f>
              <c:numCache>
                <c:formatCode>#.##00</c:formatCode>
                <c:ptCount val="4"/>
                <c:pt idx="0">
                  <c:v>13.246145202313169</c:v>
                </c:pt>
                <c:pt idx="1">
                  <c:v>10.040767040349428</c:v>
                </c:pt>
                <c:pt idx="2">
                  <c:v>9.6732617038177686</c:v>
                </c:pt>
                <c:pt idx="3">
                  <c:v>7.7981266555469899</c:v>
                </c:pt>
              </c:numCache>
            </c:numRef>
          </c:val>
        </c:ser>
        <c:dLbls>
          <c:showLegendKey val="0"/>
          <c:showVal val="0"/>
          <c:showCatName val="0"/>
          <c:showSerName val="0"/>
          <c:showPercent val="0"/>
          <c:showBubbleSize val="0"/>
        </c:dLbls>
        <c:gapWidth val="150"/>
        <c:axId val="218840064"/>
        <c:axId val="223769728"/>
      </c:barChart>
      <c:catAx>
        <c:axId val="218840064"/>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3769728"/>
        <c:crosses val="autoZero"/>
        <c:auto val="1"/>
        <c:lblAlgn val="ctr"/>
        <c:lblOffset val="100"/>
        <c:noMultiLvlLbl val="0"/>
      </c:catAx>
      <c:valAx>
        <c:axId val="223769728"/>
        <c:scaling>
          <c:orientation val="minMax"/>
          <c:min val="0"/>
        </c:scaling>
        <c:delete val="0"/>
        <c:axPos val="l"/>
        <c:majorGridlines/>
        <c:title>
          <c:tx>
            <c:rich>
              <a:bodyPr rot="-5400000" vert="horz"/>
              <a:lstStyle/>
              <a:p>
                <a:pPr>
                  <a:defRPr sz="1100" b="1"/>
                </a:pPr>
                <a:r>
                  <a:rPr lang="en-US" sz="1100" b="1"/>
                  <a:t>m3</a:t>
                </a:r>
                <a:r>
                  <a:rPr lang="en-US" sz="1100" b="1" baseline="0"/>
                  <a:t> gas</a:t>
                </a:r>
                <a:r>
                  <a:rPr lang="en-US" sz="1100" b="1"/>
                  <a:t> per m</a:t>
                </a:r>
                <a:r>
                  <a:rPr lang="en-US" sz="1100" b="1" baseline="30000"/>
                  <a:t>2</a:t>
                </a:r>
                <a:r>
                  <a:rPr lang="en-US" sz="1100" b="1"/>
                  <a:t> GO</a:t>
                </a:r>
              </a:p>
            </c:rich>
          </c:tx>
          <c:overlay val="0"/>
        </c:title>
        <c:numFmt formatCode="#,##0" sourceLinked="0"/>
        <c:majorTickMark val="out"/>
        <c:minorTickMark val="none"/>
        <c:tickLblPos val="nextTo"/>
        <c:crossAx val="218840064"/>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gas-intensiteit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'24_grootZK_gas'!$F$8</c:f>
              <c:strCache>
                <c:ptCount val="1"/>
                <c:pt idx="0">
                  <c:v>Ongewogen gas intensiteit (m3/m2 GO)</c:v>
                </c:pt>
              </c:strCache>
            </c:strRef>
          </c:tx>
          <c:spPr>
            <a:ln>
              <a:solidFill>
                <a:schemeClr val="tx1"/>
              </a:solidFill>
            </a:ln>
          </c:spPr>
          <c:marker>
            <c:symbol val="circle"/>
            <c:size val="5"/>
            <c:spPr>
              <a:solidFill>
                <a:schemeClr val="tx1"/>
              </a:solidFill>
            </c:spPr>
          </c:marker>
          <c:dPt>
            <c:idx val="6"/>
            <c:bubble3D val="0"/>
          </c:dPt>
          <c:xVal>
            <c:numRef>
              <c:f>'24_grootZK_gas'!$N$10:$N$16</c:f>
              <c:numCache>
                <c:formatCode>#,##0</c:formatCode>
                <c:ptCount val="7"/>
                <c:pt idx="0">
                  <c:v>286.17220235053651</c:v>
                </c:pt>
                <c:pt idx="1">
                  <c:v>703.02167947310647</c:v>
                </c:pt>
                <c:pt idx="2">
                  <c:v>1394.9308176100628</c:v>
                </c:pt>
                <c:pt idx="3">
                  <c:v>3002.2503364737549</c:v>
                </c:pt>
                <c:pt idx="4">
                  <c:v>6821.0915331807782</c:v>
                </c:pt>
                <c:pt idx="5">
                  <c:v>13861.885542168675</c:v>
                </c:pt>
                <c:pt idx="6">
                  <c:v>32324.98734177215</c:v>
                </c:pt>
              </c:numCache>
            </c:numRef>
          </c:xVal>
          <c:yVal>
            <c:numRef>
              <c:f>'24_grootZK_gas'!$F$10:$F$16</c:f>
              <c:numCache>
                <c:formatCode>#.##00</c:formatCode>
                <c:ptCount val="7"/>
                <c:pt idx="0">
                  <c:v>12.506160789870153</c:v>
                </c:pt>
                <c:pt idx="1">
                  <c:v>8.3631436832659194</c:v>
                </c:pt>
                <c:pt idx="2">
                  <c:v>7.4179547785367141</c:v>
                </c:pt>
                <c:pt idx="3">
                  <c:v>6.9143196903556747</c:v>
                </c:pt>
                <c:pt idx="4">
                  <c:v>5.7641422161632523</c:v>
                </c:pt>
                <c:pt idx="5">
                  <c:v>6.4308956633702312</c:v>
                </c:pt>
                <c:pt idx="6">
                  <c:v>4.8480292351284886</c:v>
                </c:pt>
              </c:numCache>
            </c:numRef>
          </c:yVal>
          <c:smooth val="0"/>
        </c:ser>
        <c:dLbls>
          <c:showLegendKey val="0"/>
          <c:showVal val="0"/>
          <c:showCatName val="0"/>
          <c:showSerName val="0"/>
          <c:showPercent val="0"/>
          <c:showBubbleSize val="0"/>
        </c:dLbls>
        <c:axId val="218780416"/>
        <c:axId val="218782720"/>
      </c:scatterChart>
      <c:valAx>
        <c:axId val="218780416"/>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18782720"/>
        <c:crosses val="autoZero"/>
        <c:crossBetween val="midCat"/>
      </c:valAx>
      <c:valAx>
        <c:axId val="218782720"/>
        <c:scaling>
          <c:orientation val="minMax"/>
        </c:scaling>
        <c:delete val="0"/>
        <c:axPos val="l"/>
        <c:majorGridlines/>
        <c:title>
          <c:tx>
            <c:rich>
              <a:bodyPr rot="-5400000" vert="horz"/>
              <a:lstStyle/>
              <a:p>
                <a:pPr>
                  <a:defRPr b="1"/>
                </a:pPr>
                <a:r>
                  <a:rPr lang="en-US" b="1" baseline="0"/>
                  <a:t>m3 gas per </a:t>
                </a:r>
                <a:r>
                  <a:rPr lang="en-US" b="1"/>
                  <a:t>m</a:t>
                </a:r>
                <a:r>
                  <a:rPr lang="en-US" b="1" baseline="30000"/>
                  <a:t>2</a:t>
                </a:r>
                <a:r>
                  <a:rPr lang="en-US" b="1"/>
                  <a:t> GO</a:t>
                </a:r>
              </a:p>
            </c:rich>
          </c:tx>
          <c:overlay val="0"/>
        </c:title>
        <c:numFmt formatCode="0" sourceLinked="0"/>
        <c:majorTickMark val="out"/>
        <c:minorTickMark val="none"/>
        <c:tickLblPos val="nextTo"/>
        <c:crossAx val="218780416"/>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2. </a:t>
            </a:r>
            <a:r>
              <a:rPr lang="en-US" sz="1200"/>
              <a:t>Elek-intensiteit</a:t>
            </a:r>
            <a:r>
              <a:rPr lang="en-US" baseline="0"/>
              <a:t> versus bouwjaarklasse</a:t>
            </a:r>
            <a:endParaRPr lang="en-US"/>
          </a:p>
        </c:rich>
      </c:tx>
      <c:overlay val="0"/>
    </c:title>
    <c:autoTitleDeleted val="0"/>
    <c:plotArea>
      <c:layout>
        <c:manualLayout>
          <c:layoutTarget val="inner"/>
          <c:xMode val="edge"/>
          <c:yMode val="edge"/>
          <c:x val="0.11697836589015458"/>
          <c:y val="0.13860582724289572"/>
          <c:w val="0.84676437747656019"/>
          <c:h val="0.67625096780705518"/>
        </c:manualLayout>
      </c:layout>
      <c:barChart>
        <c:barDir val="col"/>
        <c:grouping val="clustered"/>
        <c:varyColors val="0"/>
        <c:ser>
          <c:idx val="0"/>
          <c:order val="0"/>
          <c:tx>
            <c:strRef>
              <c:f>'24_grootZK_elek'!$O$26</c:f>
              <c:strCache>
                <c:ptCount val="1"/>
              </c:strCache>
            </c:strRef>
          </c:tx>
          <c:invertIfNegative val="0"/>
          <c:cat>
            <c:strRef>
              <c:f>'24_grootZK_elek'!$Q$11:$Q$14</c:f>
              <c:strCache>
                <c:ptCount val="4"/>
                <c:pt idx="0">
                  <c:v>tot 1976</c:v>
                </c:pt>
                <c:pt idx="1">
                  <c:v>1977 - 1989</c:v>
                </c:pt>
                <c:pt idx="2">
                  <c:v>1990 -1993</c:v>
                </c:pt>
                <c:pt idx="3">
                  <c:v>1994 -2016</c:v>
                </c:pt>
              </c:strCache>
            </c:strRef>
          </c:cat>
          <c:val>
            <c:numRef>
              <c:f>'24_grootZK_elek'!$F$27:$F$30</c:f>
              <c:numCache>
                <c:formatCode>#.##00</c:formatCode>
                <c:ptCount val="4"/>
                <c:pt idx="0">
                  <c:v>43.245959571375039</c:v>
                </c:pt>
                <c:pt idx="1">
                  <c:v>42.161140762019478</c:v>
                </c:pt>
                <c:pt idx="2">
                  <c:v>45.270555275932985</c:v>
                </c:pt>
                <c:pt idx="3">
                  <c:v>39.597944785658065</c:v>
                </c:pt>
              </c:numCache>
            </c:numRef>
          </c:val>
        </c:ser>
        <c:dLbls>
          <c:showLegendKey val="0"/>
          <c:showVal val="0"/>
          <c:showCatName val="0"/>
          <c:showSerName val="0"/>
          <c:showPercent val="0"/>
          <c:showBubbleSize val="0"/>
        </c:dLbls>
        <c:gapWidth val="150"/>
        <c:axId val="223620480"/>
        <c:axId val="223626752"/>
      </c:barChart>
      <c:catAx>
        <c:axId val="223620480"/>
        <c:scaling>
          <c:orientation val="minMax"/>
        </c:scaling>
        <c:delete val="0"/>
        <c:axPos val="b"/>
        <c:title>
          <c:tx>
            <c:rich>
              <a:bodyPr/>
              <a:lstStyle/>
              <a:p>
                <a:pPr>
                  <a:defRPr sz="1100"/>
                </a:pPr>
                <a:r>
                  <a:rPr lang="en-US" sz="1100"/>
                  <a:t>Bouwjaarklasse</a:t>
                </a:r>
              </a:p>
            </c:rich>
          </c:tx>
          <c:overlay val="0"/>
        </c:title>
        <c:numFmt formatCode="General" sourceLinked="1"/>
        <c:majorTickMark val="out"/>
        <c:minorTickMark val="none"/>
        <c:tickLblPos val="nextTo"/>
        <c:crossAx val="223626752"/>
        <c:crosses val="autoZero"/>
        <c:auto val="1"/>
        <c:lblAlgn val="ctr"/>
        <c:lblOffset val="100"/>
        <c:noMultiLvlLbl val="0"/>
      </c:catAx>
      <c:valAx>
        <c:axId val="223626752"/>
        <c:scaling>
          <c:orientation val="minMax"/>
          <c:min val="0"/>
        </c:scaling>
        <c:delete val="0"/>
        <c:axPos val="l"/>
        <c:majorGridlines/>
        <c:title>
          <c:tx>
            <c:rich>
              <a:bodyPr rot="-5400000" vert="horz"/>
              <a:lstStyle/>
              <a:p>
                <a:pPr>
                  <a:defRPr sz="1100" b="1"/>
                </a:pPr>
                <a:r>
                  <a:rPr lang="en-US" sz="1100" b="1"/>
                  <a:t>kWh per m</a:t>
                </a:r>
                <a:r>
                  <a:rPr lang="en-US" sz="1100" b="1" baseline="30000"/>
                  <a:t>2</a:t>
                </a:r>
                <a:r>
                  <a:rPr lang="en-US" sz="1100" b="1"/>
                  <a:t> GO</a:t>
                </a:r>
              </a:p>
            </c:rich>
          </c:tx>
          <c:overlay val="0"/>
        </c:title>
        <c:numFmt formatCode="#,##0" sourceLinked="0"/>
        <c:majorTickMark val="out"/>
        <c:minorTickMark val="none"/>
        <c:tickLblPos val="nextTo"/>
        <c:crossAx val="223620480"/>
        <c:crosses val="autoZero"/>
        <c:crossBetween val="between"/>
      </c:valAx>
    </c:plotArea>
    <c:plotVisOnly val="1"/>
    <c:dispBlanksAs val="gap"/>
    <c:showDLblsOverMax val="0"/>
  </c:chart>
  <c:txPr>
    <a:bodyPr/>
    <a:lstStyle/>
    <a:p>
      <a:pPr>
        <a:defRPr sz="1050"/>
      </a:pPr>
      <a:endParaRPr lang="en-US"/>
    </a:p>
  </c:txPr>
  <c:printSettings>
    <c:headerFooter/>
    <c:pageMargins b="0.75" l="0.7" r="0.7" t="0.75" header="0.3" footer="0.3"/>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US" sz="1200"/>
              <a:t>1. Ongewogen elek-intensiteit versus gebouwgrootte</a:t>
            </a:r>
          </a:p>
        </c:rich>
      </c:tx>
      <c:overlay val="1"/>
    </c:title>
    <c:autoTitleDeleted val="0"/>
    <c:plotArea>
      <c:layout>
        <c:manualLayout>
          <c:layoutTarget val="inner"/>
          <c:xMode val="edge"/>
          <c:yMode val="edge"/>
          <c:x val="0.12232556373062614"/>
          <c:y val="0.16928024763701055"/>
          <c:w val="0.78811146673791377"/>
          <c:h val="0.67266930271567738"/>
        </c:manualLayout>
      </c:layout>
      <c:scatterChart>
        <c:scatterStyle val="lineMarker"/>
        <c:varyColors val="0"/>
        <c:ser>
          <c:idx val="1"/>
          <c:order val="0"/>
          <c:tx>
            <c:strRef>
              <c:f>'24_grootZK_elek'!$F$8</c:f>
              <c:strCache>
                <c:ptCount val="1"/>
                <c:pt idx="0">
                  <c:v>Ongewogen elek intensiteit (kWh/m2 GO)</c:v>
                </c:pt>
              </c:strCache>
            </c:strRef>
          </c:tx>
          <c:spPr>
            <a:ln>
              <a:solidFill>
                <a:schemeClr val="tx1"/>
              </a:solidFill>
            </a:ln>
          </c:spPr>
          <c:marker>
            <c:symbol val="circle"/>
            <c:size val="5"/>
            <c:spPr>
              <a:solidFill>
                <a:schemeClr val="tx1"/>
              </a:solidFill>
            </c:spPr>
          </c:marker>
          <c:dPt>
            <c:idx val="6"/>
            <c:bubble3D val="0"/>
          </c:dPt>
          <c:xVal>
            <c:numRef>
              <c:f>'24_grootZK_elek'!$N$10:$N$16</c:f>
              <c:numCache>
                <c:formatCode>#,##0</c:formatCode>
                <c:ptCount val="7"/>
                <c:pt idx="0">
                  <c:v>281.40407025840227</c:v>
                </c:pt>
                <c:pt idx="1">
                  <c:v>698.43519125683065</c:v>
                </c:pt>
                <c:pt idx="2">
                  <c:v>1388.3706636500754</c:v>
                </c:pt>
                <c:pt idx="3">
                  <c:v>3004.1016657093624</c:v>
                </c:pt>
                <c:pt idx="4">
                  <c:v>6851.1115241635689</c:v>
                </c:pt>
                <c:pt idx="5">
                  <c:v>13760.471153846154</c:v>
                </c:pt>
                <c:pt idx="6">
                  <c:v>33103.110091743118</c:v>
                </c:pt>
              </c:numCache>
            </c:numRef>
          </c:xVal>
          <c:yVal>
            <c:numRef>
              <c:f>'24_grootZK_elek'!$F$10:$F$16</c:f>
              <c:numCache>
                <c:formatCode>#.##00</c:formatCode>
                <c:ptCount val="7"/>
                <c:pt idx="0">
                  <c:v>44.83464166197917</c:v>
                </c:pt>
                <c:pt idx="1">
                  <c:v>33.181521895232223</c:v>
                </c:pt>
                <c:pt idx="2">
                  <c:v>38.075258829540857</c:v>
                </c:pt>
                <c:pt idx="3">
                  <c:v>42.691528736503059</c:v>
                </c:pt>
                <c:pt idx="4">
                  <c:v>48.843614229718277</c:v>
                </c:pt>
                <c:pt idx="5">
                  <c:v>58.150385657087519</c:v>
                </c:pt>
                <c:pt idx="6">
                  <c:v>54.264808185420613</c:v>
                </c:pt>
              </c:numCache>
            </c:numRef>
          </c:yVal>
          <c:smooth val="0"/>
        </c:ser>
        <c:dLbls>
          <c:showLegendKey val="0"/>
          <c:showVal val="0"/>
          <c:showCatName val="0"/>
          <c:showSerName val="0"/>
          <c:showPercent val="0"/>
          <c:showBubbleSize val="0"/>
        </c:dLbls>
        <c:axId val="221975680"/>
        <c:axId val="221977984"/>
      </c:scatterChart>
      <c:valAx>
        <c:axId val="221975680"/>
        <c:scaling>
          <c:orientation val="minMax"/>
        </c:scaling>
        <c:delete val="0"/>
        <c:axPos val="b"/>
        <c:title>
          <c:tx>
            <c:rich>
              <a:bodyPr/>
              <a:lstStyle/>
              <a:p>
                <a:pPr>
                  <a:defRPr/>
                </a:pPr>
                <a:r>
                  <a:rPr lang="en-US"/>
                  <a:t>gebouwgrootte (m</a:t>
                </a:r>
                <a:r>
                  <a:rPr lang="en-US" baseline="30000"/>
                  <a:t>2</a:t>
                </a:r>
                <a:r>
                  <a:rPr lang="en-US"/>
                  <a:t> GO)</a:t>
                </a:r>
              </a:p>
            </c:rich>
          </c:tx>
          <c:overlay val="0"/>
        </c:title>
        <c:numFmt formatCode="#,##0" sourceLinked="0"/>
        <c:majorTickMark val="out"/>
        <c:minorTickMark val="none"/>
        <c:tickLblPos val="nextTo"/>
        <c:crossAx val="221977984"/>
        <c:crosses val="autoZero"/>
        <c:crossBetween val="midCat"/>
      </c:valAx>
      <c:valAx>
        <c:axId val="221977984"/>
        <c:scaling>
          <c:orientation val="minMax"/>
        </c:scaling>
        <c:delete val="0"/>
        <c:axPos val="l"/>
        <c:majorGridlines/>
        <c:title>
          <c:tx>
            <c:rich>
              <a:bodyPr rot="-5400000" vert="horz"/>
              <a:lstStyle/>
              <a:p>
                <a:pPr>
                  <a:defRPr b="1"/>
                </a:pPr>
                <a:r>
                  <a:rPr lang="en-US" b="1" baseline="0"/>
                  <a:t>kWh per </a:t>
                </a:r>
                <a:r>
                  <a:rPr lang="en-US" b="1"/>
                  <a:t>m</a:t>
                </a:r>
                <a:r>
                  <a:rPr lang="en-US" b="1" baseline="30000"/>
                  <a:t>2</a:t>
                </a:r>
                <a:r>
                  <a:rPr lang="en-US" b="1"/>
                  <a:t> GO</a:t>
                </a:r>
              </a:p>
            </c:rich>
          </c:tx>
          <c:overlay val="0"/>
        </c:title>
        <c:numFmt formatCode="0" sourceLinked="0"/>
        <c:majorTickMark val="out"/>
        <c:minorTickMark val="none"/>
        <c:tickLblPos val="nextTo"/>
        <c:crossAx val="221975680"/>
        <c:crosses val="autoZero"/>
        <c:crossBetween val="midCat"/>
      </c:valAx>
    </c:plotArea>
    <c:plotVisOnly val="1"/>
    <c:dispBlanksAs val="gap"/>
    <c:showDLblsOverMax val="0"/>
  </c:chart>
  <c:txPr>
    <a:bodyPr/>
    <a:lstStyle/>
    <a:p>
      <a:pPr>
        <a:defRPr sz="1100"/>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chart" Target="../charts/chart8.xml"/><Relationship Id="rId1" Type="http://schemas.openxmlformats.org/officeDocument/2006/relationships/chart" Target="../charts/chart7.xml"/></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10.xml"/><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chart" Target="../charts/chart12.xml"/><Relationship Id="rId1" Type="http://schemas.openxmlformats.org/officeDocument/2006/relationships/chart" Target="../charts/chart11.xml"/></Relationships>
</file>

<file path=xl/drawings/_rels/drawing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chart" Target="../charts/chart14.xml"/><Relationship Id="rId1" Type="http://schemas.openxmlformats.org/officeDocument/2006/relationships/chart" Target="../charts/chart13.xml"/></Relationships>
</file>

<file path=xl/drawings/_rels/drawing8.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chart" Target="../charts/chart16.xml"/><Relationship Id="rId1" Type="http://schemas.openxmlformats.org/officeDocument/2006/relationships/chart" Target="../charts/chart15.xml"/></Relationships>
</file>

<file path=xl/drawings/_rels/drawing9.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chart" Target="../charts/chart18.xml"/><Relationship Id="rId1" Type="http://schemas.openxmlformats.org/officeDocument/2006/relationships/chart" Target="../charts/chart17.xml"/></Relationships>
</file>

<file path=xl/drawings/_rels/drawing10.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chart" Target="../charts/chart20.xml"/><Relationship Id="rId1" Type="http://schemas.openxmlformats.org/officeDocument/2006/relationships/chart" Target="../charts/chart19.xml"/></Relationships>
</file>

<file path=xl/drawings/_rels/drawing11.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chart" Target="../charts/chart22.xml"/><Relationship Id="rId1" Type="http://schemas.openxmlformats.org/officeDocument/2006/relationships/chart" Target="../charts/chart21.xml"/></Relationships>
</file>

<file path=xl/drawings/_rels/drawing12.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chart" Target="../charts/chart24.xml"/><Relationship Id="rId1" Type="http://schemas.openxmlformats.org/officeDocument/2006/relationships/chart" Target="../charts/chart23.xml"/></Relationships>
</file>

<file path=xl/drawings/_rels/drawing13.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chart" Target="../charts/chart26.xml"/><Relationship Id="rId1" Type="http://schemas.openxmlformats.org/officeDocument/2006/relationships/chart" Target="../charts/chart25.xml"/></Relationships>
</file>

<file path=xl/drawings/_rels/drawing14.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chart" Target="../charts/chart28.xml"/><Relationship Id="rId1" Type="http://schemas.openxmlformats.org/officeDocument/2006/relationships/chart" Target="../charts/chart27.xml"/></Relationships>
</file>

<file path=xl/drawings/_rels/drawing15.xml.rels><?xml version="1.0" encoding="UTF-8" standalone="yes"?>
<Relationships xmlns="http://schemas.openxmlformats.org/package/2006/relationships"><Relationship Id="rId3" Type="http://schemas.openxmlformats.org/officeDocument/2006/relationships/image" Target="../media/image17.png"/><Relationship Id="rId2" Type="http://schemas.openxmlformats.org/officeDocument/2006/relationships/chart" Target="../charts/chart30.xml"/><Relationship Id="rId1" Type="http://schemas.openxmlformats.org/officeDocument/2006/relationships/chart" Target="../charts/chart29.xml"/></Relationships>
</file>

<file path=xl/drawings/_rels/drawing16.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chart" Target="../charts/chart32.xml"/><Relationship Id="rId1" Type="http://schemas.openxmlformats.org/officeDocument/2006/relationships/chart" Target="../charts/chart31.xml"/></Relationships>
</file>

<file path=xl/drawings/_rels/drawing17.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chart" Target="../charts/chart34.xml"/><Relationship Id="rId1" Type="http://schemas.openxmlformats.org/officeDocument/2006/relationships/chart" Target="../charts/chart33.xml"/></Relationships>
</file>

<file path=xl/drawings/_rels/drawing18.xml.rels><?xml version="1.0" encoding="UTF-8" standalone="yes"?>
<Relationships xmlns="http://schemas.openxmlformats.org/package/2006/relationships"><Relationship Id="rId3" Type="http://schemas.openxmlformats.org/officeDocument/2006/relationships/image" Target="../media/image20.png"/><Relationship Id="rId2" Type="http://schemas.openxmlformats.org/officeDocument/2006/relationships/chart" Target="../charts/chart36.xml"/><Relationship Id="rId1" Type="http://schemas.openxmlformats.org/officeDocument/2006/relationships/chart" Target="../charts/chart35.xml"/></Relationships>
</file>

<file path=xl/drawings/_rels/drawing19.xml.rels><?xml version="1.0" encoding="UTF-8" standalone="yes"?>
<Relationships xmlns="http://schemas.openxmlformats.org/package/2006/relationships"><Relationship Id="rId3" Type="http://schemas.openxmlformats.org/officeDocument/2006/relationships/image" Target="../media/image21.png"/><Relationship Id="rId2" Type="http://schemas.openxmlformats.org/officeDocument/2006/relationships/chart" Target="../charts/chart38.xml"/><Relationship Id="rId1" Type="http://schemas.openxmlformats.org/officeDocument/2006/relationships/chart" Target="../charts/chart37.xml"/></Relationships>
</file>

<file path=xl/drawings/_rels/drawing20.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chart" Target="../charts/chart40.xml"/><Relationship Id="rId1" Type="http://schemas.openxmlformats.org/officeDocument/2006/relationships/chart" Target="../charts/chart39.xml"/></Relationships>
</file>

<file path=xl/drawings/_rels/drawing21.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chart" Target="../charts/chart42.xml"/><Relationship Id="rId1" Type="http://schemas.openxmlformats.org/officeDocument/2006/relationships/chart" Target="../charts/chart41.xml"/></Relationships>
</file>

<file path=xl/drawings/_rels/drawing22.xml.rels><?xml version="1.0" encoding="UTF-8" standalone="yes"?>
<Relationships xmlns="http://schemas.openxmlformats.org/package/2006/relationships"><Relationship Id="rId3" Type="http://schemas.openxmlformats.org/officeDocument/2006/relationships/image" Target="../media/image24.png"/><Relationship Id="rId2" Type="http://schemas.openxmlformats.org/officeDocument/2006/relationships/chart" Target="../charts/chart44.xml"/><Relationship Id="rId1" Type="http://schemas.openxmlformats.org/officeDocument/2006/relationships/chart" Target="../charts/chart43.xml"/></Relationships>
</file>

<file path=xl/drawings/_rels/drawing23.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chart" Target="../charts/chart46.xml"/><Relationship Id="rId1" Type="http://schemas.openxmlformats.org/officeDocument/2006/relationships/chart" Target="../charts/chart45.xml"/></Relationships>
</file>

<file path=xl/drawings/_rels/drawing24.xml.rels><?xml version="1.0" encoding="UTF-8" standalone="yes"?>
<Relationships xmlns="http://schemas.openxmlformats.org/package/2006/relationships"><Relationship Id="rId3" Type="http://schemas.openxmlformats.org/officeDocument/2006/relationships/image" Target="../media/image26.png"/><Relationship Id="rId2" Type="http://schemas.openxmlformats.org/officeDocument/2006/relationships/chart" Target="../charts/chart48.xml"/><Relationship Id="rId1" Type="http://schemas.openxmlformats.org/officeDocument/2006/relationships/chart" Target="../charts/chart47.xml"/></Relationships>
</file>

<file path=xl/drawings/_rels/drawing25.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chart" Target="../charts/chart50.xml"/><Relationship Id="rId1" Type="http://schemas.openxmlformats.org/officeDocument/2006/relationships/chart" Target="../charts/chart49.xml"/></Relationships>
</file>

<file path=xl/drawings/_rels/drawing26.xml.rels><?xml version="1.0" encoding="UTF-8" standalone="yes"?>
<Relationships xmlns="http://schemas.openxmlformats.org/package/2006/relationships"><Relationship Id="rId3" Type="http://schemas.openxmlformats.org/officeDocument/2006/relationships/image" Target="../media/image28.png"/><Relationship Id="rId2" Type="http://schemas.openxmlformats.org/officeDocument/2006/relationships/chart" Target="../charts/chart52.xml"/><Relationship Id="rId1" Type="http://schemas.openxmlformats.org/officeDocument/2006/relationships/chart" Target="../charts/chart51.xml"/></Relationships>
</file>

<file path=xl/drawings/_rels/drawing27.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chart" Target="../charts/chart54.xml"/><Relationship Id="rId1" Type="http://schemas.openxmlformats.org/officeDocument/2006/relationships/chart" Target="../charts/chart53.xml"/></Relationships>
</file>

<file path=xl/drawings/_rels/drawing28.xml.rels><?xml version="1.0" encoding="UTF-8" standalone="yes"?>
<Relationships xmlns="http://schemas.openxmlformats.org/package/2006/relationships"><Relationship Id="rId3" Type="http://schemas.openxmlformats.org/officeDocument/2006/relationships/image" Target="../media/image30.png"/><Relationship Id="rId2" Type="http://schemas.openxmlformats.org/officeDocument/2006/relationships/chart" Target="../charts/chart56.xml"/><Relationship Id="rId1" Type="http://schemas.openxmlformats.org/officeDocument/2006/relationships/chart" Target="../charts/chart55.xml"/></Relationships>
</file>

<file path=xl/drawings/_rels/drawing29.xml.rels><?xml version="1.0" encoding="UTF-8" standalone="yes"?>
<Relationships xmlns="http://schemas.openxmlformats.org/package/2006/relationships"><Relationship Id="rId3" Type="http://schemas.openxmlformats.org/officeDocument/2006/relationships/image" Target="../media/image31.png"/><Relationship Id="rId2" Type="http://schemas.openxmlformats.org/officeDocument/2006/relationships/chart" Target="../charts/chart58.xml"/><Relationship Id="rId1" Type="http://schemas.openxmlformats.org/officeDocument/2006/relationships/chart" Target="../charts/chart57.xml"/></Relationships>
</file>

<file path=xl/drawings/_rels/drawing30.xml.rels><?xml version="1.0" encoding="UTF-8" standalone="yes"?>
<Relationships xmlns="http://schemas.openxmlformats.org/package/2006/relationships"><Relationship Id="rId3" Type="http://schemas.openxmlformats.org/officeDocument/2006/relationships/image" Target="../media/image32.png"/><Relationship Id="rId2" Type="http://schemas.openxmlformats.org/officeDocument/2006/relationships/chart" Target="../charts/chart60.xml"/><Relationship Id="rId1" Type="http://schemas.openxmlformats.org/officeDocument/2006/relationships/chart" Target="../charts/chart59.xml"/></Relationships>
</file>

<file path=xl/drawings/_rels/drawing31.xml.rels><?xml version="1.0" encoding="UTF-8" standalone="yes"?>
<Relationships xmlns="http://schemas.openxmlformats.org/package/2006/relationships"><Relationship Id="rId3" Type="http://schemas.openxmlformats.org/officeDocument/2006/relationships/image" Target="../media/image33.png"/><Relationship Id="rId2" Type="http://schemas.openxmlformats.org/officeDocument/2006/relationships/chart" Target="../charts/chart62.xml"/><Relationship Id="rId1" Type="http://schemas.openxmlformats.org/officeDocument/2006/relationships/chart" Target="../charts/chart61.xml"/></Relationships>
</file>

<file path=xl/drawings/_rels/drawing32.xml.rels><?xml version="1.0" encoding="UTF-8" standalone="yes"?>
<Relationships xmlns="http://schemas.openxmlformats.org/package/2006/relationships"><Relationship Id="rId3" Type="http://schemas.openxmlformats.org/officeDocument/2006/relationships/image" Target="../media/image34.png"/><Relationship Id="rId2" Type="http://schemas.openxmlformats.org/officeDocument/2006/relationships/chart" Target="../charts/chart64.xml"/><Relationship Id="rId1" Type="http://schemas.openxmlformats.org/officeDocument/2006/relationships/chart" Target="../charts/chart63.xml"/></Relationships>
</file>

<file path=xl/drawings/_rels/drawing33.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chart" Target="../charts/chart66.xml"/><Relationship Id="rId1" Type="http://schemas.openxmlformats.org/officeDocument/2006/relationships/chart" Target="../charts/chart65.xml"/></Relationships>
</file>

<file path=xl/drawings/_rels/drawing34.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chart" Target="../charts/chart68.xml"/><Relationship Id="rId1" Type="http://schemas.openxmlformats.org/officeDocument/2006/relationships/chart" Target="../charts/chart67.xml"/></Relationships>
</file>

<file path=xl/drawings/_rels/drawing35.xml.rels><?xml version="1.0" encoding="UTF-8" standalone="yes"?>
<Relationships xmlns="http://schemas.openxmlformats.org/package/2006/relationships"><Relationship Id="rId3" Type="http://schemas.openxmlformats.org/officeDocument/2006/relationships/image" Target="../media/image37.png"/><Relationship Id="rId2" Type="http://schemas.openxmlformats.org/officeDocument/2006/relationships/chart" Target="../charts/chart70.xml"/><Relationship Id="rId1" Type="http://schemas.openxmlformats.org/officeDocument/2006/relationships/chart" Target="../charts/chart69.xml"/></Relationships>
</file>

<file path=xl/drawings/_rels/drawing36.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chart" Target="../charts/chart72.xml"/><Relationship Id="rId1" Type="http://schemas.openxmlformats.org/officeDocument/2006/relationships/chart" Target="../charts/chart71.xml"/></Relationships>
</file>

<file path=xl/drawings/_rels/drawing37.xml.rels><?xml version="1.0" encoding="UTF-8" standalone="yes"?>
<Relationships xmlns="http://schemas.openxmlformats.org/package/2006/relationships"><Relationship Id="rId3" Type="http://schemas.openxmlformats.org/officeDocument/2006/relationships/image" Target="../media/image39.png"/><Relationship Id="rId2" Type="http://schemas.openxmlformats.org/officeDocument/2006/relationships/chart" Target="../charts/chart74.xml"/><Relationship Id="rId1" Type="http://schemas.openxmlformats.org/officeDocument/2006/relationships/chart" Target="../charts/chart73.xml"/></Relationships>
</file>

<file path=xl/drawings/_rels/drawing38.xml.rels><?xml version="1.0" encoding="UTF-8" standalone="yes"?>
<Relationships xmlns="http://schemas.openxmlformats.org/package/2006/relationships"><Relationship Id="rId3" Type="http://schemas.openxmlformats.org/officeDocument/2006/relationships/image" Target="../media/image40.png"/><Relationship Id="rId2" Type="http://schemas.openxmlformats.org/officeDocument/2006/relationships/chart" Target="../charts/chart76.xml"/><Relationship Id="rId1" Type="http://schemas.openxmlformats.org/officeDocument/2006/relationships/chart" Target="../charts/chart75.xml"/></Relationships>
</file>

<file path=xl/drawings/_rels/drawing39.xml.rels><?xml version="1.0" encoding="UTF-8" standalone="yes"?>
<Relationships xmlns="http://schemas.openxmlformats.org/package/2006/relationships"><Relationship Id="rId3" Type="http://schemas.openxmlformats.org/officeDocument/2006/relationships/image" Target="../media/image41.png"/><Relationship Id="rId2" Type="http://schemas.openxmlformats.org/officeDocument/2006/relationships/chart" Target="../charts/chart78.xml"/><Relationship Id="rId1" Type="http://schemas.openxmlformats.org/officeDocument/2006/relationships/chart" Target="../charts/chart77.xml"/></Relationships>
</file>

<file path=xl/drawings/_rels/drawing4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chart" Target="../charts/chart80.xml"/><Relationship Id="rId1" Type="http://schemas.openxmlformats.org/officeDocument/2006/relationships/chart" Target="../charts/chart79.xml"/></Relationships>
</file>

<file path=xl/drawings/_rels/drawing41.xml.rels><?xml version="1.0" encoding="UTF-8" standalone="yes"?>
<Relationships xmlns="http://schemas.openxmlformats.org/package/2006/relationships"><Relationship Id="rId3" Type="http://schemas.openxmlformats.org/officeDocument/2006/relationships/image" Target="../media/image43.png"/><Relationship Id="rId2" Type="http://schemas.openxmlformats.org/officeDocument/2006/relationships/chart" Target="../charts/chart82.xml"/><Relationship Id="rId1" Type="http://schemas.openxmlformats.org/officeDocument/2006/relationships/chart" Target="../charts/chart81.xml"/></Relationships>
</file>

<file path=xl/drawings/_rels/drawing42.xml.rels><?xml version="1.0" encoding="UTF-8" standalone="yes"?>
<Relationships xmlns="http://schemas.openxmlformats.org/package/2006/relationships"><Relationship Id="rId3" Type="http://schemas.openxmlformats.org/officeDocument/2006/relationships/image" Target="../media/image44.png"/><Relationship Id="rId2" Type="http://schemas.openxmlformats.org/officeDocument/2006/relationships/chart" Target="../charts/chart84.xml"/><Relationship Id="rId1" Type="http://schemas.openxmlformats.org/officeDocument/2006/relationships/chart" Target="../charts/chart83.xml"/></Relationships>
</file>

<file path=xl/drawings/_rels/drawing43.xml.rels><?xml version="1.0" encoding="UTF-8" standalone="yes"?>
<Relationships xmlns="http://schemas.openxmlformats.org/package/2006/relationships"><Relationship Id="rId3" Type="http://schemas.openxmlformats.org/officeDocument/2006/relationships/image" Target="../media/image45.png"/><Relationship Id="rId2" Type="http://schemas.openxmlformats.org/officeDocument/2006/relationships/chart" Target="../charts/chart86.xml"/><Relationship Id="rId1" Type="http://schemas.openxmlformats.org/officeDocument/2006/relationships/chart" Target="../charts/chart85.xml"/></Relationships>
</file>

<file path=xl/drawings/_rels/drawing44.xml.rels><?xml version="1.0" encoding="UTF-8" standalone="yes"?>
<Relationships xmlns="http://schemas.openxmlformats.org/package/2006/relationships"><Relationship Id="rId3" Type="http://schemas.openxmlformats.org/officeDocument/2006/relationships/image" Target="../media/image46.png"/><Relationship Id="rId2" Type="http://schemas.openxmlformats.org/officeDocument/2006/relationships/chart" Target="../charts/chart88.xml"/><Relationship Id="rId1" Type="http://schemas.openxmlformats.org/officeDocument/2006/relationships/chart" Target="../charts/chart87.xml"/></Relationships>
</file>

<file path=xl/drawings/_rels/drawing45.xml.rels><?xml version="1.0" encoding="UTF-8" standalone="yes"?>
<Relationships xmlns="http://schemas.openxmlformats.org/package/2006/relationships"><Relationship Id="rId3" Type="http://schemas.openxmlformats.org/officeDocument/2006/relationships/image" Target="../media/image47.png"/><Relationship Id="rId2" Type="http://schemas.openxmlformats.org/officeDocument/2006/relationships/chart" Target="../charts/chart90.xml"/><Relationship Id="rId1" Type="http://schemas.openxmlformats.org/officeDocument/2006/relationships/chart" Target="../charts/chart89.xml"/></Relationships>
</file>

<file path=xl/drawings/_rels/drawing46.xml.rels><?xml version="1.0" encoding="UTF-8" standalone="yes"?>
<Relationships xmlns="http://schemas.openxmlformats.org/package/2006/relationships"><Relationship Id="rId3" Type="http://schemas.openxmlformats.org/officeDocument/2006/relationships/image" Target="../media/image48.png"/><Relationship Id="rId2" Type="http://schemas.openxmlformats.org/officeDocument/2006/relationships/chart" Target="../charts/chart92.xml"/><Relationship Id="rId1" Type="http://schemas.openxmlformats.org/officeDocument/2006/relationships/chart" Target="../charts/chart91.xml"/></Relationships>
</file>

<file path=xl/drawings/_rels/drawing4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chart" Target="../charts/chart94.xml"/><Relationship Id="rId1" Type="http://schemas.openxmlformats.org/officeDocument/2006/relationships/chart" Target="../charts/chart93.xml"/></Relationships>
</file>

<file path=xl/drawings/_rels/drawing48.xml.rels><?xml version="1.0" encoding="UTF-8" standalone="yes"?>
<Relationships xmlns="http://schemas.openxmlformats.org/package/2006/relationships"><Relationship Id="rId3" Type="http://schemas.openxmlformats.org/officeDocument/2006/relationships/image" Target="../media/image50.png"/><Relationship Id="rId2" Type="http://schemas.openxmlformats.org/officeDocument/2006/relationships/chart" Target="../charts/chart96.xml"/><Relationship Id="rId1" Type="http://schemas.openxmlformats.org/officeDocument/2006/relationships/chart" Target="../charts/chart95.xml"/></Relationships>
</file>

<file path=xl/drawings/_rels/drawing49.xml.rels><?xml version="1.0" encoding="UTF-8" standalone="yes"?>
<Relationships xmlns="http://schemas.openxmlformats.org/package/2006/relationships"><Relationship Id="rId3" Type="http://schemas.openxmlformats.org/officeDocument/2006/relationships/image" Target="../media/image51.png"/><Relationship Id="rId2" Type="http://schemas.openxmlformats.org/officeDocument/2006/relationships/chart" Target="../charts/chart98.xml"/><Relationship Id="rId1" Type="http://schemas.openxmlformats.org/officeDocument/2006/relationships/chart" Target="../charts/chart97.xml"/></Relationships>
</file>

<file path=xl/drawings/drawing1.xml><?xml version="1.0" encoding="utf-8"?>
<xdr:wsDr xmlns:xdr="http://schemas.openxmlformats.org/drawingml/2006/spreadsheetDrawing" xmlns:a="http://schemas.openxmlformats.org/drawingml/2006/main">
  <xdr:twoCellAnchor editAs="oneCell">
    <xdr:from>
      <xdr:col>2</xdr:col>
      <xdr:colOff>38099</xdr:colOff>
      <xdr:row>4</xdr:row>
      <xdr:rowOff>76200</xdr:rowOff>
    </xdr:from>
    <xdr:to>
      <xdr:col>2</xdr:col>
      <xdr:colOff>2397732</xdr:colOff>
      <xdr:row>4</xdr:row>
      <xdr:rowOff>723900</xdr:rowOff>
    </xdr:to>
    <xdr:pic>
      <xdr:nvPicPr>
        <xdr:cNvPr id="3" name="Picture 2"/>
        <xdr:cNvPicPr>
          <a:picLocks noChangeAspect="1"/>
        </xdr:cNvPicPr>
      </xdr:nvPicPr>
      <xdr:blipFill>
        <a:blip xmlns:r="http://schemas.openxmlformats.org/officeDocument/2006/relationships" r:embed="rId1"/>
        <a:stretch>
          <a:fillRect/>
        </a:stretch>
      </xdr:blipFill>
      <xdr:spPr>
        <a:xfrm>
          <a:off x="1304924" y="790575"/>
          <a:ext cx="2359633" cy="647700"/>
        </a:xfrm>
        <a:prstGeom prst="rect">
          <a:avLst/>
        </a:prstGeom>
        <a:ln>
          <a:noFill/>
        </a:ln>
      </xdr:spPr>
    </xdr:pic>
    <xdr:clientData/>
  </xdr:twoCellAnchor>
  <xdr:twoCellAnchor editAs="oneCell">
    <xdr:from>
      <xdr:col>2</xdr:col>
      <xdr:colOff>2905124</xdr:colOff>
      <xdr:row>3</xdr:row>
      <xdr:rowOff>9525</xdr:rowOff>
    </xdr:from>
    <xdr:to>
      <xdr:col>2</xdr:col>
      <xdr:colOff>3781423</xdr:colOff>
      <xdr:row>3</xdr:row>
      <xdr:rowOff>304800</xdr:rowOff>
    </xdr:to>
    <xdr:pic>
      <xdr:nvPicPr>
        <xdr:cNvPr id="5" name="Picture 4" descr="https://licensebuttons.net/l/by/4.0/88x31.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71949" y="581025"/>
          <a:ext cx="876299" cy="295275"/>
        </a:xfrm>
        <a:prstGeom prst="rect">
          <a:avLst/>
        </a:prstGeom>
        <a:noFill/>
        <a:ln>
          <a:noFill/>
        </a:ln>
      </xdr:spPr>
    </xdr:pic>
    <xdr:clientData/>
  </xdr:twoCellAnchor>
  <xdr:twoCellAnchor editAs="oneCell">
    <xdr:from>
      <xdr:col>2</xdr:col>
      <xdr:colOff>38099</xdr:colOff>
      <xdr:row>8</xdr:row>
      <xdr:rowOff>19050</xdr:rowOff>
    </xdr:from>
    <xdr:to>
      <xdr:col>3</xdr:col>
      <xdr:colOff>19049</xdr:colOff>
      <xdr:row>20</xdr:row>
      <xdr:rowOff>95250</xdr:rowOff>
    </xdr:to>
    <xdr:pic>
      <xdr:nvPicPr>
        <xdr:cNvPr id="4" name="Picture 3"/>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04924" y="3914775"/>
          <a:ext cx="3762375" cy="2362200"/>
        </a:xfrm>
        <a:prstGeom prst="rect">
          <a:avLst/>
        </a:prstGeom>
        <a:noFill/>
        <a:ln w="9525" cmpd="sng">
          <a:solidFill>
            <a:srgbClr val="000000"/>
          </a:solid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261938</xdr:colOff>
      <xdr:row>18</xdr:row>
      <xdr:rowOff>169067</xdr:rowOff>
    </xdr:from>
    <xdr:to>
      <xdr:col>22</xdr:col>
      <xdr:colOff>714377</xdr:colOff>
      <xdr:row>31</xdr:row>
      <xdr:rowOff>35715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251730</xdr:colOff>
      <xdr:row>5</xdr:row>
      <xdr:rowOff>142873</xdr:rowOff>
    </xdr:from>
    <xdr:to>
      <xdr:col>22</xdr:col>
      <xdr:colOff>711870</xdr:colOff>
      <xdr:row>17</xdr:row>
      <xdr:rowOff>178593</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23</xdr:col>
      <xdr:colOff>11904</xdr:colOff>
      <xdr:row>5</xdr:row>
      <xdr:rowOff>190502</xdr:rowOff>
    </xdr:from>
    <xdr:to>
      <xdr:col>30</xdr:col>
      <xdr:colOff>154781</xdr:colOff>
      <xdr:row>24</xdr:row>
      <xdr:rowOff>559594</xdr:rowOff>
    </xdr:to>
    <xdr:pic>
      <xdr:nvPicPr>
        <xdr:cNvPr id="8" name="Picture 7"/>
        <xdr:cNvPicPr>
          <a:picLocks noChangeAspect="1"/>
        </xdr:cNvPicPr>
      </xdr:nvPicPr>
      <xdr:blipFill>
        <a:blip xmlns:r="http://schemas.openxmlformats.org/officeDocument/2006/relationships" r:embed="rId3"/>
        <a:stretch>
          <a:fillRect/>
        </a:stretch>
      </xdr:blipFill>
      <xdr:spPr>
        <a:xfrm>
          <a:off x="20514467" y="1190627"/>
          <a:ext cx="5917408" cy="4786311"/>
        </a:xfrm>
        <a:prstGeom prst="rect">
          <a:avLst/>
        </a:prstGeom>
        <a:ln>
          <a:solidFill>
            <a:schemeClr val="tx1"/>
          </a:solidFill>
        </a:ln>
      </xdr:spPr>
    </xdr:pic>
    <xdr:clientData/>
  </xdr:twoCellAnchor>
  <xdr:twoCellAnchor>
    <xdr:from>
      <xdr:col>8</xdr:col>
      <xdr:colOff>904875</xdr:colOff>
      <xdr:row>101</xdr:row>
      <xdr:rowOff>11906</xdr:rowOff>
    </xdr:from>
    <xdr:to>
      <xdr:col>15</xdr:col>
      <xdr:colOff>11906</xdr:colOff>
      <xdr:row>114</xdr:row>
      <xdr:rowOff>166687</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16</xdr:col>
      <xdr:colOff>254275</xdr:colOff>
      <xdr:row>19</xdr:row>
      <xdr:rowOff>61911</xdr:rowOff>
    </xdr:from>
    <xdr:to>
      <xdr:col>22</xdr:col>
      <xdr:colOff>619126</xdr:colOff>
      <xdr:row>31</xdr:row>
      <xdr:rowOff>83343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275543</xdr:colOff>
      <xdr:row>6</xdr:row>
      <xdr:rowOff>11905</xdr:rowOff>
    </xdr:from>
    <xdr:to>
      <xdr:col>22</xdr:col>
      <xdr:colOff>690563</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23</xdr:col>
      <xdr:colOff>35719</xdr:colOff>
      <xdr:row>6</xdr:row>
      <xdr:rowOff>11906</xdr:rowOff>
    </xdr:from>
    <xdr:to>
      <xdr:col>30</xdr:col>
      <xdr:colOff>178594</xdr:colOff>
      <xdr:row>24</xdr:row>
      <xdr:rowOff>607217</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9" y="1214437"/>
          <a:ext cx="5917406" cy="4810124"/>
        </a:xfrm>
        <a:prstGeom prst="rect">
          <a:avLst/>
        </a:prstGeom>
        <a:ln>
          <a:solidFill>
            <a:schemeClr val="tx1"/>
          </a:solidFill>
        </a:ln>
      </xdr:spPr>
    </xdr:pic>
    <xdr:clientData/>
  </xdr:twoCellAnchor>
  <xdr:twoCellAnchor>
    <xdr:from>
      <xdr:col>8</xdr:col>
      <xdr:colOff>904874</xdr:colOff>
      <xdr:row>101</xdr:row>
      <xdr:rowOff>35717</xdr:rowOff>
    </xdr:from>
    <xdr:to>
      <xdr:col>15</xdr:col>
      <xdr:colOff>83343</xdr:colOff>
      <xdr:row>115</xdr:row>
      <xdr:rowOff>11905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14</xdr:col>
      <xdr:colOff>206650</xdr:colOff>
      <xdr:row>19</xdr:row>
      <xdr:rowOff>50005</xdr:rowOff>
    </xdr:from>
    <xdr:to>
      <xdr:col>20</xdr:col>
      <xdr:colOff>726282</xdr:colOff>
      <xdr:row>31</xdr:row>
      <xdr:rowOff>71437</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204105</xdr:colOff>
      <xdr:row>5</xdr:row>
      <xdr:rowOff>202404</xdr:rowOff>
    </xdr:from>
    <xdr:to>
      <xdr:col>20</xdr:col>
      <xdr:colOff>714374</xdr:colOff>
      <xdr:row>18</xdr:row>
      <xdr:rowOff>35718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47626</xdr:colOff>
      <xdr:row>5</xdr:row>
      <xdr:rowOff>190500</xdr:rowOff>
    </xdr:from>
    <xdr:to>
      <xdr:col>28</xdr:col>
      <xdr:colOff>306378</xdr:colOff>
      <xdr:row>24</xdr:row>
      <xdr:rowOff>573881</xdr:rowOff>
    </xdr:to>
    <xdr:pic>
      <xdr:nvPicPr>
        <xdr:cNvPr id="7" name="Picture 6"/>
        <xdr:cNvPicPr>
          <a:picLocks noChangeAspect="1"/>
        </xdr:cNvPicPr>
      </xdr:nvPicPr>
      <xdr:blipFill>
        <a:blip xmlns:r="http://schemas.openxmlformats.org/officeDocument/2006/relationships" r:embed="rId3"/>
        <a:stretch>
          <a:fillRect/>
        </a:stretch>
      </xdr:blipFill>
      <xdr:spPr>
        <a:xfrm>
          <a:off x="18716626" y="1190625"/>
          <a:ext cx="6033283" cy="4800600"/>
        </a:xfrm>
        <a:prstGeom prst="rect">
          <a:avLst/>
        </a:prstGeom>
        <a:ln>
          <a:solidFill>
            <a:schemeClr val="tx1"/>
          </a:solid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14</xdr:col>
      <xdr:colOff>182838</xdr:colOff>
      <xdr:row>19</xdr:row>
      <xdr:rowOff>50006</xdr:rowOff>
    </xdr:from>
    <xdr:to>
      <xdr:col>20</xdr:col>
      <xdr:colOff>762000</xdr:colOff>
      <xdr:row>31</xdr:row>
      <xdr:rowOff>71438</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204106</xdr:colOff>
      <xdr:row>6</xdr:row>
      <xdr:rowOff>23811</xdr:rowOff>
    </xdr:from>
    <xdr:to>
      <xdr:col>20</xdr:col>
      <xdr:colOff>762000</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35719</xdr:rowOff>
    </xdr:from>
    <xdr:to>
      <xdr:col>28</xdr:col>
      <xdr:colOff>294471</xdr:colOff>
      <xdr:row>24</xdr:row>
      <xdr:rowOff>621506</xdr:rowOff>
    </xdr:to>
    <xdr:pic>
      <xdr:nvPicPr>
        <xdr:cNvPr id="7" name="Picture 6"/>
        <xdr:cNvPicPr>
          <a:picLocks noChangeAspect="1"/>
        </xdr:cNvPicPr>
      </xdr:nvPicPr>
      <xdr:blipFill>
        <a:blip xmlns:r="http://schemas.openxmlformats.org/officeDocument/2006/relationships" r:embed="rId3"/>
        <a:stretch>
          <a:fillRect/>
        </a:stretch>
      </xdr:blipFill>
      <xdr:spPr>
        <a:xfrm>
          <a:off x="18704719" y="1238250"/>
          <a:ext cx="6033283" cy="4800600"/>
        </a:xfrm>
        <a:prstGeom prst="rect">
          <a:avLst/>
        </a:prstGeom>
        <a:ln>
          <a:solidFill>
            <a:schemeClr val="tx1"/>
          </a:solid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14</xdr:col>
      <xdr:colOff>206650</xdr:colOff>
      <xdr:row>19</xdr:row>
      <xdr:rowOff>50006</xdr:rowOff>
    </xdr:from>
    <xdr:to>
      <xdr:col>20</xdr:col>
      <xdr:colOff>726282</xdr:colOff>
      <xdr:row>31</xdr:row>
      <xdr:rowOff>71438</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204106</xdr:colOff>
      <xdr:row>6</xdr:row>
      <xdr:rowOff>11905</xdr:rowOff>
    </xdr:from>
    <xdr:to>
      <xdr:col>20</xdr:col>
      <xdr:colOff>726282</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23812</xdr:rowOff>
    </xdr:from>
    <xdr:to>
      <xdr:col>28</xdr:col>
      <xdr:colOff>282565</xdr:colOff>
      <xdr:row>24</xdr:row>
      <xdr:rowOff>609599</xdr:rowOff>
    </xdr:to>
    <xdr:pic>
      <xdr:nvPicPr>
        <xdr:cNvPr id="7" name="Picture 6"/>
        <xdr:cNvPicPr>
          <a:picLocks noChangeAspect="1"/>
        </xdr:cNvPicPr>
      </xdr:nvPicPr>
      <xdr:blipFill>
        <a:blip xmlns:r="http://schemas.openxmlformats.org/officeDocument/2006/relationships" r:embed="rId3"/>
        <a:stretch>
          <a:fillRect/>
        </a:stretch>
      </xdr:blipFill>
      <xdr:spPr>
        <a:xfrm>
          <a:off x="18692813" y="1226343"/>
          <a:ext cx="6033283" cy="4800600"/>
        </a:xfrm>
        <a:prstGeom prst="rect">
          <a:avLst/>
        </a:prstGeom>
        <a:ln>
          <a:solidFill>
            <a:schemeClr val="tx1"/>
          </a:solidFill>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14</xdr:col>
      <xdr:colOff>159026</xdr:colOff>
      <xdr:row>19</xdr:row>
      <xdr:rowOff>2381</xdr:rowOff>
    </xdr:from>
    <xdr:to>
      <xdr:col>20</xdr:col>
      <xdr:colOff>666750</xdr:colOff>
      <xdr:row>31</xdr:row>
      <xdr:rowOff>23813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156481</xdr:colOff>
      <xdr:row>6</xdr:row>
      <xdr:rowOff>11905</xdr:rowOff>
    </xdr:from>
    <xdr:to>
      <xdr:col>20</xdr:col>
      <xdr:colOff>702469</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35718</xdr:rowOff>
    </xdr:from>
    <xdr:to>
      <xdr:col>28</xdr:col>
      <xdr:colOff>282565</xdr:colOff>
      <xdr:row>24</xdr:row>
      <xdr:rowOff>621505</xdr:rowOff>
    </xdr:to>
    <xdr:pic>
      <xdr:nvPicPr>
        <xdr:cNvPr id="7" name="Picture 6"/>
        <xdr:cNvPicPr>
          <a:picLocks noChangeAspect="1"/>
        </xdr:cNvPicPr>
      </xdr:nvPicPr>
      <xdr:blipFill>
        <a:blip xmlns:r="http://schemas.openxmlformats.org/officeDocument/2006/relationships" r:embed="rId3"/>
        <a:stretch>
          <a:fillRect/>
        </a:stretch>
      </xdr:blipFill>
      <xdr:spPr>
        <a:xfrm>
          <a:off x="18692813" y="1238249"/>
          <a:ext cx="6033283" cy="4800600"/>
        </a:xfrm>
        <a:prstGeom prst="rect">
          <a:avLst/>
        </a:prstGeom>
        <a:ln>
          <a:solidFill>
            <a:schemeClr val="tx1"/>
          </a:solidFill>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14</xdr:col>
      <xdr:colOff>147120</xdr:colOff>
      <xdr:row>19</xdr:row>
      <xdr:rowOff>2380</xdr:rowOff>
    </xdr:from>
    <xdr:to>
      <xdr:col>20</xdr:col>
      <xdr:colOff>750094</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144574</xdr:colOff>
      <xdr:row>6</xdr:row>
      <xdr:rowOff>11905</xdr:rowOff>
    </xdr:from>
    <xdr:to>
      <xdr:col>20</xdr:col>
      <xdr:colOff>726282</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35719</xdr:rowOff>
    </xdr:from>
    <xdr:to>
      <xdr:col>28</xdr:col>
      <xdr:colOff>240507</xdr:colOff>
      <xdr:row>24</xdr:row>
      <xdr:rowOff>621506</xdr:rowOff>
    </xdr:to>
    <xdr:pic>
      <xdr:nvPicPr>
        <xdr:cNvPr id="7" name="Picture 6"/>
        <xdr:cNvPicPr>
          <a:picLocks noChangeAspect="1"/>
        </xdr:cNvPicPr>
      </xdr:nvPicPr>
      <xdr:blipFill>
        <a:blip xmlns:r="http://schemas.openxmlformats.org/officeDocument/2006/relationships" r:embed="rId3"/>
        <a:stretch>
          <a:fillRect/>
        </a:stretch>
      </xdr:blipFill>
      <xdr:spPr>
        <a:xfrm>
          <a:off x="18692813" y="1238250"/>
          <a:ext cx="5991225" cy="4800600"/>
        </a:xfrm>
        <a:prstGeom prst="rect">
          <a:avLst/>
        </a:prstGeom>
        <a:ln>
          <a:solidFill>
            <a:schemeClr val="tx1"/>
          </a:solid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14</xdr:col>
      <xdr:colOff>135213</xdr:colOff>
      <xdr:row>18</xdr:row>
      <xdr:rowOff>180974</xdr:rowOff>
    </xdr:from>
    <xdr:to>
      <xdr:col>20</xdr:col>
      <xdr:colOff>726282</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132668</xdr:colOff>
      <xdr:row>6</xdr:row>
      <xdr:rowOff>11905</xdr:rowOff>
    </xdr:from>
    <xdr:to>
      <xdr:col>20</xdr:col>
      <xdr:colOff>738188</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59532</xdr:colOff>
      <xdr:row>6</xdr:row>
      <xdr:rowOff>11906</xdr:rowOff>
    </xdr:from>
    <xdr:to>
      <xdr:col>28</xdr:col>
      <xdr:colOff>308389</xdr:colOff>
      <xdr:row>24</xdr:row>
      <xdr:rowOff>597693</xdr:rowOff>
    </xdr:to>
    <xdr:pic>
      <xdr:nvPicPr>
        <xdr:cNvPr id="7" name="Picture 6"/>
        <xdr:cNvPicPr>
          <a:picLocks noChangeAspect="1"/>
        </xdr:cNvPicPr>
      </xdr:nvPicPr>
      <xdr:blipFill>
        <a:blip xmlns:r="http://schemas.openxmlformats.org/officeDocument/2006/relationships" r:embed="rId3"/>
        <a:stretch>
          <a:fillRect/>
        </a:stretch>
      </xdr:blipFill>
      <xdr:spPr>
        <a:xfrm>
          <a:off x="18728532" y="1214437"/>
          <a:ext cx="6023388" cy="4800600"/>
        </a:xfrm>
        <a:prstGeom prst="rect">
          <a:avLst/>
        </a:prstGeom>
        <a:ln>
          <a:solidFill>
            <a:schemeClr val="tx1"/>
          </a:solidFill>
        </a:ln>
      </xdr:spPr>
    </xdr:pic>
    <xdr:clientData/>
  </xdr:twoCellAnchor>
</xdr:wsDr>
</file>

<file path=xl/drawings/drawing10.xml><?xml version="1.0" encoding="utf-8"?>
<xdr:wsDr xmlns:xdr="http://schemas.openxmlformats.org/drawingml/2006/spreadsheetDrawing" xmlns:a="http://schemas.openxmlformats.org/drawingml/2006/main">
  <xdr:twoCellAnchor>
    <xdr:from>
      <xdr:col>14</xdr:col>
      <xdr:colOff>147119</xdr:colOff>
      <xdr:row>18</xdr:row>
      <xdr:rowOff>180974</xdr:rowOff>
    </xdr:from>
    <xdr:to>
      <xdr:col>21</xdr:col>
      <xdr:colOff>0</xdr:colOff>
      <xdr:row>31</xdr:row>
      <xdr:rowOff>11906</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120762</xdr:colOff>
      <xdr:row>6</xdr:row>
      <xdr:rowOff>47624</xdr:rowOff>
    </xdr:from>
    <xdr:to>
      <xdr:col>20</xdr:col>
      <xdr:colOff>762000</xdr:colOff>
      <xdr:row>18</xdr:row>
      <xdr:rowOff>83344</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21</xdr:col>
      <xdr:colOff>35719</xdr:colOff>
      <xdr:row>6</xdr:row>
      <xdr:rowOff>47625</xdr:rowOff>
    </xdr:from>
    <xdr:ext cx="6033283" cy="4800600"/>
    <xdr:pic>
      <xdr:nvPicPr>
        <xdr:cNvPr id="16" name="Picture 15"/>
        <xdr:cNvPicPr>
          <a:picLocks noChangeAspect="1"/>
        </xdr:cNvPicPr>
      </xdr:nvPicPr>
      <xdr:blipFill>
        <a:blip xmlns:r="http://schemas.openxmlformats.org/officeDocument/2006/relationships" r:embed="rId3"/>
        <a:stretch>
          <a:fillRect/>
        </a:stretch>
      </xdr:blipFill>
      <xdr:spPr>
        <a:xfrm>
          <a:off x="18704719" y="1250156"/>
          <a:ext cx="6033283" cy="4800600"/>
        </a:xfrm>
        <a:prstGeom prst="rect">
          <a:avLst/>
        </a:prstGeom>
        <a:ln>
          <a:solidFill>
            <a:schemeClr val="tx1"/>
          </a:solidFill>
        </a:ln>
      </xdr:spPr>
    </xdr:pic>
    <xdr:clientData/>
  </xdr:oneCellAnchor>
</xdr:wsDr>
</file>

<file path=xl/drawings/drawing11.xml><?xml version="1.0" encoding="utf-8"?>
<xdr:wsDr xmlns:xdr="http://schemas.openxmlformats.org/drawingml/2006/spreadsheetDrawing" xmlns:a="http://schemas.openxmlformats.org/drawingml/2006/main">
  <xdr:twoCellAnchor>
    <xdr:from>
      <xdr:col>14</xdr:col>
      <xdr:colOff>170932</xdr:colOff>
      <xdr:row>19</xdr:row>
      <xdr:rowOff>14287</xdr:rowOff>
    </xdr:from>
    <xdr:to>
      <xdr:col>20</xdr:col>
      <xdr:colOff>738188</xdr:colOff>
      <xdr:row>31</xdr:row>
      <xdr:rowOff>35719</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180293</xdr:colOff>
      <xdr:row>6</xdr:row>
      <xdr:rowOff>23811</xdr:rowOff>
    </xdr:from>
    <xdr:to>
      <xdr:col>20</xdr:col>
      <xdr:colOff>738188</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21</xdr:col>
      <xdr:colOff>47626</xdr:colOff>
      <xdr:row>6</xdr:row>
      <xdr:rowOff>0</xdr:rowOff>
    </xdr:from>
    <xdr:ext cx="6033283" cy="4800600"/>
    <xdr:pic>
      <xdr:nvPicPr>
        <xdr:cNvPr id="8" name="Picture 7"/>
        <xdr:cNvPicPr>
          <a:picLocks noChangeAspect="1"/>
        </xdr:cNvPicPr>
      </xdr:nvPicPr>
      <xdr:blipFill>
        <a:blip xmlns:r="http://schemas.openxmlformats.org/officeDocument/2006/relationships" r:embed="rId3"/>
        <a:stretch>
          <a:fillRect/>
        </a:stretch>
      </xdr:blipFill>
      <xdr:spPr>
        <a:xfrm>
          <a:off x="18716626" y="1202531"/>
          <a:ext cx="6033283" cy="4800600"/>
        </a:xfrm>
        <a:prstGeom prst="rect">
          <a:avLst/>
        </a:prstGeom>
        <a:ln>
          <a:solidFill>
            <a:schemeClr val="tx1"/>
          </a:solidFill>
        </a:ln>
      </xdr:spPr>
    </xdr:pic>
    <xdr:clientData/>
  </xdr:oneCellAnchor>
</xdr:wsDr>
</file>

<file path=xl/drawings/drawing12.xml><?xml version="1.0" encoding="utf-8"?>
<xdr:wsDr xmlns:xdr="http://schemas.openxmlformats.org/drawingml/2006/spreadsheetDrawing" xmlns:a="http://schemas.openxmlformats.org/drawingml/2006/main">
  <xdr:twoCellAnchor>
    <xdr:from>
      <xdr:col>14</xdr:col>
      <xdr:colOff>135212</xdr:colOff>
      <xdr:row>19</xdr:row>
      <xdr:rowOff>2380</xdr:rowOff>
    </xdr:from>
    <xdr:to>
      <xdr:col>20</xdr:col>
      <xdr:colOff>738187</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132668</xdr:colOff>
      <xdr:row>6</xdr:row>
      <xdr:rowOff>11905</xdr:rowOff>
    </xdr:from>
    <xdr:to>
      <xdr:col>20</xdr:col>
      <xdr:colOff>738188</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11907</xdr:colOff>
      <xdr:row>6</xdr:row>
      <xdr:rowOff>47624</xdr:rowOff>
    </xdr:from>
    <xdr:to>
      <xdr:col>28</xdr:col>
      <xdr:colOff>331374</xdr:colOff>
      <xdr:row>24</xdr:row>
      <xdr:rowOff>699405</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80907" y="1250155"/>
          <a:ext cx="6093998" cy="4866594"/>
        </a:xfrm>
        <a:prstGeom prst="rect">
          <a:avLst/>
        </a:prstGeom>
        <a:ln>
          <a:solidFill>
            <a:schemeClr val="tx1"/>
          </a:solidFill>
        </a:ln>
      </xdr:spPr>
    </xdr:pic>
    <xdr:clientData/>
  </xdr:twoCellAnchor>
</xdr:wsDr>
</file>

<file path=xl/drawings/drawing13.xml><?xml version="1.0" encoding="utf-8"?>
<xdr:wsDr xmlns:xdr="http://schemas.openxmlformats.org/drawingml/2006/spreadsheetDrawing" xmlns:a="http://schemas.openxmlformats.org/drawingml/2006/main">
  <xdr:twoCellAnchor>
    <xdr:from>
      <xdr:col>14</xdr:col>
      <xdr:colOff>170932</xdr:colOff>
      <xdr:row>19</xdr:row>
      <xdr:rowOff>50006</xdr:rowOff>
    </xdr:from>
    <xdr:to>
      <xdr:col>20</xdr:col>
      <xdr:colOff>762000</xdr:colOff>
      <xdr:row>31</xdr:row>
      <xdr:rowOff>71438</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156481</xdr:colOff>
      <xdr:row>6</xdr:row>
      <xdr:rowOff>11905</xdr:rowOff>
    </xdr:from>
    <xdr:to>
      <xdr:col>20</xdr:col>
      <xdr:colOff>738188</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47625</xdr:colOff>
      <xdr:row>6</xdr:row>
      <xdr:rowOff>1</xdr:rowOff>
    </xdr:from>
    <xdr:to>
      <xdr:col>28</xdr:col>
      <xdr:colOff>264319</xdr:colOff>
      <xdr:row>24</xdr:row>
      <xdr:rowOff>585788</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5" y="1202532"/>
          <a:ext cx="5991225" cy="4800600"/>
        </a:xfrm>
        <a:prstGeom prst="rect">
          <a:avLst/>
        </a:prstGeom>
        <a:ln>
          <a:solidFill>
            <a:schemeClr val="tx1"/>
          </a:solidFill>
        </a:ln>
      </xdr:spPr>
    </xdr:pic>
    <xdr:clientData/>
  </xdr:twoCellAnchor>
</xdr:wsDr>
</file>

<file path=xl/drawings/drawing14.xml><?xml version="1.0" encoding="utf-8"?>
<xdr:wsDr xmlns:xdr="http://schemas.openxmlformats.org/drawingml/2006/spreadsheetDrawing" xmlns:a="http://schemas.openxmlformats.org/drawingml/2006/main">
  <xdr:twoCellAnchor>
    <xdr:from>
      <xdr:col>14</xdr:col>
      <xdr:colOff>135213</xdr:colOff>
      <xdr:row>19</xdr:row>
      <xdr:rowOff>2380</xdr:rowOff>
    </xdr:from>
    <xdr:to>
      <xdr:col>20</xdr:col>
      <xdr:colOff>726282</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120762</xdr:colOff>
      <xdr:row>6</xdr:row>
      <xdr:rowOff>23811</xdr:rowOff>
    </xdr:from>
    <xdr:to>
      <xdr:col>20</xdr:col>
      <xdr:colOff>726282</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11906</xdr:rowOff>
    </xdr:from>
    <xdr:to>
      <xdr:col>28</xdr:col>
      <xdr:colOff>240507</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92813" y="1214437"/>
          <a:ext cx="5991225" cy="4800600"/>
        </a:xfrm>
        <a:prstGeom prst="rect">
          <a:avLst/>
        </a:prstGeom>
        <a:ln>
          <a:solidFill>
            <a:schemeClr val="tx1"/>
          </a:solidFill>
        </a:ln>
      </xdr:spPr>
    </xdr:pic>
    <xdr:clientData/>
  </xdr:twoCellAnchor>
</xdr:wsDr>
</file>

<file path=xl/drawings/drawing15.xml><?xml version="1.0" encoding="utf-8"?>
<xdr:wsDr xmlns:xdr="http://schemas.openxmlformats.org/drawingml/2006/spreadsheetDrawing" xmlns:a="http://schemas.openxmlformats.org/drawingml/2006/main">
  <xdr:twoCellAnchor>
    <xdr:from>
      <xdr:col>14</xdr:col>
      <xdr:colOff>123306</xdr:colOff>
      <xdr:row>19</xdr:row>
      <xdr:rowOff>2380</xdr:rowOff>
    </xdr:from>
    <xdr:to>
      <xdr:col>20</xdr:col>
      <xdr:colOff>738188</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85044</xdr:colOff>
      <xdr:row>6</xdr:row>
      <xdr:rowOff>23811</xdr:rowOff>
    </xdr:from>
    <xdr:to>
      <xdr:col>20</xdr:col>
      <xdr:colOff>726282</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35719</xdr:rowOff>
    </xdr:from>
    <xdr:to>
      <xdr:col>28</xdr:col>
      <xdr:colOff>252413</xdr:colOff>
      <xdr:row>24</xdr:row>
      <xdr:rowOff>621506</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9" y="1238250"/>
          <a:ext cx="5991225" cy="4800600"/>
        </a:xfrm>
        <a:prstGeom prst="rect">
          <a:avLst/>
        </a:prstGeom>
        <a:ln>
          <a:solidFill>
            <a:schemeClr val="tx1"/>
          </a:solidFill>
        </a:ln>
      </xdr:spPr>
    </xdr:pic>
    <xdr:clientData/>
  </xdr:twoCellAnchor>
</xdr:wsDr>
</file>

<file path=xl/drawings/drawing16.xml><?xml version="1.0" encoding="utf-8"?>
<xdr:wsDr xmlns:xdr="http://schemas.openxmlformats.org/drawingml/2006/spreadsheetDrawing" xmlns:a="http://schemas.openxmlformats.org/drawingml/2006/main">
  <xdr:twoCellAnchor>
    <xdr:from>
      <xdr:col>14</xdr:col>
      <xdr:colOff>123307</xdr:colOff>
      <xdr:row>19</xdr:row>
      <xdr:rowOff>14287</xdr:rowOff>
    </xdr:from>
    <xdr:to>
      <xdr:col>20</xdr:col>
      <xdr:colOff>714375</xdr:colOff>
      <xdr:row>31</xdr:row>
      <xdr:rowOff>35719</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108855</xdr:colOff>
      <xdr:row>6</xdr:row>
      <xdr:rowOff>35717</xdr:rowOff>
    </xdr:from>
    <xdr:to>
      <xdr:col>20</xdr:col>
      <xdr:colOff>738188</xdr:colOff>
      <xdr:row>18</xdr:row>
      <xdr:rowOff>71437</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0</xdr:colOff>
      <xdr:row>6</xdr:row>
      <xdr:rowOff>35719</xdr:rowOff>
    </xdr:from>
    <xdr:to>
      <xdr:col>28</xdr:col>
      <xdr:colOff>216694</xdr:colOff>
      <xdr:row>24</xdr:row>
      <xdr:rowOff>621506</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69000" y="1238250"/>
          <a:ext cx="5991225" cy="4800600"/>
        </a:xfrm>
        <a:prstGeom prst="rect">
          <a:avLst/>
        </a:prstGeom>
        <a:ln>
          <a:solidFill>
            <a:schemeClr val="tx1"/>
          </a:solidFill>
        </a:ln>
      </xdr:spPr>
    </xdr:pic>
    <xdr:clientData/>
  </xdr:twoCellAnchor>
</xdr:wsDr>
</file>

<file path=xl/drawings/drawing17.xml><?xml version="1.0" encoding="utf-8"?>
<xdr:wsDr xmlns:xdr="http://schemas.openxmlformats.org/drawingml/2006/spreadsheetDrawing" xmlns:a="http://schemas.openxmlformats.org/drawingml/2006/main">
  <xdr:twoCellAnchor>
    <xdr:from>
      <xdr:col>14</xdr:col>
      <xdr:colOff>147119</xdr:colOff>
      <xdr:row>19</xdr:row>
      <xdr:rowOff>38099</xdr:rowOff>
    </xdr:from>
    <xdr:to>
      <xdr:col>20</xdr:col>
      <xdr:colOff>762000</xdr:colOff>
      <xdr:row>31</xdr:row>
      <xdr:rowOff>59531</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144575</xdr:colOff>
      <xdr:row>6</xdr:row>
      <xdr:rowOff>35717</xdr:rowOff>
    </xdr:from>
    <xdr:to>
      <xdr:col>20</xdr:col>
      <xdr:colOff>726282</xdr:colOff>
      <xdr:row>18</xdr:row>
      <xdr:rowOff>71437</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47625</xdr:rowOff>
    </xdr:from>
    <xdr:to>
      <xdr:col>28</xdr:col>
      <xdr:colOff>240507</xdr:colOff>
      <xdr:row>24</xdr:row>
      <xdr:rowOff>633412</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92813" y="1250156"/>
          <a:ext cx="5991225" cy="4800600"/>
        </a:xfrm>
        <a:prstGeom prst="rect">
          <a:avLst/>
        </a:prstGeom>
        <a:ln>
          <a:solidFill>
            <a:schemeClr val="tx1"/>
          </a:solidFill>
        </a:ln>
      </xdr:spPr>
    </xdr:pic>
    <xdr:clientData/>
  </xdr:twoCellAnchor>
</xdr:wsDr>
</file>

<file path=xl/drawings/drawing18.xml><?xml version="1.0" encoding="utf-8"?>
<xdr:wsDr xmlns:xdr="http://schemas.openxmlformats.org/drawingml/2006/spreadsheetDrawing" xmlns:a="http://schemas.openxmlformats.org/drawingml/2006/main">
  <xdr:twoCellAnchor>
    <xdr:from>
      <xdr:col>14</xdr:col>
      <xdr:colOff>111400</xdr:colOff>
      <xdr:row>18</xdr:row>
      <xdr:rowOff>180974</xdr:rowOff>
    </xdr:from>
    <xdr:to>
      <xdr:col>20</xdr:col>
      <xdr:colOff>714375</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120762</xdr:colOff>
      <xdr:row>6</xdr:row>
      <xdr:rowOff>11905</xdr:rowOff>
    </xdr:from>
    <xdr:to>
      <xdr:col>20</xdr:col>
      <xdr:colOff>738188</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23813</xdr:rowOff>
    </xdr:from>
    <xdr:to>
      <xdr:col>28</xdr:col>
      <xdr:colOff>252413</xdr:colOff>
      <xdr:row>24</xdr:row>
      <xdr:rowOff>609600</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9" y="1226344"/>
          <a:ext cx="5991225" cy="4800600"/>
        </a:xfrm>
        <a:prstGeom prst="rect">
          <a:avLst/>
        </a:prstGeom>
        <a:ln>
          <a:solidFill>
            <a:schemeClr val="tx1"/>
          </a:solidFill>
        </a:ln>
      </xdr:spPr>
    </xdr:pic>
    <xdr:clientData/>
  </xdr:twoCellAnchor>
</xdr:wsDr>
</file>

<file path=xl/drawings/drawing19.xml><?xml version="1.0" encoding="utf-8"?>
<xdr:wsDr xmlns:xdr="http://schemas.openxmlformats.org/drawingml/2006/spreadsheetDrawing" xmlns:a="http://schemas.openxmlformats.org/drawingml/2006/main">
  <xdr:twoCellAnchor>
    <xdr:from>
      <xdr:col>14</xdr:col>
      <xdr:colOff>99495</xdr:colOff>
      <xdr:row>19</xdr:row>
      <xdr:rowOff>2381</xdr:rowOff>
    </xdr:from>
    <xdr:to>
      <xdr:col>20</xdr:col>
      <xdr:colOff>726282</xdr:colOff>
      <xdr:row>31</xdr:row>
      <xdr:rowOff>23813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120762</xdr:colOff>
      <xdr:row>6</xdr:row>
      <xdr:rowOff>11904</xdr:rowOff>
    </xdr:from>
    <xdr:to>
      <xdr:col>20</xdr:col>
      <xdr:colOff>726282</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83344</xdr:rowOff>
    </xdr:from>
    <xdr:to>
      <xdr:col>28</xdr:col>
      <xdr:colOff>252413</xdr:colOff>
      <xdr:row>24</xdr:row>
      <xdr:rowOff>669131</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9" y="1285875"/>
          <a:ext cx="5991225" cy="4800600"/>
        </a:xfrm>
        <a:prstGeom prst="rect">
          <a:avLst/>
        </a:prstGeom>
        <a:ln>
          <a:solidFill>
            <a:schemeClr val="tx1"/>
          </a:solidFill>
        </a:ln>
      </xdr:spPr>
    </xdr:pic>
    <xdr:clientData/>
  </xdr:twoCellAnchor>
</xdr:wsDr>
</file>

<file path=xl/drawings/drawing20.xml><?xml version="1.0" encoding="utf-8"?>
<xdr:wsDr xmlns:xdr="http://schemas.openxmlformats.org/drawingml/2006/spreadsheetDrawing" xmlns:a="http://schemas.openxmlformats.org/drawingml/2006/main">
  <xdr:twoCellAnchor>
    <xdr:from>
      <xdr:col>14</xdr:col>
      <xdr:colOff>123307</xdr:colOff>
      <xdr:row>18</xdr:row>
      <xdr:rowOff>180974</xdr:rowOff>
    </xdr:from>
    <xdr:to>
      <xdr:col>20</xdr:col>
      <xdr:colOff>726282</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132668</xdr:colOff>
      <xdr:row>5</xdr:row>
      <xdr:rowOff>190498</xdr:rowOff>
    </xdr:from>
    <xdr:to>
      <xdr:col>20</xdr:col>
      <xdr:colOff>714375</xdr:colOff>
      <xdr:row>18</xdr:row>
      <xdr:rowOff>23812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47625</xdr:colOff>
      <xdr:row>6</xdr:row>
      <xdr:rowOff>23812</xdr:rowOff>
    </xdr:from>
    <xdr:to>
      <xdr:col>28</xdr:col>
      <xdr:colOff>264319</xdr:colOff>
      <xdr:row>24</xdr:row>
      <xdr:rowOff>609599</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5" y="1226343"/>
          <a:ext cx="5991225" cy="4800600"/>
        </a:xfrm>
        <a:prstGeom prst="rect">
          <a:avLst/>
        </a:prstGeom>
        <a:ln>
          <a:solidFill>
            <a:schemeClr val="tx1"/>
          </a:solidFill>
        </a:ln>
      </xdr:spPr>
    </xdr:pic>
    <xdr:clientData/>
  </xdr:twoCellAnchor>
</xdr:wsDr>
</file>

<file path=xl/drawings/drawing21.xml><?xml version="1.0" encoding="utf-8"?>
<xdr:wsDr xmlns:xdr="http://schemas.openxmlformats.org/drawingml/2006/spreadsheetDrawing" xmlns:a="http://schemas.openxmlformats.org/drawingml/2006/main">
  <xdr:twoCellAnchor>
    <xdr:from>
      <xdr:col>14</xdr:col>
      <xdr:colOff>147119</xdr:colOff>
      <xdr:row>19</xdr:row>
      <xdr:rowOff>14287</xdr:rowOff>
    </xdr:from>
    <xdr:to>
      <xdr:col>20</xdr:col>
      <xdr:colOff>702469</xdr:colOff>
      <xdr:row>31</xdr:row>
      <xdr:rowOff>35719</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132668</xdr:colOff>
      <xdr:row>6</xdr:row>
      <xdr:rowOff>35717</xdr:rowOff>
    </xdr:from>
    <xdr:to>
      <xdr:col>20</xdr:col>
      <xdr:colOff>702469</xdr:colOff>
      <xdr:row>18</xdr:row>
      <xdr:rowOff>71437</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35719</xdr:rowOff>
    </xdr:from>
    <xdr:to>
      <xdr:col>28</xdr:col>
      <xdr:colOff>240507</xdr:colOff>
      <xdr:row>24</xdr:row>
      <xdr:rowOff>621506</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92813" y="1238250"/>
          <a:ext cx="5991225" cy="4800600"/>
        </a:xfrm>
        <a:prstGeom prst="rect">
          <a:avLst/>
        </a:prstGeom>
        <a:ln>
          <a:solidFill>
            <a:schemeClr val="tx1"/>
          </a:solidFill>
        </a:ln>
      </xdr:spPr>
    </xdr:pic>
    <xdr:clientData/>
  </xdr:twoCellAnchor>
</xdr:wsDr>
</file>

<file path=xl/drawings/drawing22.xml><?xml version="1.0" encoding="utf-8"?>
<xdr:wsDr xmlns:xdr="http://schemas.openxmlformats.org/drawingml/2006/spreadsheetDrawing" xmlns:a="http://schemas.openxmlformats.org/drawingml/2006/main">
  <xdr:twoCellAnchor>
    <xdr:from>
      <xdr:col>14</xdr:col>
      <xdr:colOff>147119</xdr:colOff>
      <xdr:row>18</xdr:row>
      <xdr:rowOff>180974</xdr:rowOff>
    </xdr:from>
    <xdr:to>
      <xdr:col>20</xdr:col>
      <xdr:colOff>750094</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168387</xdr:colOff>
      <xdr:row>5</xdr:row>
      <xdr:rowOff>190498</xdr:rowOff>
    </xdr:from>
    <xdr:to>
      <xdr:col>20</xdr:col>
      <xdr:colOff>726282</xdr:colOff>
      <xdr:row>18</xdr:row>
      <xdr:rowOff>23812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23813</xdr:colOff>
      <xdr:row>6</xdr:row>
      <xdr:rowOff>11906</xdr:rowOff>
    </xdr:from>
    <xdr:to>
      <xdr:col>28</xdr:col>
      <xdr:colOff>240507</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92813" y="1214437"/>
          <a:ext cx="5991225" cy="4800600"/>
        </a:xfrm>
        <a:prstGeom prst="rect">
          <a:avLst/>
        </a:prstGeom>
        <a:ln>
          <a:solidFill>
            <a:schemeClr val="tx1"/>
          </a:solidFill>
        </a:ln>
      </xdr:spPr>
    </xdr:pic>
    <xdr:clientData/>
  </xdr:twoCellAnchor>
</xdr:wsDr>
</file>

<file path=xl/drawings/drawing23.xml><?xml version="1.0" encoding="utf-8"?>
<xdr:wsDr xmlns:xdr="http://schemas.openxmlformats.org/drawingml/2006/spreadsheetDrawing" xmlns:a="http://schemas.openxmlformats.org/drawingml/2006/main">
  <xdr:twoCellAnchor>
    <xdr:from>
      <xdr:col>14</xdr:col>
      <xdr:colOff>87588</xdr:colOff>
      <xdr:row>18</xdr:row>
      <xdr:rowOff>157162</xdr:rowOff>
    </xdr:from>
    <xdr:to>
      <xdr:col>20</xdr:col>
      <xdr:colOff>714375</xdr:colOff>
      <xdr:row>30</xdr:row>
      <xdr:rowOff>178594</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108856</xdr:colOff>
      <xdr:row>5</xdr:row>
      <xdr:rowOff>190498</xdr:rowOff>
    </xdr:from>
    <xdr:to>
      <xdr:col>20</xdr:col>
      <xdr:colOff>726282</xdr:colOff>
      <xdr:row>18</xdr:row>
      <xdr:rowOff>23812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11907</xdr:colOff>
      <xdr:row>6</xdr:row>
      <xdr:rowOff>11907</xdr:rowOff>
    </xdr:from>
    <xdr:to>
      <xdr:col>28</xdr:col>
      <xdr:colOff>228601</xdr:colOff>
      <xdr:row>24</xdr:row>
      <xdr:rowOff>597694</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80907" y="1214438"/>
          <a:ext cx="5991225" cy="4800600"/>
        </a:xfrm>
        <a:prstGeom prst="rect">
          <a:avLst/>
        </a:prstGeom>
        <a:ln>
          <a:solidFill>
            <a:schemeClr val="tx1"/>
          </a:solidFill>
        </a:ln>
      </xdr:spPr>
    </xdr:pic>
    <xdr:clientData/>
  </xdr:twoCellAnchor>
</xdr:wsDr>
</file>

<file path=xl/drawings/drawing24.xml><?xml version="1.0" encoding="utf-8"?>
<xdr:wsDr xmlns:xdr="http://schemas.openxmlformats.org/drawingml/2006/spreadsheetDrawing" xmlns:a="http://schemas.openxmlformats.org/drawingml/2006/main">
  <xdr:twoCellAnchor>
    <xdr:from>
      <xdr:col>14</xdr:col>
      <xdr:colOff>111401</xdr:colOff>
      <xdr:row>19</xdr:row>
      <xdr:rowOff>14286</xdr:rowOff>
    </xdr:from>
    <xdr:to>
      <xdr:col>20</xdr:col>
      <xdr:colOff>773907</xdr:colOff>
      <xdr:row>31</xdr:row>
      <xdr:rowOff>35718</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120762</xdr:colOff>
      <xdr:row>6</xdr:row>
      <xdr:rowOff>11905</xdr:rowOff>
    </xdr:from>
    <xdr:to>
      <xdr:col>20</xdr:col>
      <xdr:colOff>762000</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47625</xdr:colOff>
      <xdr:row>6</xdr:row>
      <xdr:rowOff>0</xdr:rowOff>
    </xdr:from>
    <xdr:to>
      <xdr:col>28</xdr:col>
      <xdr:colOff>264319</xdr:colOff>
      <xdr:row>24</xdr:row>
      <xdr:rowOff>585787</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5" y="1202531"/>
          <a:ext cx="5991225" cy="4800600"/>
        </a:xfrm>
        <a:prstGeom prst="rect">
          <a:avLst/>
        </a:prstGeom>
        <a:ln>
          <a:solidFill>
            <a:schemeClr val="tx1"/>
          </a:solidFill>
        </a:ln>
      </xdr:spPr>
    </xdr:pic>
    <xdr:clientData/>
  </xdr:twoCellAnchor>
</xdr:wsDr>
</file>

<file path=xl/drawings/drawing25.xml><?xml version="1.0" encoding="utf-8"?>
<xdr:wsDr xmlns:xdr="http://schemas.openxmlformats.org/drawingml/2006/spreadsheetDrawing" xmlns:a="http://schemas.openxmlformats.org/drawingml/2006/main">
  <xdr:twoCellAnchor>
    <xdr:from>
      <xdr:col>14</xdr:col>
      <xdr:colOff>111400</xdr:colOff>
      <xdr:row>19</xdr:row>
      <xdr:rowOff>2380</xdr:rowOff>
    </xdr:from>
    <xdr:to>
      <xdr:col>20</xdr:col>
      <xdr:colOff>785814</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120762</xdr:colOff>
      <xdr:row>6</xdr:row>
      <xdr:rowOff>11905</xdr:rowOff>
    </xdr:from>
    <xdr:to>
      <xdr:col>20</xdr:col>
      <xdr:colOff>773907</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59531</xdr:colOff>
      <xdr:row>6</xdr:row>
      <xdr:rowOff>11906</xdr:rowOff>
    </xdr:from>
    <xdr:to>
      <xdr:col>28</xdr:col>
      <xdr:colOff>276225</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28531" y="1214437"/>
          <a:ext cx="5991225" cy="4800600"/>
        </a:xfrm>
        <a:prstGeom prst="rect">
          <a:avLst/>
        </a:prstGeom>
        <a:ln>
          <a:solidFill>
            <a:schemeClr val="tx1"/>
          </a:solidFill>
        </a:ln>
      </xdr:spPr>
    </xdr:pic>
    <xdr:clientData/>
  </xdr:twoCellAnchor>
</xdr:wsDr>
</file>

<file path=xl/drawings/drawing26.xml><?xml version="1.0" encoding="utf-8"?>
<xdr:wsDr xmlns:xdr="http://schemas.openxmlformats.org/drawingml/2006/spreadsheetDrawing" xmlns:a="http://schemas.openxmlformats.org/drawingml/2006/main">
  <xdr:twoCellAnchor>
    <xdr:from>
      <xdr:col>14</xdr:col>
      <xdr:colOff>135213</xdr:colOff>
      <xdr:row>19</xdr:row>
      <xdr:rowOff>2381</xdr:rowOff>
    </xdr:from>
    <xdr:to>
      <xdr:col>21</xdr:col>
      <xdr:colOff>11908</xdr:colOff>
      <xdr:row>31</xdr:row>
      <xdr:rowOff>23813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132668</xdr:colOff>
      <xdr:row>5</xdr:row>
      <xdr:rowOff>202404</xdr:rowOff>
    </xdr:from>
    <xdr:to>
      <xdr:col>21</xdr:col>
      <xdr:colOff>0</xdr:colOff>
      <xdr:row>18</xdr:row>
      <xdr:rowOff>35718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83345</xdr:colOff>
      <xdr:row>6</xdr:row>
      <xdr:rowOff>0</xdr:rowOff>
    </xdr:from>
    <xdr:to>
      <xdr:col>28</xdr:col>
      <xdr:colOff>309564</xdr:colOff>
      <xdr:row>24</xdr:row>
      <xdr:rowOff>559592</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52345" y="1202531"/>
          <a:ext cx="6000750" cy="4774405"/>
        </a:xfrm>
        <a:prstGeom prst="rect">
          <a:avLst/>
        </a:prstGeom>
        <a:ln>
          <a:solidFill>
            <a:schemeClr val="tx1"/>
          </a:solidFill>
        </a:ln>
      </xdr:spPr>
    </xdr:pic>
    <xdr:clientData/>
  </xdr:twoCellAnchor>
</xdr:wsDr>
</file>

<file path=xl/drawings/drawing27.xml><?xml version="1.0" encoding="utf-8"?>
<xdr:wsDr xmlns:xdr="http://schemas.openxmlformats.org/drawingml/2006/spreadsheetDrawing" xmlns:a="http://schemas.openxmlformats.org/drawingml/2006/main">
  <xdr:twoCellAnchor>
    <xdr:from>
      <xdr:col>14</xdr:col>
      <xdr:colOff>87588</xdr:colOff>
      <xdr:row>18</xdr:row>
      <xdr:rowOff>180974</xdr:rowOff>
    </xdr:from>
    <xdr:to>
      <xdr:col>20</xdr:col>
      <xdr:colOff>762002</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85043</xdr:colOff>
      <xdr:row>6</xdr:row>
      <xdr:rowOff>23811</xdr:rowOff>
    </xdr:from>
    <xdr:to>
      <xdr:col>20</xdr:col>
      <xdr:colOff>750094</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23814</xdr:colOff>
      <xdr:row>6</xdr:row>
      <xdr:rowOff>11906</xdr:rowOff>
    </xdr:from>
    <xdr:to>
      <xdr:col>28</xdr:col>
      <xdr:colOff>240989</xdr:colOff>
      <xdr:row>24</xdr:row>
      <xdr:rowOff>607218</xdr:rowOff>
    </xdr:to>
    <xdr:pic>
      <xdr:nvPicPr>
        <xdr:cNvPr id="8" name="Picture 7"/>
        <xdr:cNvPicPr>
          <a:picLocks noChangeAspect="1"/>
        </xdr:cNvPicPr>
      </xdr:nvPicPr>
      <xdr:blipFill>
        <a:blip xmlns:r="http://schemas.openxmlformats.org/officeDocument/2006/relationships" r:embed="rId3"/>
        <a:stretch>
          <a:fillRect/>
        </a:stretch>
      </xdr:blipFill>
      <xdr:spPr>
        <a:xfrm>
          <a:off x="18692814" y="1214437"/>
          <a:ext cx="5991706" cy="4810125"/>
        </a:xfrm>
        <a:prstGeom prst="rect">
          <a:avLst/>
        </a:prstGeom>
        <a:ln>
          <a:solidFill>
            <a:schemeClr val="tx1"/>
          </a:solidFill>
        </a:ln>
      </xdr:spPr>
    </xdr:pic>
    <xdr:clientData/>
  </xdr:twoCellAnchor>
</xdr:wsDr>
</file>

<file path=xl/drawings/drawing28.xml><?xml version="1.0" encoding="utf-8"?>
<xdr:wsDr xmlns:xdr="http://schemas.openxmlformats.org/drawingml/2006/spreadsheetDrawing" xmlns:a="http://schemas.openxmlformats.org/drawingml/2006/main">
  <xdr:twoCellAnchor>
    <xdr:from>
      <xdr:col>14</xdr:col>
      <xdr:colOff>87588</xdr:colOff>
      <xdr:row>18</xdr:row>
      <xdr:rowOff>180974</xdr:rowOff>
    </xdr:from>
    <xdr:to>
      <xdr:col>20</xdr:col>
      <xdr:colOff>762002</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85043</xdr:colOff>
      <xdr:row>6</xdr:row>
      <xdr:rowOff>23811</xdr:rowOff>
    </xdr:from>
    <xdr:to>
      <xdr:col>20</xdr:col>
      <xdr:colOff>762000</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71438</xdr:colOff>
      <xdr:row>6</xdr:row>
      <xdr:rowOff>35719</xdr:rowOff>
    </xdr:from>
    <xdr:to>
      <xdr:col>28</xdr:col>
      <xdr:colOff>288132</xdr:colOff>
      <xdr:row>24</xdr:row>
      <xdr:rowOff>621506</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40438" y="1238250"/>
          <a:ext cx="5991225" cy="4800600"/>
        </a:xfrm>
        <a:prstGeom prst="rect">
          <a:avLst/>
        </a:prstGeom>
        <a:ln>
          <a:solidFill>
            <a:schemeClr val="tx1"/>
          </a:solidFill>
        </a:ln>
      </xdr:spPr>
    </xdr:pic>
    <xdr:clientData/>
  </xdr:twoCellAnchor>
</xdr:wsDr>
</file>

<file path=xl/drawings/drawing29.xml><?xml version="1.0" encoding="utf-8"?>
<xdr:wsDr xmlns:xdr="http://schemas.openxmlformats.org/drawingml/2006/spreadsheetDrawing" xmlns:a="http://schemas.openxmlformats.org/drawingml/2006/main">
  <xdr:twoCellAnchor>
    <xdr:from>
      <xdr:col>14</xdr:col>
      <xdr:colOff>75682</xdr:colOff>
      <xdr:row>19</xdr:row>
      <xdr:rowOff>38099</xdr:rowOff>
    </xdr:from>
    <xdr:to>
      <xdr:col>20</xdr:col>
      <xdr:colOff>750096</xdr:colOff>
      <xdr:row>31</xdr:row>
      <xdr:rowOff>59531</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96950</xdr:colOff>
      <xdr:row>6</xdr:row>
      <xdr:rowOff>11904</xdr:rowOff>
    </xdr:from>
    <xdr:to>
      <xdr:col>20</xdr:col>
      <xdr:colOff>726282</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23813</xdr:rowOff>
    </xdr:from>
    <xdr:to>
      <xdr:col>28</xdr:col>
      <xdr:colOff>278462</xdr:colOff>
      <xdr:row>24</xdr:row>
      <xdr:rowOff>637450</xdr:rowOff>
    </xdr:to>
    <xdr:pic>
      <xdr:nvPicPr>
        <xdr:cNvPr id="15" name="Picture 14"/>
        <xdr:cNvPicPr>
          <a:picLocks noChangeAspect="1"/>
        </xdr:cNvPicPr>
      </xdr:nvPicPr>
      <xdr:blipFill>
        <a:blip xmlns:r="http://schemas.openxmlformats.org/officeDocument/2006/relationships" r:embed="rId3"/>
        <a:stretch>
          <a:fillRect/>
        </a:stretch>
      </xdr:blipFill>
      <xdr:spPr>
        <a:xfrm>
          <a:off x="18704719" y="1226344"/>
          <a:ext cx="6017274" cy="482845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xdr:from>
      <xdr:col>14</xdr:col>
      <xdr:colOff>75682</xdr:colOff>
      <xdr:row>18</xdr:row>
      <xdr:rowOff>157162</xdr:rowOff>
    </xdr:from>
    <xdr:to>
      <xdr:col>20</xdr:col>
      <xdr:colOff>750096</xdr:colOff>
      <xdr:row>30</xdr:row>
      <xdr:rowOff>178594</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96950</xdr:colOff>
      <xdr:row>6</xdr:row>
      <xdr:rowOff>11905</xdr:rowOff>
    </xdr:from>
    <xdr:to>
      <xdr:col>20</xdr:col>
      <xdr:colOff>738188</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47626</xdr:colOff>
      <xdr:row>6</xdr:row>
      <xdr:rowOff>11907</xdr:rowOff>
    </xdr:from>
    <xdr:to>
      <xdr:col>28</xdr:col>
      <xdr:colOff>264320</xdr:colOff>
      <xdr:row>24</xdr:row>
      <xdr:rowOff>597694</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6" y="1214438"/>
          <a:ext cx="5991225" cy="4800600"/>
        </a:xfrm>
        <a:prstGeom prst="rect">
          <a:avLst/>
        </a:prstGeom>
        <a:ln>
          <a:solidFill>
            <a:schemeClr val="tx1"/>
          </a:solidFill>
        </a:ln>
      </xdr:spPr>
    </xdr:pic>
    <xdr:clientData/>
  </xdr:twoCellAnchor>
</xdr:wsDr>
</file>

<file path=xl/drawings/drawing31.xml><?xml version="1.0" encoding="utf-8"?>
<xdr:wsDr xmlns:xdr="http://schemas.openxmlformats.org/drawingml/2006/spreadsheetDrawing" xmlns:a="http://schemas.openxmlformats.org/drawingml/2006/main">
  <xdr:twoCellAnchor>
    <xdr:from>
      <xdr:col>14</xdr:col>
      <xdr:colOff>87588</xdr:colOff>
      <xdr:row>18</xdr:row>
      <xdr:rowOff>169068</xdr:rowOff>
    </xdr:from>
    <xdr:to>
      <xdr:col>20</xdr:col>
      <xdr:colOff>762002</xdr:colOff>
      <xdr:row>31</xdr:row>
      <xdr:rowOff>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71438</xdr:colOff>
      <xdr:row>6</xdr:row>
      <xdr:rowOff>23811</xdr:rowOff>
    </xdr:from>
    <xdr:to>
      <xdr:col>20</xdr:col>
      <xdr:colOff>762000</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59531</xdr:colOff>
      <xdr:row>6</xdr:row>
      <xdr:rowOff>47624</xdr:rowOff>
    </xdr:from>
    <xdr:to>
      <xdr:col>28</xdr:col>
      <xdr:colOff>276225</xdr:colOff>
      <xdr:row>24</xdr:row>
      <xdr:rowOff>633411</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28531" y="1250155"/>
          <a:ext cx="5991225" cy="4800600"/>
        </a:xfrm>
        <a:prstGeom prst="rect">
          <a:avLst/>
        </a:prstGeom>
        <a:ln>
          <a:solidFill>
            <a:schemeClr val="tx1"/>
          </a:solidFill>
        </a:ln>
      </xdr:spPr>
    </xdr:pic>
    <xdr:clientData/>
  </xdr:twoCellAnchor>
</xdr:wsDr>
</file>

<file path=xl/drawings/drawing32.xml><?xml version="1.0" encoding="utf-8"?>
<xdr:wsDr xmlns:xdr="http://schemas.openxmlformats.org/drawingml/2006/spreadsheetDrawing" xmlns:a="http://schemas.openxmlformats.org/drawingml/2006/main">
  <xdr:twoCellAnchor>
    <xdr:from>
      <xdr:col>14</xdr:col>
      <xdr:colOff>75682</xdr:colOff>
      <xdr:row>18</xdr:row>
      <xdr:rowOff>169068</xdr:rowOff>
    </xdr:from>
    <xdr:to>
      <xdr:col>20</xdr:col>
      <xdr:colOff>750096</xdr:colOff>
      <xdr:row>31</xdr:row>
      <xdr:rowOff>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85043</xdr:colOff>
      <xdr:row>6</xdr:row>
      <xdr:rowOff>11905</xdr:rowOff>
    </xdr:from>
    <xdr:to>
      <xdr:col>20</xdr:col>
      <xdr:colOff>750094</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47627</xdr:colOff>
      <xdr:row>6</xdr:row>
      <xdr:rowOff>47624</xdr:rowOff>
    </xdr:from>
    <xdr:to>
      <xdr:col>28</xdr:col>
      <xdr:colOff>285751</xdr:colOff>
      <xdr:row>24</xdr:row>
      <xdr:rowOff>631029</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7" y="1250155"/>
          <a:ext cx="6012655" cy="4798218"/>
        </a:xfrm>
        <a:prstGeom prst="rect">
          <a:avLst/>
        </a:prstGeom>
        <a:ln>
          <a:solidFill>
            <a:schemeClr val="tx1"/>
          </a:solidFill>
        </a:ln>
      </xdr:spPr>
    </xdr:pic>
    <xdr:clientData/>
  </xdr:twoCellAnchor>
</xdr:wsDr>
</file>

<file path=xl/drawings/drawing33.xml><?xml version="1.0" encoding="utf-8"?>
<xdr:wsDr xmlns:xdr="http://schemas.openxmlformats.org/drawingml/2006/spreadsheetDrawing" xmlns:a="http://schemas.openxmlformats.org/drawingml/2006/main">
  <xdr:twoCellAnchor>
    <xdr:from>
      <xdr:col>14</xdr:col>
      <xdr:colOff>111400</xdr:colOff>
      <xdr:row>18</xdr:row>
      <xdr:rowOff>180974</xdr:rowOff>
    </xdr:from>
    <xdr:to>
      <xdr:col>20</xdr:col>
      <xdr:colOff>785814</xdr:colOff>
      <xdr:row>31</xdr:row>
      <xdr:rowOff>11906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108856</xdr:colOff>
      <xdr:row>6</xdr:row>
      <xdr:rowOff>11905</xdr:rowOff>
    </xdr:from>
    <xdr:to>
      <xdr:col>20</xdr:col>
      <xdr:colOff>785813</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83345</xdr:colOff>
      <xdr:row>6</xdr:row>
      <xdr:rowOff>11906</xdr:rowOff>
    </xdr:from>
    <xdr:to>
      <xdr:col>28</xdr:col>
      <xdr:colOff>300039</xdr:colOff>
      <xdr:row>24</xdr:row>
      <xdr:rowOff>607218</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52345" y="1214437"/>
          <a:ext cx="5991225" cy="4810125"/>
        </a:xfrm>
        <a:prstGeom prst="rect">
          <a:avLst/>
        </a:prstGeom>
        <a:ln>
          <a:solidFill>
            <a:schemeClr val="tx1"/>
          </a:solidFill>
        </a:ln>
      </xdr:spPr>
    </xdr:pic>
    <xdr:clientData/>
  </xdr:twoCellAnchor>
</xdr:wsDr>
</file>

<file path=xl/drawings/drawing34.xml><?xml version="1.0" encoding="utf-8"?>
<xdr:wsDr xmlns:xdr="http://schemas.openxmlformats.org/drawingml/2006/spreadsheetDrawing" xmlns:a="http://schemas.openxmlformats.org/drawingml/2006/main">
  <xdr:twoCellAnchor>
    <xdr:from>
      <xdr:col>14</xdr:col>
      <xdr:colOff>111401</xdr:colOff>
      <xdr:row>18</xdr:row>
      <xdr:rowOff>169068</xdr:rowOff>
    </xdr:from>
    <xdr:to>
      <xdr:col>20</xdr:col>
      <xdr:colOff>785815</xdr:colOff>
      <xdr:row>31</xdr:row>
      <xdr:rowOff>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96949</xdr:colOff>
      <xdr:row>6</xdr:row>
      <xdr:rowOff>11904</xdr:rowOff>
    </xdr:from>
    <xdr:to>
      <xdr:col>21</xdr:col>
      <xdr:colOff>0</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83344</xdr:colOff>
      <xdr:row>6</xdr:row>
      <xdr:rowOff>0</xdr:rowOff>
    </xdr:from>
    <xdr:to>
      <xdr:col>28</xdr:col>
      <xdr:colOff>300038</xdr:colOff>
      <xdr:row>24</xdr:row>
      <xdr:rowOff>585787</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52344" y="1202531"/>
          <a:ext cx="5991225" cy="4800600"/>
        </a:xfrm>
        <a:prstGeom prst="rect">
          <a:avLst/>
        </a:prstGeom>
        <a:ln>
          <a:solidFill>
            <a:schemeClr val="tx1"/>
          </a:solidFill>
        </a:ln>
      </xdr:spPr>
    </xdr:pic>
    <xdr:clientData/>
  </xdr:twoCellAnchor>
</xdr:wsDr>
</file>

<file path=xl/drawings/drawing35.xml><?xml version="1.0" encoding="utf-8"?>
<xdr:wsDr xmlns:xdr="http://schemas.openxmlformats.org/drawingml/2006/spreadsheetDrawing" xmlns:a="http://schemas.openxmlformats.org/drawingml/2006/main">
  <xdr:twoCellAnchor>
    <xdr:from>
      <xdr:col>14</xdr:col>
      <xdr:colOff>87588</xdr:colOff>
      <xdr:row>19</xdr:row>
      <xdr:rowOff>2380</xdr:rowOff>
    </xdr:from>
    <xdr:to>
      <xdr:col>20</xdr:col>
      <xdr:colOff>762002</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96949</xdr:colOff>
      <xdr:row>5</xdr:row>
      <xdr:rowOff>202404</xdr:rowOff>
    </xdr:from>
    <xdr:to>
      <xdr:col>20</xdr:col>
      <xdr:colOff>762000</xdr:colOff>
      <xdr:row>18</xdr:row>
      <xdr:rowOff>35718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21</xdr:col>
      <xdr:colOff>47626</xdr:colOff>
      <xdr:row>6</xdr:row>
      <xdr:rowOff>35719</xdr:rowOff>
    </xdr:from>
    <xdr:ext cx="5991225" cy="4800600"/>
    <xdr:pic>
      <xdr:nvPicPr>
        <xdr:cNvPr id="8" name="Picture 7"/>
        <xdr:cNvPicPr>
          <a:picLocks noChangeAspect="1"/>
        </xdr:cNvPicPr>
      </xdr:nvPicPr>
      <xdr:blipFill>
        <a:blip xmlns:r="http://schemas.openxmlformats.org/officeDocument/2006/relationships" r:embed="rId3"/>
        <a:stretch>
          <a:fillRect/>
        </a:stretch>
      </xdr:blipFill>
      <xdr:spPr>
        <a:xfrm>
          <a:off x="18716626" y="1238250"/>
          <a:ext cx="5991225" cy="4800600"/>
        </a:xfrm>
        <a:prstGeom prst="rect">
          <a:avLst/>
        </a:prstGeom>
        <a:ln>
          <a:solidFill>
            <a:schemeClr val="tx1"/>
          </a:solidFill>
        </a:ln>
      </xdr:spPr>
    </xdr:pic>
    <xdr:clientData/>
  </xdr:oneCellAnchor>
</xdr:wsDr>
</file>

<file path=xl/drawings/drawing36.xml><?xml version="1.0" encoding="utf-8"?>
<xdr:wsDr xmlns:xdr="http://schemas.openxmlformats.org/drawingml/2006/spreadsheetDrawing" xmlns:a="http://schemas.openxmlformats.org/drawingml/2006/main">
  <xdr:twoCellAnchor>
    <xdr:from>
      <xdr:col>14</xdr:col>
      <xdr:colOff>87588</xdr:colOff>
      <xdr:row>19</xdr:row>
      <xdr:rowOff>2380</xdr:rowOff>
    </xdr:from>
    <xdr:to>
      <xdr:col>20</xdr:col>
      <xdr:colOff>762002</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96950</xdr:colOff>
      <xdr:row>6</xdr:row>
      <xdr:rowOff>11904</xdr:rowOff>
    </xdr:from>
    <xdr:to>
      <xdr:col>20</xdr:col>
      <xdr:colOff>750094</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47625</xdr:colOff>
      <xdr:row>6</xdr:row>
      <xdr:rowOff>11906</xdr:rowOff>
    </xdr:from>
    <xdr:to>
      <xdr:col>28</xdr:col>
      <xdr:colOff>264319</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5" y="1214437"/>
          <a:ext cx="5991225" cy="4800600"/>
        </a:xfrm>
        <a:prstGeom prst="rect">
          <a:avLst/>
        </a:prstGeom>
        <a:ln>
          <a:solidFill>
            <a:schemeClr val="tx1"/>
          </a:solidFill>
        </a:ln>
      </xdr:spPr>
    </xdr:pic>
    <xdr:clientData/>
  </xdr:twoCellAnchor>
</xdr:wsDr>
</file>

<file path=xl/drawings/drawing37.xml><?xml version="1.0" encoding="utf-8"?>
<xdr:wsDr xmlns:xdr="http://schemas.openxmlformats.org/drawingml/2006/spreadsheetDrawing" xmlns:a="http://schemas.openxmlformats.org/drawingml/2006/main">
  <xdr:twoCellAnchor>
    <xdr:from>
      <xdr:col>14</xdr:col>
      <xdr:colOff>99494</xdr:colOff>
      <xdr:row>18</xdr:row>
      <xdr:rowOff>180975</xdr:rowOff>
    </xdr:from>
    <xdr:to>
      <xdr:col>20</xdr:col>
      <xdr:colOff>773908</xdr:colOff>
      <xdr:row>31</xdr:row>
      <xdr:rowOff>11907</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85044</xdr:colOff>
      <xdr:row>5</xdr:row>
      <xdr:rowOff>202405</xdr:rowOff>
    </xdr:from>
    <xdr:to>
      <xdr:col>20</xdr:col>
      <xdr:colOff>762000</xdr:colOff>
      <xdr:row>18</xdr:row>
      <xdr:rowOff>35719</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47626</xdr:colOff>
      <xdr:row>6</xdr:row>
      <xdr:rowOff>11906</xdr:rowOff>
    </xdr:from>
    <xdr:to>
      <xdr:col>28</xdr:col>
      <xdr:colOff>264320</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6" y="1214437"/>
          <a:ext cx="5991225" cy="4800600"/>
        </a:xfrm>
        <a:prstGeom prst="rect">
          <a:avLst/>
        </a:prstGeom>
        <a:ln>
          <a:solidFill>
            <a:schemeClr val="tx1"/>
          </a:solidFill>
        </a:ln>
      </xdr:spPr>
    </xdr:pic>
    <xdr:clientData/>
  </xdr:twoCellAnchor>
</xdr:wsDr>
</file>

<file path=xl/drawings/drawing38.xml><?xml version="1.0" encoding="utf-8"?>
<xdr:wsDr xmlns:xdr="http://schemas.openxmlformats.org/drawingml/2006/spreadsheetDrawing" xmlns:a="http://schemas.openxmlformats.org/drawingml/2006/main">
  <xdr:twoCellAnchor>
    <xdr:from>
      <xdr:col>14</xdr:col>
      <xdr:colOff>63776</xdr:colOff>
      <xdr:row>19</xdr:row>
      <xdr:rowOff>2381</xdr:rowOff>
    </xdr:from>
    <xdr:to>
      <xdr:col>20</xdr:col>
      <xdr:colOff>738190</xdr:colOff>
      <xdr:row>31</xdr:row>
      <xdr:rowOff>23813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61231</xdr:colOff>
      <xdr:row>5</xdr:row>
      <xdr:rowOff>202404</xdr:rowOff>
    </xdr:from>
    <xdr:to>
      <xdr:col>20</xdr:col>
      <xdr:colOff>726282</xdr:colOff>
      <xdr:row>18</xdr:row>
      <xdr:rowOff>35718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11906</xdr:rowOff>
    </xdr:from>
    <xdr:to>
      <xdr:col>28</xdr:col>
      <xdr:colOff>252413</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9" y="1214437"/>
          <a:ext cx="5991225" cy="4800600"/>
        </a:xfrm>
        <a:prstGeom prst="rect">
          <a:avLst/>
        </a:prstGeom>
        <a:ln>
          <a:solidFill>
            <a:schemeClr val="tx1"/>
          </a:solidFill>
        </a:ln>
      </xdr:spPr>
    </xdr:pic>
    <xdr:clientData/>
  </xdr:twoCellAnchor>
</xdr:wsDr>
</file>

<file path=xl/drawings/drawing39.xml><?xml version="1.0" encoding="utf-8"?>
<xdr:wsDr xmlns:xdr="http://schemas.openxmlformats.org/drawingml/2006/spreadsheetDrawing" xmlns:a="http://schemas.openxmlformats.org/drawingml/2006/main">
  <xdr:twoCellAnchor>
    <xdr:from>
      <xdr:col>14</xdr:col>
      <xdr:colOff>63776</xdr:colOff>
      <xdr:row>19</xdr:row>
      <xdr:rowOff>14287</xdr:rowOff>
    </xdr:from>
    <xdr:to>
      <xdr:col>20</xdr:col>
      <xdr:colOff>738190</xdr:colOff>
      <xdr:row>31</xdr:row>
      <xdr:rowOff>35719</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73137</xdr:colOff>
      <xdr:row>6</xdr:row>
      <xdr:rowOff>11904</xdr:rowOff>
    </xdr:from>
    <xdr:to>
      <xdr:col>20</xdr:col>
      <xdr:colOff>738188</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35719</xdr:colOff>
      <xdr:row>6</xdr:row>
      <xdr:rowOff>11906</xdr:rowOff>
    </xdr:from>
    <xdr:to>
      <xdr:col>28</xdr:col>
      <xdr:colOff>252413</xdr:colOff>
      <xdr:row>24</xdr:row>
      <xdr:rowOff>597693</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9" y="1214437"/>
          <a:ext cx="5991225" cy="4800600"/>
        </a:xfrm>
        <a:prstGeom prst="rect">
          <a:avLst/>
        </a:prstGeom>
        <a:ln>
          <a:solidFill>
            <a:schemeClr val="tx1"/>
          </a:solidFill>
        </a:ln>
      </xdr:spPr>
    </xdr:pic>
    <xdr:clientData/>
  </xdr:twoCellAnchor>
</xdr:wsDr>
</file>

<file path=xl/drawings/drawing40.xml><?xml version="1.0" encoding="utf-8"?>
<xdr:wsDr xmlns:xdr="http://schemas.openxmlformats.org/drawingml/2006/spreadsheetDrawing" xmlns:a="http://schemas.openxmlformats.org/drawingml/2006/main">
  <xdr:twoCellAnchor>
    <xdr:from>
      <xdr:col>14</xdr:col>
      <xdr:colOff>99494</xdr:colOff>
      <xdr:row>19</xdr:row>
      <xdr:rowOff>2381</xdr:rowOff>
    </xdr:from>
    <xdr:to>
      <xdr:col>20</xdr:col>
      <xdr:colOff>773908</xdr:colOff>
      <xdr:row>31</xdr:row>
      <xdr:rowOff>23813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95249</xdr:colOff>
      <xdr:row>6</xdr:row>
      <xdr:rowOff>23811</xdr:rowOff>
    </xdr:from>
    <xdr:to>
      <xdr:col>20</xdr:col>
      <xdr:colOff>773906</xdr:colOff>
      <xdr:row>18</xdr:row>
      <xdr:rowOff>59531</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47626</xdr:colOff>
      <xdr:row>6</xdr:row>
      <xdr:rowOff>23812</xdr:rowOff>
    </xdr:from>
    <xdr:to>
      <xdr:col>28</xdr:col>
      <xdr:colOff>264320</xdr:colOff>
      <xdr:row>24</xdr:row>
      <xdr:rowOff>609599</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6" y="1226343"/>
          <a:ext cx="5991225" cy="4800600"/>
        </a:xfrm>
        <a:prstGeom prst="rect">
          <a:avLst/>
        </a:prstGeom>
        <a:ln>
          <a:solidFill>
            <a:schemeClr val="tx1"/>
          </a:solidFill>
        </a:ln>
      </xdr:spPr>
    </xdr:pic>
    <xdr:clientData/>
  </xdr:twoCellAnchor>
</xdr:wsDr>
</file>

<file path=xl/drawings/drawing41.xml><?xml version="1.0" encoding="utf-8"?>
<xdr:wsDr xmlns:xdr="http://schemas.openxmlformats.org/drawingml/2006/spreadsheetDrawing" xmlns:a="http://schemas.openxmlformats.org/drawingml/2006/main">
  <xdr:twoCellAnchor>
    <xdr:from>
      <xdr:col>14</xdr:col>
      <xdr:colOff>111400</xdr:colOff>
      <xdr:row>19</xdr:row>
      <xdr:rowOff>14286</xdr:rowOff>
    </xdr:from>
    <xdr:to>
      <xdr:col>20</xdr:col>
      <xdr:colOff>785813</xdr:colOff>
      <xdr:row>31</xdr:row>
      <xdr:rowOff>35718</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108856</xdr:colOff>
      <xdr:row>5</xdr:row>
      <xdr:rowOff>202404</xdr:rowOff>
    </xdr:from>
    <xdr:to>
      <xdr:col>20</xdr:col>
      <xdr:colOff>773907</xdr:colOff>
      <xdr:row>18</xdr:row>
      <xdr:rowOff>35718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35718</xdr:colOff>
      <xdr:row>6</xdr:row>
      <xdr:rowOff>23812</xdr:rowOff>
    </xdr:from>
    <xdr:to>
      <xdr:col>28</xdr:col>
      <xdr:colOff>252412</xdr:colOff>
      <xdr:row>24</xdr:row>
      <xdr:rowOff>609599</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8" y="1226343"/>
          <a:ext cx="5991225" cy="4800600"/>
        </a:xfrm>
        <a:prstGeom prst="rect">
          <a:avLst/>
        </a:prstGeom>
        <a:ln>
          <a:solidFill>
            <a:schemeClr val="tx1"/>
          </a:solidFill>
        </a:ln>
      </xdr:spPr>
    </xdr:pic>
    <xdr:clientData/>
  </xdr:twoCellAnchor>
</xdr:wsDr>
</file>

<file path=xl/drawings/drawing42.xml><?xml version="1.0" encoding="utf-8"?>
<xdr:wsDr xmlns:xdr="http://schemas.openxmlformats.org/drawingml/2006/spreadsheetDrawing" xmlns:a="http://schemas.openxmlformats.org/drawingml/2006/main">
  <xdr:twoCellAnchor>
    <xdr:from>
      <xdr:col>14</xdr:col>
      <xdr:colOff>75681</xdr:colOff>
      <xdr:row>19</xdr:row>
      <xdr:rowOff>14287</xdr:rowOff>
    </xdr:from>
    <xdr:to>
      <xdr:col>21</xdr:col>
      <xdr:colOff>0</xdr:colOff>
      <xdr:row>31</xdr:row>
      <xdr:rowOff>71435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96948</xdr:colOff>
      <xdr:row>5</xdr:row>
      <xdr:rowOff>202404</xdr:rowOff>
    </xdr:from>
    <xdr:to>
      <xdr:col>20</xdr:col>
      <xdr:colOff>738187</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35720</xdr:colOff>
      <xdr:row>6</xdr:row>
      <xdr:rowOff>35718</xdr:rowOff>
    </xdr:from>
    <xdr:to>
      <xdr:col>27</xdr:col>
      <xdr:colOff>821531</xdr:colOff>
      <xdr:row>24</xdr:row>
      <xdr:rowOff>607216</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20" y="1238249"/>
          <a:ext cx="5667374" cy="4786311"/>
        </a:xfrm>
        <a:prstGeom prst="rect">
          <a:avLst/>
        </a:prstGeom>
        <a:ln>
          <a:solidFill>
            <a:schemeClr val="tx1"/>
          </a:solidFill>
        </a:ln>
      </xdr:spPr>
    </xdr:pic>
    <xdr:clientData/>
  </xdr:twoCellAnchor>
</xdr:wsDr>
</file>

<file path=xl/drawings/drawing43.xml><?xml version="1.0" encoding="utf-8"?>
<xdr:wsDr xmlns:xdr="http://schemas.openxmlformats.org/drawingml/2006/spreadsheetDrawing" xmlns:a="http://schemas.openxmlformats.org/drawingml/2006/main">
  <xdr:twoCellAnchor>
    <xdr:from>
      <xdr:col>14</xdr:col>
      <xdr:colOff>63775</xdr:colOff>
      <xdr:row>18</xdr:row>
      <xdr:rowOff>169068</xdr:rowOff>
    </xdr:from>
    <xdr:to>
      <xdr:col>20</xdr:col>
      <xdr:colOff>738189</xdr:colOff>
      <xdr:row>31</xdr:row>
      <xdr:rowOff>35716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96950</xdr:colOff>
      <xdr:row>6</xdr:row>
      <xdr:rowOff>11904</xdr:rowOff>
    </xdr:from>
    <xdr:to>
      <xdr:col>20</xdr:col>
      <xdr:colOff>738188</xdr:colOff>
      <xdr:row>18</xdr:row>
      <xdr:rowOff>59530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35720</xdr:colOff>
      <xdr:row>6</xdr:row>
      <xdr:rowOff>11907</xdr:rowOff>
    </xdr:from>
    <xdr:to>
      <xdr:col>27</xdr:col>
      <xdr:colOff>833437</xdr:colOff>
      <xdr:row>24</xdr:row>
      <xdr:rowOff>583406</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20" y="1214438"/>
          <a:ext cx="5679280" cy="4786312"/>
        </a:xfrm>
        <a:prstGeom prst="rect">
          <a:avLst/>
        </a:prstGeom>
        <a:ln>
          <a:solidFill>
            <a:schemeClr val="tx1"/>
          </a:solidFill>
        </a:ln>
      </xdr:spPr>
    </xdr:pic>
    <xdr:clientData/>
  </xdr:twoCellAnchor>
</xdr:wsDr>
</file>

<file path=xl/drawings/drawing44.xml><?xml version="1.0" encoding="utf-8"?>
<xdr:wsDr xmlns:xdr="http://schemas.openxmlformats.org/drawingml/2006/spreadsheetDrawing" xmlns:a="http://schemas.openxmlformats.org/drawingml/2006/main">
  <xdr:twoCellAnchor>
    <xdr:from>
      <xdr:col>14</xdr:col>
      <xdr:colOff>99495</xdr:colOff>
      <xdr:row>19</xdr:row>
      <xdr:rowOff>2380</xdr:rowOff>
    </xdr:from>
    <xdr:to>
      <xdr:col>20</xdr:col>
      <xdr:colOff>773909</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108856</xdr:colOff>
      <xdr:row>6</xdr:row>
      <xdr:rowOff>11904</xdr:rowOff>
    </xdr:from>
    <xdr:to>
      <xdr:col>20</xdr:col>
      <xdr:colOff>750094</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47626</xdr:colOff>
      <xdr:row>6</xdr:row>
      <xdr:rowOff>11906</xdr:rowOff>
    </xdr:from>
    <xdr:to>
      <xdr:col>28</xdr:col>
      <xdr:colOff>285750</xdr:colOff>
      <xdr:row>24</xdr:row>
      <xdr:rowOff>607217</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6" y="1214437"/>
          <a:ext cx="6012655" cy="4810124"/>
        </a:xfrm>
        <a:prstGeom prst="rect">
          <a:avLst/>
        </a:prstGeom>
        <a:ln>
          <a:solidFill>
            <a:schemeClr val="tx1"/>
          </a:solidFill>
        </a:ln>
      </xdr:spPr>
    </xdr:pic>
    <xdr:clientData/>
  </xdr:twoCellAnchor>
</xdr:wsDr>
</file>

<file path=xl/drawings/drawing45.xml><?xml version="1.0" encoding="utf-8"?>
<xdr:wsDr xmlns:xdr="http://schemas.openxmlformats.org/drawingml/2006/spreadsheetDrawing" xmlns:a="http://schemas.openxmlformats.org/drawingml/2006/main">
  <xdr:twoCellAnchor>
    <xdr:from>
      <xdr:col>14</xdr:col>
      <xdr:colOff>75682</xdr:colOff>
      <xdr:row>18</xdr:row>
      <xdr:rowOff>121443</xdr:rowOff>
    </xdr:from>
    <xdr:to>
      <xdr:col>20</xdr:col>
      <xdr:colOff>750096</xdr:colOff>
      <xdr:row>30</xdr:row>
      <xdr:rowOff>178591</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96950</xdr:colOff>
      <xdr:row>5</xdr:row>
      <xdr:rowOff>202404</xdr:rowOff>
    </xdr:from>
    <xdr:to>
      <xdr:col>20</xdr:col>
      <xdr:colOff>738188</xdr:colOff>
      <xdr:row>18</xdr:row>
      <xdr:rowOff>47624</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59533</xdr:colOff>
      <xdr:row>6</xdr:row>
      <xdr:rowOff>0</xdr:rowOff>
    </xdr:from>
    <xdr:to>
      <xdr:col>27</xdr:col>
      <xdr:colOff>357190</xdr:colOff>
      <xdr:row>24</xdr:row>
      <xdr:rowOff>595310</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28533" y="1202531"/>
          <a:ext cx="5179220" cy="4810123"/>
        </a:xfrm>
        <a:prstGeom prst="rect">
          <a:avLst/>
        </a:prstGeom>
        <a:ln>
          <a:solidFill>
            <a:schemeClr val="tx1"/>
          </a:solidFill>
        </a:ln>
      </xdr:spPr>
    </xdr:pic>
    <xdr:clientData/>
  </xdr:twoCellAnchor>
</xdr:wsDr>
</file>

<file path=xl/drawings/drawing46.xml><?xml version="1.0" encoding="utf-8"?>
<xdr:wsDr xmlns:xdr="http://schemas.openxmlformats.org/drawingml/2006/spreadsheetDrawing" xmlns:a="http://schemas.openxmlformats.org/drawingml/2006/main">
  <xdr:twoCellAnchor>
    <xdr:from>
      <xdr:col>14</xdr:col>
      <xdr:colOff>75682</xdr:colOff>
      <xdr:row>19</xdr:row>
      <xdr:rowOff>2380</xdr:rowOff>
    </xdr:from>
    <xdr:to>
      <xdr:col>20</xdr:col>
      <xdr:colOff>750096</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73137</xdr:colOff>
      <xdr:row>5</xdr:row>
      <xdr:rowOff>190498</xdr:rowOff>
    </xdr:from>
    <xdr:to>
      <xdr:col>20</xdr:col>
      <xdr:colOff>738188</xdr:colOff>
      <xdr:row>18</xdr:row>
      <xdr:rowOff>23812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59531</xdr:colOff>
      <xdr:row>6</xdr:row>
      <xdr:rowOff>0</xdr:rowOff>
    </xdr:from>
    <xdr:to>
      <xdr:col>28</xdr:col>
      <xdr:colOff>276225</xdr:colOff>
      <xdr:row>24</xdr:row>
      <xdr:rowOff>585787</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28531" y="1202531"/>
          <a:ext cx="5991225" cy="4800600"/>
        </a:xfrm>
        <a:prstGeom prst="rect">
          <a:avLst/>
        </a:prstGeom>
        <a:ln>
          <a:solidFill>
            <a:schemeClr val="tx1"/>
          </a:solidFill>
        </a:ln>
      </xdr:spPr>
    </xdr:pic>
    <xdr:clientData/>
  </xdr:twoCellAnchor>
</xdr:wsDr>
</file>

<file path=xl/drawings/drawing47.xml><?xml version="1.0" encoding="utf-8"?>
<xdr:wsDr xmlns:xdr="http://schemas.openxmlformats.org/drawingml/2006/spreadsheetDrawing" xmlns:a="http://schemas.openxmlformats.org/drawingml/2006/main">
  <xdr:twoCellAnchor>
    <xdr:from>
      <xdr:col>14</xdr:col>
      <xdr:colOff>63776</xdr:colOff>
      <xdr:row>19</xdr:row>
      <xdr:rowOff>2381</xdr:rowOff>
    </xdr:from>
    <xdr:to>
      <xdr:col>20</xdr:col>
      <xdr:colOff>738190</xdr:colOff>
      <xdr:row>31</xdr:row>
      <xdr:rowOff>59529</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85044</xdr:colOff>
      <xdr:row>5</xdr:row>
      <xdr:rowOff>202405</xdr:rowOff>
    </xdr:from>
    <xdr:to>
      <xdr:col>20</xdr:col>
      <xdr:colOff>726282</xdr:colOff>
      <xdr:row>18</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35720</xdr:colOff>
      <xdr:row>6</xdr:row>
      <xdr:rowOff>11907</xdr:rowOff>
    </xdr:from>
    <xdr:to>
      <xdr:col>27</xdr:col>
      <xdr:colOff>347663</xdr:colOff>
      <xdr:row>24</xdr:row>
      <xdr:rowOff>597694</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20" y="1214438"/>
          <a:ext cx="5193506" cy="4800600"/>
        </a:xfrm>
        <a:prstGeom prst="rect">
          <a:avLst/>
        </a:prstGeom>
        <a:ln>
          <a:solidFill>
            <a:schemeClr val="tx1"/>
          </a:solidFill>
        </a:ln>
      </xdr:spPr>
    </xdr:pic>
    <xdr:clientData/>
  </xdr:twoCellAnchor>
</xdr:wsDr>
</file>

<file path=xl/drawings/drawing48.xml><?xml version="1.0" encoding="utf-8"?>
<xdr:wsDr xmlns:xdr="http://schemas.openxmlformats.org/drawingml/2006/spreadsheetDrawing" xmlns:a="http://schemas.openxmlformats.org/drawingml/2006/main">
  <xdr:twoCellAnchor>
    <xdr:from>
      <xdr:col>14</xdr:col>
      <xdr:colOff>75682</xdr:colOff>
      <xdr:row>19</xdr:row>
      <xdr:rowOff>2380</xdr:rowOff>
    </xdr:from>
    <xdr:to>
      <xdr:col>20</xdr:col>
      <xdr:colOff>750096</xdr:colOff>
      <xdr:row>31</xdr:row>
      <xdr:rowOff>23812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73137</xdr:colOff>
      <xdr:row>5</xdr:row>
      <xdr:rowOff>202404</xdr:rowOff>
    </xdr:from>
    <xdr:to>
      <xdr:col>20</xdr:col>
      <xdr:colOff>738188</xdr:colOff>
      <xdr:row>18</xdr:row>
      <xdr:rowOff>35718</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47625</xdr:colOff>
      <xdr:row>6</xdr:row>
      <xdr:rowOff>11908</xdr:rowOff>
    </xdr:from>
    <xdr:to>
      <xdr:col>28</xdr:col>
      <xdr:colOff>264319</xdr:colOff>
      <xdr:row>24</xdr:row>
      <xdr:rowOff>597695</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16625" y="1214439"/>
          <a:ext cx="5991225" cy="4800600"/>
        </a:xfrm>
        <a:prstGeom prst="rect">
          <a:avLst/>
        </a:prstGeom>
        <a:ln>
          <a:solidFill>
            <a:schemeClr val="tx1"/>
          </a:solidFill>
        </a:ln>
      </xdr:spPr>
    </xdr:pic>
    <xdr:clientData/>
  </xdr:twoCellAnchor>
</xdr:wsDr>
</file>

<file path=xl/drawings/drawing49.xml><?xml version="1.0" encoding="utf-8"?>
<xdr:wsDr xmlns:xdr="http://schemas.openxmlformats.org/drawingml/2006/spreadsheetDrawing" xmlns:a="http://schemas.openxmlformats.org/drawingml/2006/main">
  <xdr:twoCellAnchor>
    <xdr:from>
      <xdr:col>14</xdr:col>
      <xdr:colOff>87588</xdr:colOff>
      <xdr:row>18</xdr:row>
      <xdr:rowOff>169068</xdr:rowOff>
    </xdr:from>
    <xdr:to>
      <xdr:col>20</xdr:col>
      <xdr:colOff>762002</xdr:colOff>
      <xdr:row>31</xdr:row>
      <xdr:rowOff>35716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61230</xdr:colOff>
      <xdr:row>6</xdr:row>
      <xdr:rowOff>23811</xdr:rowOff>
    </xdr:from>
    <xdr:to>
      <xdr:col>20</xdr:col>
      <xdr:colOff>750094</xdr:colOff>
      <xdr:row>18</xdr:row>
      <xdr:rowOff>71437</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21</xdr:col>
      <xdr:colOff>35718</xdr:colOff>
      <xdr:row>5</xdr:row>
      <xdr:rowOff>202404</xdr:rowOff>
    </xdr:from>
    <xdr:to>
      <xdr:col>28</xdr:col>
      <xdr:colOff>238124</xdr:colOff>
      <xdr:row>24</xdr:row>
      <xdr:rowOff>585785</xdr:rowOff>
    </xdr:to>
    <xdr:pic>
      <xdr:nvPicPr>
        <xdr:cNvPr id="8" name="Picture 7"/>
        <xdr:cNvPicPr>
          <a:picLocks noChangeAspect="1"/>
        </xdr:cNvPicPr>
      </xdr:nvPicPr>
      <xdr:blipFill>
        <a:blip xmlns:r="http://schemas.openxmlformats.org/officeDocument/2006/relationships" r:embed="rId3"/>
        <a:stretch>
          <a:fillRect/>
        </a:stretch>
      </xdr:blipFill>
      <xdr:spPr>
        <a:xfrm>
          <a:off x="18704718" y="1202529"/>
          <a:ext cx="5976937" cy="4800600"/>
        </a:xfrm>
        <a:prstGeom prst="rect">
          <a:avLst/>
        </a:prstGeom>
        <a:ln>
          <a:solidFill>
            <a:schemeClr val="tx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cn.nl/publicaties/ECN-E--15-068" TargetMode="External"/><Relationship Id="rId1" Type="http://schemas.openxmlformats.org/officeDocument/2006/relationships/hyperlink" Target="http://creativecommons.org/licenses/by/4.0/"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3.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4.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5.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6.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7.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8.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39.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0.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1.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
  <sheetViews>
    <sheetView tabSelected="1" workbookViewId="0">
      <selection activeCell="C8" sqref="C8"/>
    </sheetView>
  </sheetViews>
  <sheetFormatPr defaultRowHeight="15"/>
  <cols>
    <col min="1" max="1" width="7.28515625" customWidth="1"/>
    <col min="2" max="2" width="20.140625" bestFit="1" customWidth="1"/>
    <col min="3" max="3" width="56.7109375" customWidth="1"/>
  </cols>
  <sheetData>
    <row r="1" spans="2:3" s="152" customFormat="1"/>
    <row r="2" spans="2:3">
      <c r="C2" s="154" t="s">
        <v>183</v>
      </c>
    </row>
    <row r="3" spans="2:3" s="38" customFormat="1"/>
    <row r="4" spans="2:3" ht="26.25">
      <c r="B4" s="40"/>
      <c r="C4" s="39" t="s">
        <v>62</v>
      </c>
    </row>
    <row r="5" spans="2:3" s="38" customFormat="1" ht="70.5" customHeight="1">
      <c r="B5" s="126"/>
      <c r="C5" s="126"/>
    </row>
    <row r="6" spans="2:3" ht="45">
      <c r="B6" s="73" t="s">
        <v>63</v>
      </c>
      <c r="C6" s="74" t="s">
        <v>64</v>
      </c>
    </row>
    <row r="7" spans="2:3" ht="105">
      <c r="B7" s="75" t="s">
        <v>229</v>
      </c>
      <c r="C7" s="74" t="s">
        <v>230</v>
      </c>
    </row>
  </sheetData>
  <hyperlinks>
    <hyperlink ref="B6" r:id="rId1"/>
    <hyperlink ref="B7" r:id="rId2" display="https://www.ecn.nl/publicaties/ECN-E--15-068"/>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6"/>
  <sheetViews>
    <sheetView workbookViewId="0">
      <pane xSplit="5" topLeftCell="F1" activePane="topRight" state="frozen"/>
      <selection activeCell="E91" sqref="E91"/>
      <selection pane="topRight" activeCell="E91" sqref="E91"/>
    </sheetView>
  </sheetViews>
  <sheetFormatPr defaultRowHeight="15"/>
  <cols>
    <col min="1" max="1" width="2.85546875" style="76" customWidth="1"/>
    <col min="2" max="2" width="8.7109375" style="76" customWidth="1"/>
    <col min="3" max="3" width="6" style="76" customWidth="1"/>
    <col min="4" max="4" width="11.85546875" style="76" customWidth="1"/>
    <col min="5" max="5" width="23.5703125" style="76" bestFit="1" customWidth="1"/>
    <col min="6" max="6" width="17.140625" style="76" customWidth="1"/>
    <col min="7" max="7" width="16.7109375" style="76" customWidth="1"/>
    <col min="8" max="8" width="2.42578125" customWidth="1"/>
    <col min="9" max="13" width="11.5703125" style="76" customWidth="1"/>
    <col min="14" max="14" width="2.42578125" style="76" customWidth="1"/>
    <col min="15" max="19" width="11.5703125" style="76" customWidth="1"/>
    <col min="20" max="20" width="2.42578125" style="76" customWidth="1"/>
    <col min="21" max="22" width="13.28515625" style="76" customWidth="1"/>
    <col min="23" max="23" width="9.140625" style="76" customWidth="1"/>
    <col min="24" max="16384" width="9.140625" style="76"/>
  </cols>
  <sheetData>
    <row r="1" spans="2:22">
      <c r="H1" s="38"/>
    </row>
    <row r="2" spans="2:22">
      <c r="B2" s="24" t="s">
        <v>180</v>
      </c>
    </row>
    <row r="3" spans="2:22">
      <c r="I3" s="97" t="s">
        <v>99</v>
      </c>
      <c r="J3" s="97" t="s">
        <v>99</v>
      </c>
      <c r="K3" s="97" t="s">
        <v>99</v>
      </c>
      <c r="L3" s="79" t="s">
        <v>99</v>
      </c>
      <c r="M3" s="97" t="s">
        <v>99</v>
      </c>
      <c r="O3" s="96" t="s">
        <v>100</v>
      </c>
      <c r="P3" s="96" t="s">
        <v>100</v>
      </c>
      <c r="Q3" s="96" t="s">
        <v>100</v>
      </c>
      <c r="R3" s="96" t="s">
        <v>100</v>
      </c>
      <c r="S3" s="96" t="s">
        <v>100</v>
      </c>
    </row>
    <row r="4" spans="2:22" ht="51">
      <c r="B4" s="87"/>
      <c r="C4" s="87" t="s">
        <v>36</v>
      </c>
      <c r="D4" s="98" t="s">
        <v>176</v>
      </c>
      <c r="E4" s="88" t="s">
        <v>37</v>
      </c>
      <c r="F4" s="88" t="s">
        <v>82</v>
      </c>
      <c r="G4" s="88" t="s">
        <v>81</v>
      </c>
      <c r="I4" s="98" t="s">
        <v>101</v>
      </c>
      <c r="J4" s="98" t="s">
        <v>102</v>
      </c>
      <c r="K4" s="98" t="s">
        <v>119</v>
      </c>
      <c r="L4" s="98" t="s">
        <v>169</v>
      </c>
      <c r="M4" s="98" t="s">
        <v>175</v>
      </c>
      <c r="O4" s="88" t="s">
        <v>101</v>
      </c>
      <c r="P4" s="88" t="s">
        <v>102</v>
      </c>
      <c r="Q4" s="88" t="s">
        <v>119</v>
      </c>
      <c r="R4" s="88" t="s">
        <v>169</v>
      </c>
      <c r="S4" s="98" t="s">
        <v>175</v>
      </c>
      <c r="U4" s="103" t="s">
        <v>172</v>
      </c>
      <c r="V4" s="103" t="s">
        <v>173</v>
      </c>
    </row>
    <row r="5" spans="2:22">
      <c r="B5" s="955" t="s">
        <v>38</v>
      </c>
      <c r="C5" s="81" t="s">
        <v>110</v>
      </c>
      <c r="D5" s="104" t="s">
        <v>45</v>
      </c>
      <c r="E5" s="82" t="s">
        <v>45</v>
      </c>
      <c r="F5" s="82" t="s">
        <v>120</v>
      </c>
      <c r="G5" s="82" t="s">
        <v>121</v>
      </c>
      <c r="I5" s="110">
        <v>16.7</v>
      </c>
      <c r="J5" s="110">
        <v>60</v>
      </c>
      <c r="K5" s="110">
        <v>223.14972222222221</v>
      </c>
      <c r="L5" s="110">
        <v>329.81638888888892</v>
      </c>
      <c r="M5" s="115">
        <v>14</v>
      </c>
      <c r="O5" s="110">
        <v>12.532468374615576</v>
      </c>
      <c r="P5" s="110">
        <v>78.042311147988926</v>
      </c>
      <c r="Q5" s="110">
        <v>200.47756468555275</v>
      </c>
      <c r="R5" s="110">
        <v>339.21945117086636</v>
      </c>
      <c r="S5" s="115">
        <v>14</v>
      </c>
      <c r="U5" s="100">
        <v>0.750447208060813</v>
      </c>
      <c r="V5" s="100">
        <v>1.3007051857998155</v>
      </c>
    </row>
    <row r="6" spans="2:22">
      <c r="B6" s="956"/>
      <c r="C6" s="89" t="s">
        <v>111</v>
      </c>
      <c r="D6" s="105" t="s">
        <v>174</v>
      </c>
      <c r="E6" s="90" t="s">
        <v>35</v>
      </c>
      <c r="F6" s="90" t="s">
        <v>122</v>
      </c>
      <c r="G6" s="90" t="s">
        <v>123</v>
      </c>
      <c r="I6" s="111">
        <v>23.41</v>
      </c>
      <c r="J6" s="111">
        <v>49.36</v>
      </c>
      <c r="K6" s="111">
        <v>278.06269444444445</v>
      </c>
      <c r="L6" s="111">
        <v>365.81380555555552</v>
      </c>
      <c r="M6" s="116">
        <v>11</v>
      </c>
      <c r="O6" s="111">
        <v>27.385722363424531</v>
      </c>
      <c r="P6" s="111">
        <v>75.88775543522479</v>
      </c>
      <c r="Q6" s="111">
        <v>343.43104863568055</v>
      </c>
      <c r="R6" s="111">
        <v>478.34261385385798</v>
      </c>
      <c r="S6" s="116">
        <v>11</v>
      </c>
      <c r="U6" s="100">
        <v>1.1698300881428676</v>
      </c>
      <c r="V6" s="100">
        <v>1.5374342673262722</v>
      </c>
    </row>
    <row r="7" spans="2:22">
      <c r="B7" s="956"/>
      <c r="C7" s="81" t="s">
        <v>112</v>
      </c>
      <c r="D7" s="104" t="s">
        <v>174</v>
      </c>
      <c r="E7" s="82" t="s">
        <v>39</v>
      </c>
      <c r="F7" s="82" t="s">
        <v>124</v>
      </c>
      <c r="G7" s="82" t="s">
        <v>125</v>
      </c>
      <c r="I7" s="110">
        <v>19.329999999999998</v>
      </c>
      <c r="J7" s="110">
        <v>54.6</v>
      </c>
      <c r="K7" s="110">
        <v>243.44336111111107</v>
      </c>
      <c r="L7" s="110">
        <v>340.51002777777774</v>
      </c>
      <c r="M7" s="115">
        <v>13</v>
      </c>
      <c r="O7" s="110">
        <v>18.182137601409853</v>
      </c>
      <c r="P7" s="110">
        <v>62.837110484197147</v>
      </c>
      <c r="Q7" s="110">
        <v>240.46649366241508</v>
      </c>
      <c r="R7" s="110">
        <v>352.17691230098779</v>
      </c>
      <c r="S7" s="115">
        <v>13</v>
      </c>
      <c r="U7" s="101">
        <v>0.94061756861923718</v>
      </c>
      <c r="V7" s="101">
        <v>1.1508628293809</v>
      </c>
    </row>
    <row r="8" spans="2:22">
      <c r="B8" s="956"/>
      <c r="C8" s="81" t="s">
        <v>113</v>
      </c>
      <c r="D8" s="104" t="s">
        <v>174</v>
      </c>
      <c r="E8" s="82" t="s">
        <v>40</v>
      </c>
      <c r="F8" s="82" t="s">
        <v>126</v>
      </c>
      <c r="G8" s="82" t="s">
        <v>127</v>
      </c>
      <c r="I8" s="110">
        <v>20.383997476801309</v>
      </c>
      <c r="J8" s="110">
        <v>58.687521046972137</v>
      </c>
      <c r="K8" s="110">
        <v>257.82785195227825</v>
      </c>
      <c r="L8" s="110">
        <v>362.16122270245091</v>
      </c>
      <c r="M8" s="115">
        <v>12</v>
      </c>
      <c r="O8" s="110">
        <v>18.165667214181386</v>
      </c>
      <c r="P8" s="110">
        <v>63.480001950306992</v>
      </c>
      <c r="Q8" s="110">
        <v>240.94847859551791</v>
      </c>
      <c r="R8" s="110">
        <v>353.80181539606372</v>
      </c>
      <c r="S8" s="115">
        <v>12</v>
      </c>
      <c r="U8" s="101">
        <v>0.89117295245230643</v>
      </c>
      <c r="V8" s="101">
        <v>1.0816609871713454</v>
      </c>
    </row>
    <row r="9" spans="2:22">
      <c r="B9" s="956"/>
      <c r="C9" s="85" t="s">
        <v>114</v>
      </c>
      <c r="D9" s="106" t="s">
        <v>174</v>
      </c>
      <c r="E9" s="86" t="s">
        <v>41</v>
      </c>
      <c r="F9" s="86" t="s">
        <v>128</v>
      </c>
      <c r="G9" s="86" t="s">
        <v>129</v>
      </c>
      <c r="I9" s="112">
        <v>17.662692102816735</v>
      </c>
      <c r="J9" s="112">
        <v>56.355241970204787</v>
      </c>
      <c r="K9" s="112">
        <v>228.9099312080005</v>
      </c>
      <c r="L9" s="112">
        <v>329.09702804392009</v>
      </c>
      <c r="M9" s="117">
        <v>15</v>
      </c>
      <c r="O9" s="112">
        <v>17.130824266668835</v>
      </c>
      <c r="P9" s="112">
        <v>56.951161159931395</v>
      </c>
      <c r="Q9" s="112">
        <v>224.3097971206933</v>
      </c>
      <c r="R9" s="112">
        <v>325.55630584946027</v>
      </c>
      <c r="S9" s="117">
        <v>15</v>
      </c>
      <c r="U9" s="102">
        <v>0.96988749885624281</v>
      </c>
      <c r="V9" s="102">
        <v>1.010574334682862</v>
      </c>
    </row>
    <row r="10" spans="2:22" ht="15" customHeight="1">
      <c r="B10" s="956"/>
      <c r="C10" s="81" t="s">
        <v>115</v>
      </c>
      <c r="D10" s="104" t="s">
        <v>104</v>
      </c>
      <c r="E10" s="82" t="s">
        <v>42</v>
      </c>
      <c r="F10" s="82" t="s">
        <v>130</v>
      </c>
      <c r="G10" s="82" t="s">
        <v>131</v>
      </c>
      <c r="I10" s="110">
        <v>14.667542140670214</v>
      </c>
      <c r="J10" s="110">
        <v>28.485798285250812</v>
      </c>
      <c r="K10" s="110">
        <v>171.77953636507621</v>
      </c>
      <c r="L10" s="110">
        <v>222.42095553885542</v>
      </c>
      <c r="M10" s="115">
        <v>23</v>
      </c>
      <c r="O10" s="110">
        <v>11.81929538938633</v>
      </c>
      <c r="P10" s="110">
        <v>24.786302203995156</v>
      </c>
      <c r="Q10" s="110">
        <v>140.25425188308327</v>
      </c>
      <c r="R10" s="110">
        <v>184.31878913463021</v>
      </c>
      <c r="S10" s="115">
        <v>23</v>
      </c>
      <c r="U10" s="100">
        <v>0.80581294916574631</v>
      </c>
      <c r="V10" s="100">
        <v>0.87012840418900406</v>
      </c>
    </row>
    <row r="11" spans="2:22">
      <c r="B11" s="956"/>
      <c r="C11" s="81" t="s">
        <v>116</v>
      </c>
      <c r="D11" s="104" t="s">
        <v>104</v>
      </c>
      <c r="E11" s="82" t="s">
        <v>43</v>
      </c>
      <c r="F11" s="82" t="s">
        <v>132</v>
      </c>
      <c r="G11" s="82" t="s">
        <v>133</v>
      </c>
      <c r="I11" s="110">
        <v>13.232253793114387</v>
      </c>
      <c r="J11" s="110">
        <v>36.519485353607308</v>
      </c>
      <c r="K11" s="110">
        <v>165.79125366022757</v>
      </c>
      <c r="L11" s="110">
        <v>230.71478317775166</v>
      </c>
      <c r="M11" s="115">
        <v>22</v>
      </c>
      <c r="O11" s="110">
        <v>10.103013281340328</v>
      </c>
      <c r="P11" s="110">
        <v>33.259322356958094</v>
      </c>
      <c r="Q11" s="110">
        <v>131.96014933049679</v>
      </c>
      <c r="R11" s="110">
        <v>191.08783352064452</v>
      </c>
      <c r="S11" s="115">
        <v>22</v>
      </c>
      <c r="U11" s="101">
        <v>0.76351417069989924</v>
      </c>
      <c r="V11" s="101">
        <v>0.91072812321745433</v>
      </c>
    </row>
    <row r="12" spans="2:22">
      <c r="B12" s="956"/>
      <c r="C12" s="81" t="s">
        <v>117</v>
      </c>
      <c r="D12" s="104" t="s">
        <v>104</v>
      </c>
      <c r="E12" s="82" t="s">
        <v>44</v>
      </c>
      <c r="F12" s="82" t="s">
        <v>134</v>
      </c>
      <c r="G12" s="82" t="s">
        <v>135</v>
      </c>
      <c r="I12" s="110">
        <v>14.615767257997796</v>
      </c>
      <c r="J12" s="110">
        <v>50.416787641437928</v>
      </c>
      <c r="K12" s="110">
        <v>193.2047138813775</v>
      </c>
      <c r="L12" s="110">
        <v>282.83455857726716</v>
      </c>
      <c r="M12" s="115">
        <v>21</v>
      </c>
      <c r="O12" s="110">
        <v>10.987598946605171</v>
      </c>
      <c r="P12" s="110">
        <v>53.681004636028824</v>
      </c>
      <c r="Q12" s="110">
        <v>161.02374212272434</v>
      </c>
      <c r="R12" s="110">
        <v>256.45663925344229</v>
      </c>
      <c r="S12" s="115">
        <v>21</v>
      </c>
      <c r="U12" s="102">
        <v>0.75176340404522535</v>
      </c>
      <c r="V12" s="102">
        <v>1.0647446445379636</v>
      </c>
    </row>
    <row r="13" spans="2:22">
      <c r="B13" s="956"/>
      <c r="C13" s="89" t="s">
        <v>118</v>
      </c>
      <c r="D13" s="105" t="s">
        <v>106</v>
      </c>
      <c r="E13" s="90" t="s">
        <v>49</v>
      </c>
      <c r="F13" s="90" t="s">
        <v>136</v>
      </c>
      <c r="G13" s="90" t="s">
        <v>137</v>
      </c>
      <c r="I13" s="111">
        <v>20.346490251226399</v>
      </c>
      <c r="J13" s="111">
        <v>254.27055384961361</v>
      </c>
      <c r="K13" s="111">
        <v>453.04445999840038</v>
      </c>
      <c r="L13" s="111">
        <v>905.08100017549123</v>
      </c>
      <c r="M13" s="116">
        <v>3</v>
      </c>
      <c r="O13" s="111">
        <v>12.97150033067596</v>
      </c>
      <c r="P13" s="111">
        <v>206.34169775203404</v>
      </c>
      <c r="Q13" s="111">
        <v>333.06604959366558</v>
      </c>
      <c r="R13" s="111">
        <v>699.89573448617057</v>
      </c>
      <c r="S13" s="116">
        <v>3</v>
      </c>
      <c r="U13" s="100">
        <v>0.6375301179963504</v>
      </c>
      <c r="V13" s="100">
        <v>0.811504496403753</v>
      </c>
    </row>
    <row r="14" spans="2:22">
      <c r="B14" s="956"/>
      <c r="C14" s="85">
        <v>10</v>
      </c>
      <c r="D14" s="106" t="s">
        <v>106</v>
      </c>
      <c r="E14" s="86" t="s">
        <v>50</v>
      </c>
      <c r="F14" s="86" t="s">
        <v>138</v>
      </c>
      <c r="G14" s="86" t="s">
        <v>139</v>
      </c>
      <c r="I14" s="112">
        <v>15.621000405524699</v>
      </c>
      <c r="J14" s="112">
        <v>99.517306441620903</v>
      </c>
      <c r="K14" s="112">
        <v>252.12580207003856</v>
      </c>
      <c r="L14" s="112">
        <v>429.04545796625348</v>
      </c>
      <c r="M14" s="117">
        <v>9</v>
      </c>
      <c r="O14" s="112">
        <v>10.33848600402774</v>
      </c>
      <c r="P14" s="112">
        <v>76.081718384309497</v>
      </c>
      <c r="Q14" s="112">
        <v>177.08298304032493</v>
      </c>
      <c r="R14" s="112">
        <v>312.33937127909741</v>
      </c>
      <c r="S14" s="117">
        <v>9</v>
      </c>
      <c r="U14" s="102">
        <v>0.66183251620500017</v>
      </c>
      <c r="V14" s="102">
        <v>0.76450741187353932</v>
      </c>
    </row>
    <row r="15" spans="2:22">
      <c r="B15" s="956"/>
      <c r="C15" s="81">
        <v>11</v>
      </c>
      <c r="D15" s="104" t="s">
        <v>107</v>
      </c>
      <c r="E15" s="82" t="s">
        <v>51</v>
      </c>
      <c r="F15" s="82" t="s">
        <v>140</v>
      </c>
      <c r="G15" s="82" t="s">
        <v>141</v>
      </c>
      <c r="I15" s="110">
        <v>34.26883762463769</v>
      </c>
      <c r="J15" s="110">
        <v>214.1367794568869</v>
      </c>
      <c r="K15" s="110">
        <v>548.92428480647231</v>
      </c>
      <c r="L15" s="110">
        <v>929.61189272982688</v>
      </c>
      <c r="M15" s="115">
        <v>2</v>
      </c>
      <c r="O15" s="110">
        <v>29.12543661316754</v>
      </c>
      <c r="P15" s="110">
        <v>172.13201013466215</v>
      </c>
      <c r="Q15" s="110">
        <v>456.67134504719058</v>
      </c>
      <c r="R15" s="110">
        <v>762.68380750881215</v>
      </c>
      <c r="S15" s="115">
        <v>2</v>
      </c>
      <c r="U15" s="100">
        <v>0.84991025759880789</v>
      </c>
      <c r="V15" s="100">
        <v>0.80384140721289898</v>
      </c>
    </row>
    <row r="16" spans="2:22">
      <c r="B16" s="956"/>
      <c r="C16" s="81">
        <v>12</v>
      </c>
      <c r="D16" s="104" t="s">
        <v>107</v>
      </c>
      <c r="E16" s="82" t="s">
        <v>52</v>
      </c>
      <c r="F16" s="82" t="s">
        <v>142</v>
      </c>
      <c r="G16" s="82" t="s">
        <v>143</v>
      </c>
      <c r="I16" s="110">
        <v>25.212505569689352</v>
      </c>
      <c r="J16" s="110">
        <v>83.776337838298659</v>
      </c>
      <c r="K16" s="110">
        <v>330.08851030662487</v>
      </c>
      <c r="L16" s="110">
        <v>479.02422201915584</v>
      </c>
      <c r="M16" s="115">
        <v>7</v>
      </c>
      <c r="O16" s="110">
        <v>22.088601589729098</v>
      </c>
      <c r="P16" s="110">
        <v>97.428625444524968</v>
      </c>
      <c r="Q16" s="110">
        <v>313.22199153085063</v>
      </c>
      <c r="R16" s="110">
        <v>486.42843676556168</v>
      </c>
      <c r="S16" s="115">
        <v>7</v>
      </c>
      <c r="U16" s="101">
        <v>0.87609704353557649</v>
      </c>
      <c r="V16" s="101">
        <v>1.162961141039339</v>
      </c>
    </row>
    <row r="17" spans="1:22">
      <c r="B17" s="956"/>
      <c r="C17" s="83">
        <v>13</v>
      </c>
      <c r="D17" s="107" t="s">
        <v>107</v>
      </c>
      <c r="E17" s="84" t="s">
        <v>59</v>
      </c>
      <c r="F17" s="84" t="s">
        <v>144</v>
      </c>
      <c r="G17" s="84" t="s">
        <v>145</v>
      </c>
      <c r="I17" s="113">
        <v>18.88</v>
      </c>
      <c r="J17" s="113">
        <v>38.54</v>
      </c>
      <c r="K17" s="113">
        <v>222.98711111111109</v>
      </c>
      <c r="L17" s="113">
        <v>291.50266666666664</v>
      </c>
      <c r="M17" s="118">
        <v>19</v>
      </c>
      <c r="O17" s="113">
        <v>8.0928689883913769</v>
      </c>
      <c r="P17" s="113">
        <v>10.984848484848484</v>
      </c>
      <c r="Q17" s="113">
        <v>90.047682463105346</v>
      </c>
      <c r="R17" s="113">
        <v>109.57630199172488</v>
      </c>
      <c r="S17" s="118">
        <v>19</v>
      </c>
      <c r="U17" s="101">
        <v>0.42864772184276362</v>
      </c>
      <c r="V17" s="101">
        <v>0.28502461040084287</v>
      </c>
    </row>
    <row r="18" spans="1:22">
      <c r="B18" s="956"/>
      <c r="C18" s="81">
        <v>14</v>
      </c>
      <c r="D18" s="104" t="s">
        <v>107</v>
      </c>
      <c r="E18" s="82" t="s">
        <v>58</v>
      </c>
      <c r="F18" s="82" t="s">
        <v>146</v>
      </c>
      <c r="G18" s="82" t="s">
        <v>147</v>
      </c>
      <c r="I18" s="110">
        <v>34.306200464875424</v>
      </c>
      <c r="J18" s="110">
        <v>142.73683718291568</v>
      </c>
      <c r="K18" s="110">
        <v>477.88935672449031</v>
      </c>
      <c r="L18" s="110">
        <v>731.64373393856272</v>
      </c>
      <c r="M18" s="115">
        <v>5</v>
      </c>
      <c r="O18" s="110">
        <v>58.139455713999588</v>
      </c>
      <c r="P18" s="110">
        <v>181.94776501063308</v>
      </c>
      <c r="Q18" s="110">
        <v>749.93794763879009</v>
      </c>
      <c r="R18" s="110">
        <v>1073.4006409910266</v>
      </c>
      <c r="S18" s="115">
        <v>5</v>
      </c>
      <c r="U18" s="102">
        <v>1.6947215059133687</v>
      </c>
      <c r="V18" s="102">
        <v>1.2747078371749896</v>
      </c>
    </row>
    <row r="19" spans="1:22">
      <c r="B19" s="956"/>
      <c r="C19" s="89">
        <v>15</v>
      </c>
      <c r="D19" s="105" t="s">
        <v>108</v>
      </c>
      <c r="E19" s="90" t="s">
        <v>53</v>
      </c>
      <c r="F19" s="90" t="s">
        <v>148</v>
      </c>
      <c r="G19" s="90" t="s">
        <v>149</v>
      </c>
      <c r="I19" s="111">
        <v>16.677612685388894</v>
      </c>
      <c r="J19" s="111">
        <v>53.068950657014753</v>
      </c>
      <c r="K19" s="111">
        <v>215.99996125288345</v>
      </c>
      <c r="L19" s="111">
        <v>310.34476242090966</v>
      </c>
      <c r="M19" s="116">
        <v>17</v>
      </c>
      <c r="O19" s="111">
        <v>12.950976088186627</v>
      </c>
      <c r="P19" s="111">
        <v>68.087103247678954</v>
      </c>
      <c r="Q19" s="111">
        <v>194.61094464254663</v>
      </c>
      <c r="R19" s="111">
        <v>315.65468374953144</v>
      </c>
      <c r="S19" s="116">
        <v>17</v>
      </c>
      <c r="U19" s="100">
        <v>0.77654855838766779</v>
      </c>
      <c r="V19" s="100">
        <v>1.2829932079819459</v>
      </c>
    </row>
    <row r="20" spans="1:22">
      <c r="B20" s="956"/>
      <c r="C20" s="85">
        <v>16</v>
      </c>
      <c r="D20" s="108" t="s">
        <v>108</v>
      </c>
      <c r="E20" s="86" t="s">
        <v>54</v>
      </c>
      <c r="F20" s="86" t="s">
        <v>150</v>
      </c>
      <c r="G20" s="86" t="s">
        <v>151</v>
      </c>
      <c r="I20" s="112">
        <v>14.977393306746482</v>
      </c>
      <c r="J20" s="112">
        <v>114.85625870174171</v>
      </c>
      <c r="K20" s="112">
        <v>261.17707053459554</v>
      </c>
      <c r="L20" s="112">
        <v>465.36597489324743</v>
      </c>
      <c r="M20" s="117">
        <v>8</v>
      </c>
      <c r="O20" s="112">
        <v>12.959193533501947</v>
      </c>
      <c r="P20" s="112">
        <v>100.23292318922738</v>
      </c>
      <c r="Q20" s="112">
        <v>226.83704445957835</v>
      </c>
      <c r="R20" s="112">
        <v>405.0289079070937</v>
      </c>
      <c r="S20" s="117">
        <v>8</v>
      </c>
      <c r="U20" s="102">
        <v>0.86525026538927519</v>
      </c>
      <c r="V20" s="102">
        <v>0.87268142217231581</v>
      </c>
    </row>
    <row r="21" spans="1:22">
      <c r="B21" s="956"/>
      <c r="C21" s="81">
        <v>17</v>
      </c>
      <c r="D21" s="104" t="s">
        <v>109</v>
      </c>
      <c r="E21" s="82" t="s">
        <v>55</v>
      </c>
      <c r="F21" s="82" t="s">
        <v>152</v>
      </c>
      <c r="G21" s="82" t="s">
        <v>153</v>
      </c>
      <c r="I21" s="110">
        <v>15.612552423913336</v>
      </c>
      <c r="J21" s="110">
        <v>63.480895061954264</v>
      </c>
      <c r="K21" s="110">
        <v>216.00685860335204</v>
      </c>
      <c r="L21" s="110">
        <v>328.8617831579374</v>
      </c>
      <c r="M21" s="115">
        <v>16</v>
      </c>
      <c r="O21" s="110">
        <v>12.111209328788</v>
      </c>
      <c r="P21" s="110">
        <v>59.862787131279973</v>
      </c>
      <c r="Q21" s="110">
        <v>178.18257382391164</v>
      </c>
      <c r="R21" s="110">
        <v>284.60530650174269</v>
      </c>
      <c r="S21" s="115">
        <v>16</v>
      </c>
      <c r="U21" s="100">
        <v>0.77573538265514996</v>
      </c>
      <c r="V21" s="100">
        <v>0.94300477447359254</v>
      </c>
    </row>
    <row r="22" spans="1:22">
      <c r="B22" s="956"/>
      <c r="C22" s="81">
        <v>18</v>
      </c>
      <c r="D22" s="104" t="s">
        <v>109</v>
      </c>
      <c r="E22" s="82" t="s">
        <v>56</v>
      </c>
      <c r="F22" s="82" t="s">
        <v>154</v>
      </c>
      <c r="G22" s="82" t="s">
        <v>155</v>
      </c>
      <c r="I22" s="110">
        <v>15.914208341770587</v>
      </c>
      <c r="J22" s="110">
        <v>84.061702426219654</v>
      </c>
      <c r="K22" s="110">
        <v>239.53467669846174</v>
      </c>
      <c r="L22" s="110">
        <v>388.97770323396333</v>
      </c>
      <c r="M22" s="115">
        <v>10</v>
      </c>
      <c r="O22" s="110">
        <v>10.249376574786673</v>
      </c>
      <c r="P22" s="110">
        <v>46.026337737192101</v>
      </c>
      <c r="Q22" s="110">
        <v>146.15705277476079</v>
      </c>
      <c r="R22" s="110">
        <v>227.98165319643564</v>
      </c>
      <c r="S22" s="115">
        <v>10</v>
      </c>
      <c r="U22" s="101">
        <v>0.64403936122193217</v>
      </c>
      <c r="V22" s="101">
        <v>0.54753040217796067</v>
      </c>
    </row>
    <row r="23" spans="1:22">
      <c r="B23" s="956"/>
      <c r="C23" s="81">
        <v>19</v>
      </c>
      <c r="D23" s="104" t="s">
        <v>109</v>
      </c>
      <c r="E23" s="82" t="s">
        <v>57</v>
      </c>
      <c r="F23" s="82" t="s">
        <v>156</v>
      </c>
      <c r="G23" s="82" t="s">
        <v>157</v>
      </c>
      <c r="I23" s="110">
        <v>51.029730680635353</v>
      </c>
      <c r="J23" s="110">
        <v>136.09842634537813</v>
      </c>
      <c r="K23" s="110">
        <v>634.63054524480731</v>
      </c>
      <c r="L23" s="110">
        <v>876.58330319214633</v>
      </c>
      <c r="M23" s="115">
        <v>4</v>
      </c>
      <c r="O23" s="110">
        <v>39.122089626686439</v>
      </c>
      <c r="P23" s="110">
        <v>96.67615539745313</v>
      </c>
      <c r="Q23" s="110">
        <v>478.87723655594255</v>
      </c>
      <c r="R23" s="110">
        <v>650.74595726252596</v>
      </c>
      <c r="S23" s="115">
        <v>4</v>
      </c>
      <c r="U23" s="102">
        <v>0.7666528728424663</v>
      </c>
      <c r="V23" s="102">
        <v>0.71033999432232398</v>
      </c>
    </row>
    <row r="24" spans="1:22">
      <c r="B24" s="956"/>
      <c r="C24" s="91">
        <v>20</v>
      </c>
      <c r="D24" s="109" t="s">
        <v>105</v>
      </c>
      <c r="E24" s="92" t="s">
        <v>46</v>
      </c>
      <c r="F24" s="92" t="s">
        <v>158</v>
      </c>
      <c r="G24" s="92" t="s">
        <v>159</v>
      </c>
      <c r="I24" s="114">
        <v>10.364775251644026</v>
      </c>
      <c r="J24" s="114">
        <v>2002.8481259783252</v>
      </c>
      <c r="K24" s="114">
        <v>2104.1062219784144</v>
      </c>
      <c r="L24" s="114">
        <v>5664.7251126065476</v>
      </c>
      <c r="M24" s="119">
        <v>1</v>
      </c>
      <c r="O24" s="114">
        <v>6.5978146814290799</v>
      </c>
      <c r="P24" s="114">
        <v>1735.7679708193614</v>
      </c>
      <c r="Q24" s="114">
        <v>1800.2249548043228</v>
      </c>
      <c r="R24" s="114">
        <v>4886.0346807054093</v>
      </c>
      <c r="S24" s="119">
        <v>1</v>
      </c>
      <c r="U24" s="101">
        <v>0.63656128775031151</v>
      </c>
      <c r="V24" s="101">
        <v>0.86664982147435465</v>
      </c>
    </row>
    <row r="25" spans="1:22">
      <c r="B25" s="956"/>
      <c r="C25" s="81">
        <v>21</v>
      </c>
      <c r="D25" s="104" t="s">
        <v>105</v>
      </c>
      <c r="E25" s="82" t="s">
        <v>47</v>
      </c>
      <c r="F25" s="82" t="s">
        <v>160</v>
      </c>
      <c r="G25" s="82" t="s">
        <v>161</v>
      </c>
      <c r="I25" s="110">
        <v>15.055276869306457</v>
      </c>
      <c r="J25" s="110">
        <v>50.304356285071229</v>
      </c>
      <c r="K25" s="110">
        <v>197.38604725549015</v>
      </c>
      <c r="L25" s="110">
        <v>286.81601398450567</v>
      </c>
      <c r="M25" s="115">
        <v>20</v>
      </c>
      <c r="O25" s="110">
        <v>10.463957493895713</v>
      </c>
      <c r="P25" s="110">
        <v>45.850135129534522</v>
      </c>
      <c r="Q25" s="110">
        <v>148.07718653517679</v>
      </c>
      <c r="R25" s="110">
        <v>229.58853787657151</v>
      </c>
      <c r="S25" s="115">
        <v>20</v>
      </c>
      <c r="U25" s="101">
        <v>0.69503587245405141</v>
      </c>
      <c r="V25" s="101">
        <v>0.91145456408794989</v>
      </c>
    </row>
    <row r="26" spans="1:22">
      <c r="B26" s="956"/>
      <c r="C26" s="81">
        <v>22</v>
      </c>
      <c r="D26" s="104" t="s">
        <v>105</v>
      </c>
      <c r="E26" s="82" t="s">
        <v>48</v>
      </c>
      <c r="F26" s="82" t="s">
        <v>162</v>
      </c>
      <c r="G26" s="82" t="s">
        <v>163</v>
      </c>
      <c r="I26" s="110">
        <v>15.283196727294868</v>
      </c>
      <c r="J26" s="110">
        <v>54.415908876928633</v>
      </c>
      <c r="K26" s="110">
        <v>203.72425023775099</v>
      </c>
      <c r="L26" s="110">
        <v>300.46364379673525</v>
      </c>
      <c r="M26" s="115">
        <v>18</v>
      </c>
      <c r="O26" s="110">
        <v>12.771361066558597</v>
      </c>
      <c r="P26" s="110">
        <v>51.516620227686772</v>
      </c>
      <c r="Q26" s="110">
        <v>176.28572264737173</v>
      </c>
      <c r="R26" s="110">
        <v>267.87082527437042</v>
      </c>
      <c r="S26" s="115">
        <v>18</v>
      </c>
      <c r="U26" s="101">
        <v>0.83564723365431237</v>
      </c>
      <c r="V26" s="101">
        <v>0.94671983416101491</v>
      </c>
    </row>
    <row r="27" spans="1:22">
      <c r="B27" s="956"/>
      <c r="C27" s="89">
        <v>23</v>
      </c>
      <c r="D27" s="105" t="s">
        <v>105</v>
      </c>
      <c r="E27" s="90" t="s">
        <v>60</v>
      </c>
      <c r="F27" s="90" t="s">
        <v>164</v>
      </c>
      <c r="G27" s="90" t="s">
        <v>165</v>
      </c>
      <c r="I27" s="111">
        <v>12.532659789760567</v>
      </c>
      <c r="J27" s="111">
        <v>131.39638603069614</v>
      </c>
      <c r="K27" s="111">
        <v>253.83350958788478</v>
      </c>
      <c r="L27" s="111">
        <v>487.42708475356676</v>
      </c>
      <c r="M27" s="116">
        <v>6</v>
      </c>
      <c r="O27" s="111">
        <v>8.5373255485255051</v>
      </c>
      <c r="P27" s="111">
        <v>161.79402387320431</v>
      </c>
      <c r="Q27" s="111">
        <v>245.19895152366041</v>
      </c>
      <c r="R27" s="111">
        <v>532.8327717426904</v>
      </c>
      <c r="S27" s="116">
        <v>6</v>
      </c>
      <c r="U27" s="101">
        <v>0.68120619978056618</v>
      </c>
      <c r="V27" s="101">
        <v>1.2313430282276321</v>
      </c>
    </row>
    <row r="28" spans="1:22">
      <c r="B28" s="957"/>
      <c r="C28" s="85">
        <v>24</v>
      </c>
      <c r="D28" s="106" t="s">
        <v>105</v>
      </c>
      <c r="E28" s="86" t="s">
        <v>61</v>
      </c>
      <c r="F28" s="86" t="s">
        <v>166</v>
      </c>
      <c r="G28" s="86" t="s">
        <v>167</v>
      </c>
      <c r="I28" s="112">
        <v>10.029624466152434</v>
      </c>
      <c r="J28" s="112">
        <v>41.649057740249859</v>
      </c>
      <c r="K28" s="112">
        <v>139.63291676096682</v>
      </c>
      <c r="L28" s="112">
        <v>213.67568607696657</v>
      </c>
      <c r="M28" s="117">
        <v>24</v>
      </c>
      <c r="O28" s="112">
        <v>7.1451183003990977</v>
      </c>
      <c r="P28" s="112">
        <v>44.875415957218046</v>
      </c>
      <c r="Q28" s="112">
        <v>114.67925224195034</v>
      </c>
      <c r="R28" s="112">
        <v>194.45776949922686</v>
      </c>
      <c r="S28" s="117">
        <v>24</v>
      </c>
      <c r="U28" s="102">
        <v>0.71240137898603784</v>
      </c>
      <c r="V28" s="102">
        <v>1.0774653351605172</v>
      </c>
    </row>
    <row r="29" spans="1:22">
      <c r="B29" s="24"/>
      <c r="G29" s="99" t="s">
        <v>168</v>
      </c>
      <c r="H29" s="95"/>
      <c r="I29" s="93" t="s">
        <v>213</v>
      </c>
      <c r="J29" s="93"/>
      <c r="O29" s="93" t="s">
        <v>170</v>
      </c>
      <c r="U29" s="93" t="s">
        <v>171</v>
      </c>
    </row>
    <row r="30" spans="1:22">
      <c r="I30" s="78"/>
      <c r="J30" s="78"/>
      <c r="M30" s="94"/>
      <c r="O30" s="78"/>
      <c r="P30" s="78"/>
      <c r="U30" s="77"/>
      <c r="V30" s="77"/>
    </row>
    <row r="31" spans="1:22">
      <c r="K31" s="78"/>
      <c r="L31" s="78"/>
      <c r="O31" s="161"/>
      <c r="P31" s="161"/>
      <c r="U31" s="77"/>
      <c r="V31" s="77"/>
    </row>
    <row r="32" spans="1:22">
      <c r="A32" s="80"/>
      <c r="B32" s="80"/>
      <c r="C32" s="80"/>
      <c r="D32" s="80"/>
      <c r="E32" s="80"/>
      <c r="F32" s="80"/>
      <c r="G32" s="80"/>
      <c r="O32" s="161"/>
      <c r="P32" s="161"/>
      <c r="U32" s="77"/>
      <c r="V32" s="77"/>
    </row>
    <row r="33" spans="9:18">
      <c r="R33" s="78"/>
    </row>
    <row r="35" spans="9:18">
      <c r="I35" s="161"/>
      <c r="O35" s="161"/>
      <c r="P35" s="161"/>
    </row>
    <row r="36" spans="9:18">
      <c r="O36" s="161"/>
      <c r="P36" s="161"/>
    </row>
  </sheetData>
  <mergeCells count="1">
    <mergeCell ref="B5:B28"/>
  </mergeCells>
  <conditionalFormatting sqref="K31">
    <cfRule type="dataBar" priority="97">
      <dataBar>
        <cfvo type="min"/>
        <cfvo type="max"/>
        <color rgb="FF638EC6"/>
      </dataBar>
      <extLst>
        <ext xmlns:x14="http://schemas.microsoft.com/office/spreadsheetml/2009/9/main" uri="{B025F937-C7B1-47D3-B67F-A62EFF666E3E}">
          <x14:id>{C3A505E0-34BE-41D1-8BBE-4F00A120A4CF}</x14:id>
        </ext>
      </extLst>
    </cfRule>
  </conditionalFormatting>
  <conditionalFormatting sqref="K31">
    <cfRule type="dataBar" priority="95">
      <dataBar>
        <cfvo type="min"/>
        <cfvo type="max"/>
        <color rgb="FF638EC6"/>
      </dataBar>
      <extLst>
        <ext xmlns:x14="http://schemas.microsoft.com/office/spreadsheetml/2009/9/main" uri="{B025F937-C7B1-47D3-B67F-A62EFF666E3E}">
          <x14:id>{858A1182-9E86-4918-89F4-8BF710593AC0}</x14:id>
        </ext>
      </extLst>
    </cfRule>
  </conditionalFormatting>
  <conditionalFormatting sqref="L31">
    <cfRule type="dataBar" priority="35">
      <dataBar>
        <cfvo type="min"/>
        <cfvo type="max"/>
        <color rgb="FF638EC6"/>
      </dataBar>
      <extLst>
        <ext xmlns:x14="http://schemas.microsoft.com/office/spreadsheetml/2009/9/main" uri="{B025F937-C7B1-47D3-B67F-A62EFF666E3E}">
          <x14:id>{D3BEDE9D-B546-4419-9D64-4E16A467D251}</x14:id>
        </ext>
      </extLst>
    </cfRule>
  </conditionalFormatting>
  <conditionalFormatting sqref="L31">
    <cfRule type="dataBar" priority="34">
      <dataBar>
        <cfvo type="min"/>
        <cfvo type="max"/>
        <color rgb="FF638EC6"/>
      </dataBar>
      <extLst>
        <ext xmlns:x14="http://schemas.microsoft.com/office/spreadsheetml/2009/9/main" uri="{B025F937-C7B1-47D3-B67F-A62EFF666E3E}">
          <x14:id>{92570F4F-4944-4429-B6A3-7865C3CAA2DB}</x14:id>
        </ext>
      </extLst>
    </cfRule>
  </conditionalFormatting>
  <conditionalFormatting sqref="R33">
    <cfRule type="dataBar" priority="22">
      <dataBar>
        <cfvo type="min"/>
        <cfvo type="max"/>
        <color rgb="FF638EC6"/>
      </dataBar>
      <extLst>
        <ext xmlns:x14="http://schemas.microsoft.com/office/spreadsheetml/2009/9/main" uri="{B025F937-C7B1-47D3-B67F-A62EFF666E3E}">
          <x14:id>{BDB1B512-54BB-4BAB-A826-0E64685E5499}</x14:id>
        </ext>
      </extLst>
    </cfRule>
  </conditionalFormatting>
  <conditionalFormatting sqref="R33">
    <cfRule type="dataBar" priority="21">
      <dataBar>
        <cfvo type="min"/>
        <cfvo type="max"/>
        <color rgb="FF638EC6"/>
      </dataBar>
      <extLst>
        <ext xmlns:x14="http://schemas.microsoft.com/office/spreadsheetml/2009/9/main" uri="{B025F937-C7B1-47D3-B67F-A62EFF666E3E}">
          <x14:id>{22F9B118-98F6-4B37-B12B-E6041941469F}</x14:id>
        </ext>
      </extLst>
    </cfRule>
  </conditionalFormatting>
  <conditionalFormatting sqref="I5:I28">
    <cfRule type="dataBar" priority="14">
      <dataBar>
        <cfvo type="min"/>
        <cfvo type="max"/>
        <color rgb="FF638EC6"/>
      </dataBar>
      <extLst>
        <ext xmlns:x14="http://schemas.microsoft.com/office/spreadsheetml/2009/9/main" uri="{B025F937-C7B1-47D3-B67F-A62EFF666E3E}">
          <x14:id>{BF16A220-133C-4DA9-AAFE-728A9C5E4AE1}</x14:id>
        </ext>
      </extLst>
    </cfRule>
  </conditionalFormatting>
  <conditionalFormatting sqref="J5:J28">
    <cfRule type="dataBar" priority="13">
      <dataBar>
        <cfvo type="min"/>
        <cfvo type="max"/>
        <color rgb="FF638EC6"/>
      </dataBar>
      <extLst>
        <ext xmlns:x14="http://schemas.microsoft.com/office/spreadsheetml/2009/9/main" uri="{B025F937-C7B1-47D3-B67F-A62EFF666E3E}">
          <x14:id>{363D6F0A-E814-42AF-B923-166B96D9F2EF}</x14:id>
        </ext>
      </extLst>
    </cfRule>
  </conditionalFormatting>
  <conditionalFormatting sqref="K5:K28">
    <cfRule type="dataBar" priority="12">
      <dataBar>
        <cfvo type="min"/>
        <cfvo type="max"/>
        <color rgb="FF638EC6"/>
      </dataBar>
      <extLst>
        <ext xmlns:x14="http://schemas.microsoft.com/office/spreadsheetml/2009/9/main" uri="{B025F937-C7B1-47D3-B67F-A62EFF666E3E}">
          <x14:id>{A0CD3A9C-4FAB-47A4-A8D8-F32727983DD9}</x14:id>
        </ext>
      </extLst>
    </cfRule>
  </conditionalFormatting>
  <conditionalFormatting sqref="L5:L28">
    <cfRule type="dataBar" priority="11">
      <dataBar>
        <cfvo type="min"/>
        <cfvo type="max"/>
        <color rgb="FF638EC6"/>
      </dataBar>
      <extLst>
        <ext xmlns:x14="http://schemas.microsoft.com/office/spreadsheetml/2009/9/main" uri="{B025F937-C7B1-47D3-B67F-A62EFF666E3E}">
          <x14:id>{96381F66-ACAA-4CE7-BD63-0B498E89C956}</x14:id>
        </ext>
      </extLst>
    </cfRule>
  </conditionalFormatting>
  <conditionalFormatting sqref="M5:M28">
    <cfRule type="top10" dxfId="1" priority="8" bottom="1" rank="5"/>
  </conditionalFormatting>
  <conditionalFormatting sqref="O5:O28">
    <cfRule type="dataBar" priority="7">
      <dataBar>
        <cfvo type="min"/>
        <cfvo type="max"/>
        <color rgb="FF638EC6"/>
      </dataBar>
      <extLst>
        <ext xmlns:x14="http://schemas.microsoft.com/office/spreadsheetml/2009/9/main" uri="{B025F937-C7B1-47D3-B67F-A62EFF666E3E}">
          <x14:id>{17BAD83C-54D7-47BA-940A-A2689A24B387}</x14:id>
        </ext>
      </extLst>
    </cfRule>
  </conditionalFormatting>
  <conditionalFormatting sqref="P5:P28">
    <cfRule type="dataBar" priority="6">
      <dataBar>
        <cfvo type="min"/>
        <cfvo type="max"/>
        <color rgb="FF638EC6"/>
      </dataBar>
      <extLst>
        <ext xmlns:x14="http://schemas.microsoft.com/office/spreadsheetml/2009/9/main" uri="{B025F937-C7B1-47D3-B67F-A62EFF666E3E}">
          <x14:id>{BEDACA5B-7A54-46A5-B45E-B15C79D28877}</x14:id>
        </ext>
      </extLst>
    </cfRule>
  </conditionalFormatting>
  <conditionalFormatting sqref="Q5:Q28">
    <cfRule type="dataBar" priority="5">
      <dataBar>
        <cfvo type="min"/>
        <cfvo type="max"/>
        <color rgb="FF638EC6"/>
      </dataBar>
      <extLst>
        <ext xmlns:x14="http://schemas.microsoft.com/office/spreadsheetml/2009/9/main" uri="{B025F937-C7B1-47D3-B67F-A62EFF666E3E}">
          <x14:id>{BBD72B70-4FB3-4C3E-AAFF-339009CB5456}</x14:id>
        </ext>
      </extLst>
    </cfRule>
  </conditionalFormatting>
  <conditionalFormatting sqref="R5:R28">
    <cfRule type="dataBar" priority="4">
      <dataBar>
        <cfvo type="min"/>
        <cfvo type="max"/>
        <color rgb="FF638EC6"/>
      </dataBar>
      <extLst>
        <ext xmlns:x14="http://schemas.microsoft.com/office/spreadsheetml/2009/9/main" uri="{B025F937-C7B1-47D3-B67F-A62EFF666E3E}">
          <x14:id>{A88FD3FD-06C8-4A90-8AD1-ECAE8C43EDBA}</x14:id>
        </ext>
      </extLst>
    </cfRule>
  </conditionalFormatting>
  <conditionalFormatting sqref="S5:S28">
    <cfRule type="top10" dxfId="0" priority="1" bottom="1" rank="5"/>
  </conditionalFormatting>
  <pageMargins left="0.7" right="0.7" top="0.75" bottom="0.75" header="0.3" footer="0.3"/>
  <pageSetup orientation="portrait" horizontalDpi="4294967293" verticalDpi="0" r:id="rId1"/>
  <ignoredErrors>
    <ignoredError sqref="C5:C13" numberStoredAsText="1"/>
  </ignoredErrors>
  <extLst>
    <ext xmlns:x14="http://schemas.microsoft.com/office/spreadsheetml/2009/9/main" uri="{78C0D931-6437-407d-A8EE-F0AAD7539E65}">
      <x14:conditionalFormattings>
        <x14:conditionalFormatting xmlns:xm="http://schemas.microsoft.com/office/excel/2006/main">
          <x14:cfRule type="dataBar" id="{C3A505E0-34BE-41D1-8BBE-4F00A120A4CF}">
            <x14:dataBar minLength="0" maxLength="100" border="1" negativeBarBorderColorSameAsPositive="0">
              <x14:cfvo type="autoMin"/>
              <x14:cfvo type="autoMax"/>
              <x14:borderColor rgb="FF638EC6"/>
              <x14:negativeFillColor rgb="FFFF0000"/>
              <x14:negativeBorderColor rgb="FFFF0000"/>
              <x14:axisColor rgb="FF000000"/>
            </x14:dataBar>
          </x14:cfRule>
          <xm:sqref>K31</xm:sqref>
        </x14:conditionalFormatting>
        <x14:conditionalFormatting xmlns:xm="http://schemas.microsoft.com/office/excel/2006/main">
          <x14:cfRule type="dataBar" id="{858A1182-9E86-4918-89F4-8BF710593AC0}">
            <x14:dataBar minLength="0" maxLength="100" border="1" negativeBarBorderColorSameAsPositive="0">
              <x14:cfvo type="autoMin"/>
              <x14:cfvo type="autoMax"/>
              <x14:borderColor rgb="FF638EC6"/>
              <x14:negativeFillColor rgb="FFFF0000"/>
              <x14:negativeBorderColor rgb="FFFF0000"/>
              <x14:axisColor rgb="FF000000"/>
            </x14:dataBar>
          </x14:cfRule>
          <xm:sqref>K31</xm:sqref>
        </x14:conditionalFormatting>
        <x14:conditionalFormatting xmlns:xm="http://schemas.microsoft.com/office/excel/2006/main">
          <x14:cfRule type="dataBar" id="{D3BEDE9D-B546-4419-9D64-4E16A467D251}">
            <x14:dataBar minLength="0" maxLength="100" border="1" negativeBarBorderColorSameAsPositive="0">
              <x14:cfvo type="autoMin"/>
              <x14:cfvo type="autoMax"/>
              <x14:borderColor rgb="FF638EC6"/>
              <x14:negativeFillColor rgb="FFFF0000"/>
              <x14:negativeBorderColor rgb="FFFF0000"/>
              <x14:axisColor rgb="FF000000"/>
            </x14:dataBar>
          </x14:cfRule>
          <xm:sqref>L31</xm:sqref>
        </x14:conditionalFormatting>
        <x14:conditionalFormatting xmlns:xm="http://schemas.microsoft.com/office/excel/2006/main">
          <x14:cfRule type="dataBar" id="{92570F4F-4944-4429-B6A3-7865C3CAA2DB}">
            <x14:dataBar minLength="0" maxLength="100" border="1" negativeBarBorderColorSameAsPositive="0">
              <x14:cfvo type="autoMin"/>
              <x14:cfvo type="autoMax"/>
              <x14:borderColor rgb="FF638EC6"/>
              <x14:negativeFillColor rgb="FFFF0000"/>
              <x14:negativeBorderColor rgb="FFFF0000"/>
              <x14:axisColor rgb="FF000000"/>
            </x14:dataBar>
          </x14:cfRule>
          <xm:sqref>L31</xm:sqref>
        </x14:conditionalFormatting>
        <x14:conditionalFormatting xmlns:xm="http://schemas.microsoft.com/office/excel/2006/main">
          <x14:cfRule type="dataBar" id="{BDB1B512-54BB-4BAB-A826-0E64685E5499}">
            <x14:dataBar minLength="0" maxLength="100" border="1" negativeBarBorderColorSameAsPositive="0">
              <x14:cfvo type="autoMin"/>
              <x14:cfvo type="autoMax"/>
              <x14:borderColor rgb="FF638EC6"/>
              <x14:negativeFillColor rgb="FFFF0000"/>
              <x14:negativeBorderColor rgb="FFFF0000"/>
              <x14:axisColor rgb="FF000000"/>
            </x14:dataBar>
          </x14:cfRule>
          <xm:sqref>R33</xm:sqref>
        </x14:conditionalFormatting>
        <x14:conditionalFormatting xmlns:xm="http://schemas.microsoft.com/office/excel/2006/main">
          <x14:cfRule type="dataBar" id="{22F9B118-98F6-4B37-B12B-E6041941469F}">
            <x14:dataBar minLength="0" maxLength="100" border="1" negativeBarBorderColorSameAsPositive="0">
              <x14:cfvo type="autoMin"/>
              <x14:cfvo type="autoMax"/>
              <x14:borderColor rgb="FF638EC6"/>
              <x14:negativeFillColor rgb="FFFF0000"/>
              <x14:negativeBorderColor rgb="FFFF0000"/>
              <x14:axisColor rgb="FF000000"/>
            </x14:dataBar>
          </x14:cfRule>
          <xm:sqref>R33</xm:sqref>
        </x14:conditionalFormatting>
        <x14:conditionalFormatting xmlns:xm="http://schemas.microsoft.com/office/excel/2006/main">
          <x14:cfRule type="dataBar" id="{BF16A220-133C-4DA9-AAFE-728A9C5E4AE1}">
            <x14:dataBar minLength="0" maxLength="100" border="1" negativeBarBorderColorSameAsPositive="0">
              <x14:cfvo type="autoMin"/>
              <x14:cfvo type="autoMax"/>
              <x14:borderColor rgb="FF638EC6"/>
              <x14:negativeFillColor rgb="FFFF0000"/>
              <x14:negativeBorderColor rgb="FFFF0000"/>
              <x14:axisColor rgb="FF000000"/>
            </x14:dataBar>
          </x14:cfRule>
          <xm:sqref>I5:I28</xm:sqref>
        </x14:conditionalFormatting>
        <x14:conditionalFormatting xmlns:xm="http://schemas.microsoft.com/office/excel/2006/main">
          <x14:cfRule type="dataBar" id="{363D6F0A-E814-42AF-B923-166B96D9F2EF}">
            <x14:dataBar minLength="0" maxLength="100" border="1" negativeBarBorderColorSameAsPositive="0">
              <x14:cfvo type="autoMin"/>
              <x14:cfvo type="autoMax"/>
              <x14:borderColor rgb="FF638EC6"/>
              <x14:negativeFillColor rgb="FFFF0000"/>
              <x14:negativeBorderColor rgb="FFFF0000"/>
              <x14:axisColor rgb="FF000000"/>
            </x14:dataBar>
          </x14:cfRule>
          <xm:sqref>J5:J28</xm:sqref>
        </x14:conditionalFormatting>
        <x14:conditionalFormatting xmlns:xm="http://schemas.microsoft.com/office/excel/2006/main">
          <x14:cfRule type="dataBar" id="{A0CD3A9C-4FAB-47A4-A8D8-F32727983DD9}">
            <x14:dataBar minLength="0" maxLength="100" border="1" negativeBarBorderColorSameAsPositive="0">
              <x14:cfvo type="autoMin"/>
              <x14:cfvo type="autoMax"/>
              <x14:borderColor rgb="FF638EC6"/>
              <x14:negativeFillColor rgb="FFFF0000"/>
              <x14:negativeBorderColor rgb="FFFF0000"/>
              <x14:axisColor rgb="FF000000"/>
            </x14:dataBar>
          </x14:cfRule>
          <xm:sqref>K5:K28</xm:sqref>
        </x14:conditionalFormatting>
        <x14:conditionalFormatting xmlns:xm="http://schemas.microsoft.com/office/excel/2006/main">
          <x14:cfRule type="dataBar" id="{96381F66-ACAA-4CE7-BD63-0B498E89C956}">
            <x14:dataBar minLength="0" maxLength="100" border="1" negativeBarBorderColorSameAsPositive="0">
              <x14:cfvo type="autoMin"/>
              <x14:cfvo type="autoMax"/>
              <x14:borderColor rgb="FF638EC6"/>
              <x14:negativeFillColor rgb="FFFF0000"/>
              <x14:negativeBorderColor rgb="FFFF0000"/>
              <x14:axisColor rgb="FF000000"/>
            </x14:dataBar>
          </x14:cfRule>
          <xm:sqref>L5:L28</xm:sqref>
        </x14:conditionalFormatting>
        <x14:conditionalFormatting xmlns:xm="http://schemas.microsoft.com/office/excel/2006/main">
          <x14:cfRule type="dataBar" id="{17BAD83C-54D7-47BA-940A-A2689A24B387}">
            <x14:dataBar minLength="0" maxLength="100" border="1" negativeBarBorderColorSameAsPositive="0">
              <x14:cfvo type="autoMin"/>
              <x14:cfvo type="autoMax"/>
              <x14:borderColor rgb="FF638EC6"/>
              <x14:negativeFillColor rgb="FFFF0000"/>
              <x14:negativeBorderColor rgb="FFFF0000"/>
              <x14:axisColor rgb="FF000000"/>
            </x14:dataBar>
          </x14:cfRule>
          <xm:sqref>O5:O28</xm:sqref>
        </x14:conditionalFormatting>
        <x14:conditionalFormatting xmlns:xm="http://schemas.microsoft.com/office/excel/2006/main">
          <x14:cfRule type="dataBar" id="{BEDACA5B-7A54-46A5-B45E-B15C79D28877}">
            <x14:dataBar minLength="0" maxLength="100" border="1" negativeBarBorderColorSameAsPositive="0">
              <x14:cfvo type="autoMin"/>
              <x14:cfvo type="autoMax"/>
              <x14:borderColor rgb="FF638EC6"/>
              <x14:negativeFillColor rgb="FFFF0000"/>
              <x14:negativeBorderColor rgb="FFFF0000"/>
              <x14:axisColor rgb="FF000000"/>
            </x14:dataBar>
          </x14:cfRule>
          <xm:sqref>P5:P28</xm:sqref>
        </x14:conditionalFormatting>
        <x14:conditionalFormatting xmlns:xm="http://schemas.microsoft.com/office/excel/2006/main">
          <x14:cfRule type="dataBar" id="{BBD72B70-4FB3-4C3E-AAFF-339009CB5456}">
            <x14:dataBar minLength="0" maxLength="100" border="1" negativeBarBorderColorSameAsPositive="0">
              <x14:cfvo type="autoMin"/>
              <x14:cfvo type="autoMax"/>
              <x14:borderColor rgb="FF638EC6"/>
              <x14:negativeFillColor rgb="FFFF0000"/>
              <x14:negativeBorderColor rgb="FFFF0000"/>
              <x14:axisColor rgb="FF000000"/>
            </x14:dataBar>
          </x14:cfRule>
          <xm:sqref>Q5:Q28</xm:sqref>
        </x14:conditionalFormatting>
        <x14:conditionalFormatting xmlns:xm="http://schemas.microsoft.com/office/excel/2006/main">
          <x14:cfRule type="dataBar" id="{A88FD3FD-06C8-4A90-8AD1-ECAE8C43EDBA}">
            <x14:dataBar minLength="0" maxLength="100" border="1" negativeBarBorderColorSameAsPositive="0">
              <x14:cfvo type="autoMin"/>
              <x14:cfvo type="autoMax"/>
              <x14:borderColor rgb="FF638EC6"/>
              <x14:negativeFillColor rgb="FFFF0000"/>
              <x14:negativeBorderColor rgb="FFFF0000"/>
              <x14:axisColor rgb="FF000000"/>
            </x14:dataBar>
          </x14:cfRule>
          <xm:sqref>R5:R28</xm:sqref>
        </x14:conditionalFormatting>
        <x14:conditionalFormatting xmlns:xm="http://schemas.microsoft.com/office/excel/2006/main">
          <x14:cfRule type="iconSet" priority="16" id="{6D881D15-6BDC-46C2-8E8C-AE6D35EF04AD}">
            <x14:iconSet iconSet="3Arrows" custom="1">
              <x14:cfvo type="percent">
                <xm:f>0</xm:f>
              </x14:cfvo>
              <x14:cfvo type="num">
                <xm:f>1</xm:f>
              </x14:cfvo>
              <x14:cfvo type="num">
                <xm:f>1</xm:f>
              </x14:cfvo>
              <x14:cfIcon iconSet="3Arrows" iconId="0"/>
              <x14:cfIcon iconSet="3Arrows" iconId="1"/>
              <x14:cfIcon iconSet="4Arrows" iconId="2"/>
            </x14:iconSet>
          </x14:cfRule>
          <xm:sqref>V5:V28</xm:sqref>
        </x14:conditionalFormatting>
        <x14:conditionalFormatting xmlns:xm="http://schemas.microsoft.com/office/excel/2006/main">
          <x14:cfRule type="iconSet" priority="15" id="{4A43B8E2-06DF-4691-9089-7A5A0F5BAB0E}">
            <x14:iconSet iconSet="3Arrows" custom="1">
              <x14:cfvo type="percent">
                <xm:f>0</xm:f>
              </x14:cfvo>
              <x14:cfvo type="num">
                <xm:f>1</xm:f>
              </x14:cfvo>
              <x14:cfvo type="num">
                <xm:f>1</xm:f>
              </x14:cfvo>
              <x14:cfIcon iconSet="3Arrows" iconId="0"/>
              <x14:cfIcon iconSet="3Arrows" iconId="1"/>
              <x14:cfIcon iconSet="4Arrows" iconId="2"/>
            </x14:iconSet>
          </x14:cfRule>
          <xm:sqref>U5:U28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S120"/>
  <sheetViews>
    <sheetView topLeftCell="A94" zoomScale="80" zoomScaleNormal="80" workbookViewId="0">
      <selection activeCell="D98" sqref="D98"/>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5" width="13.7109375" style="129" customWidth="1"/>
    <col min="16" max="16" width="13.7109375" style="138" customWidth="1"/>
    <col min="17" max="18" width="15.85546875" style="5" customWidth="1"/>
    <col min="19" max="19" width="13.7109375" style="5" customWidth="1"/>
    <col min="20" max="20" width="4.85546875" style="11" customWidth="1"/>
    <col min="21" max="27" width="12" style="11" customWidth="1"/>
    <col min="28" max="28" width="15.28515625" style="11" bestFit="1" customWidth="1"/>
    <col min="29" max="29" width="10" style="11" bestFit="1" customWidth="1"/>
    <col min="30" max="30" width="13.42578125" style="11" bestFit="1" customWidth="1"/>
    <col min="31" max="31" width="13.5703125" style="11" bestFit="1" customWidth="1"/>
    <col min="32" max="40" width="12" style="11" customWidth="1"/>
    <col min="41" max="41" width="7.7109375" style="5" customWidth="1"/>
    <col min="42" max="42" width="18.28515625" style="5" bestFit="1" customWidth="1"/>
    <col min="43" max="52" width="9.140625" style="5"/>
    <col min="53" max="53" width="18.28515625" style="5" bestFit="1" customWidth="1"/>
    <col min="54" max="54" width="22" style="5" bestFit="1" customWidth="1"/>
    <col min="55" max="55" width="14.85546875" style="5" bestFit="1" customWidth="1"/>
    <col min="56" max="56" width="17.7109375" style="5" bestFit="1" customWidth="1"/>
    <col min="57" max="57" width="27.28515625" style="5" customWidth="1"/>
    <col min="58" max="58" width="3.5703125" style="5" customWidth="1"/>
    <col min="59" max="68" width="9.140625" style="5"/>
    <col min="69" max="69" width="18.28515625" style="5" bestFit="1" customWidth="1"/>
    <col min="70" max="70" width="14.5703125" style="5" bestFit="1" customWidth="1"/>
    <col min="71" max="71" width="13.5703125" style="5" bestFit="1" customWidth="1"/>
    <col min="72" max="72" width="13.140625" style="5" bestFit="1" customWidth="1"/>
    <col min="73" max="73" width="14.42578125" style="5" bestFit="1" customWidth="1"/>
    <col min="74" max="74" width="15" style="5" bestFit="1" customWidth="1"/>
    <col min="75" max="16384" width="9.140625" style="5"/>
  </cols>
  <sheetData>
    <row r="1" spans="1:71" s="43" customFormat="1">
      <c r="A1" s="1"/>
      <c r="L1" s="44"/>
      <c r="M1" s="44"/>
      <c r="O1" s="129"/>
      <c r="P1" s="138"/>
      <c r="S1" s="11"/>
      <c r="T1" s="11"/>
      <c r="U1" s="11"/>
      <c r="V1" s="11"/>
      <c r="W1" s="11"/>
      <c r="X1" s="11"/>
      <c r="Y1" s="11"/>
      <c r="Z1" s="11"/>
      <c r="AA1" s="11"/>
      <c r="AB1" s="11"/>
      <c r="AC1" s="11"/>
      <c r="AD1" s="11"/>
      <c r="AE1" s="11"/>
      <c r="AF1" s="11"/>
      <c r="AG1" s="11"/>
      <c r="AH1" s="11"/>
      <c r="AI1" s="11"/>
      <c r="AJ1" s="11"/>
      <c r="AK1" s="11"/>
      <c r="AL1" s="11"/>
      <c r="AM1" s="11"/>
    </row>
    <row r="2" spans="1:71" ht="15.75">
      <c r="B2" s="2" t="s">
        <v>0</v>
      </c>
      <c r="C2" s="3" t="s">
        <v>1</v>
      </c>
      <c r="D2" s="4"/>
      <c r="F2" s="6"/>
      <c r="G2" s="7"/>
      <c r="H2" s="8" t="s">
        <v>2</v>
      </c>
      <c r="I2" s="9" t="s">
        <v>30</v>
      </c>
      <c r="S2" s="11"/>
      <c r="AN2" s="5"/>
    </row>
    <row r="3" spans="1:71" ht="15.75">
      <c r="B3" s="12" t="s">
        <v>3</v>
      </c>
      <c r="C3" s="13" t="s">
        <v>72</v>
      </c>
      <c r="D3" s="14"/>
      <c r="F3" s="15"/>
      <c r="G3" s="16"/>
      <c r="H3" s="120" t="s">
        <v>4</v>
      </c>
      <c r="I3" s="17" t="s">
        <v>30</v>
      </c>
      <c r="S3" s="11"/>
      <c r="AN3" s="5"/>
    </row>
    <row r="4" spans="1:71" ht="15.75">
      <c r="H4" s="18"/>
      <c r="I4" s="18"/>
      <c r="S4" s="11"/>
      <c r="AN4" s="5"/>
    </row>
    <row r="5" spans="1:71" ht="15.75">
      <c r="B5" s="19" t="s">
        <v>177</v>
      </c>
      <c r="C5" s="20"/>
      <c r="D5" s="20"/>
      <c r="E5" s="20"/>
      <c r="F5" s="20"/>
      <c r="G5" s="20"/>
      <c r="H5" s="20"/>
      <c r="I5" s="20"/>
      <c r="J5" s="20"/>
      <c r="K5" s="21"/>
      <c r="L5" s="21"/>
      <c r="M5" s="20"/>
      <c r="N5" s="20"/>
      <c r="O5" s="131"/>
      <c r="P5" s="140"/>
      <c r="Q5" s="20"/>
      <c r="R5" s="20"/>
      <c r="S5" s="20"/>
      <c r="T5" s="20"/>
      <c r="U5" s="20"/>
      <c r="V5" s="20"/>
      <c r="W5" s="20"/>
      <c r="X5" s="20"/>
      <c r="Y5" s="20"/>
      <c r="Z5" s="20"/>
      <c r="AA5" s="20"/>
      <c r="AB5" s="20"/>
      <c r="AC5" s="20"/>
      <c r="AD5" s="20"/>
      <c r="AK5" s="5"/>
      <c r="AL5" s="5"/>
      <c r="AM5" s="5"/>
      <c r="AN5" s="5"/>
    </row>
    <row r="6" spans="1:71" ht="15.75">
      <c r="B6" s="23"/>
      <c r="K6" s="10"/>
      <c r="M6" s="5"/>
      <c r="Q6" s="11"/>
      <c r="R6" s="11"/>
      <c r="S6" s="11"/>
      <c r="X6" s="24" t="s">
        <v>179</v>
      </c>
      <c r="AB6" s="123">
        <v>45229</v>
      </c>
      <c r="AK6" s="5"/>
      <c r="AL6" s="5"/>
      <c r="AM6" s="5"/>
      <c r="AN6" s="5"/>
    </row>
    <row r="7" spans="1:71">
      <c r="B7" s="25">
        <v>1</v>
      </c>
      <c r="C7" s="25">
        <v>2</v>
      </c>
      <c r="D7" s="25">
        <v>3</v>
      </c>
      <c r="E7" s="25">
        <v>4</v>
      </c>
      <c r="F7" s="25">
        <v>5</v>
      </c>
      <c r="G7" s="25">
        <v>7</v>
      </c>
      <c r="H7" s="25">
        <v>8</v>
      </c>
      <c r="I7" s="25">
        <v>9</v>
      </c>
      <c r="J7" s="25">
        <v>10</v>
      </c>
      <c r="K7" s="25">
        <v>11</v>
      </c>
      <c r="L7" s="25">
        <v>12</v>
      </c>
      <c r="M7" s="25">
        <v>13</v>
      </c>
      <c r="N7" s="25">
        <v>14</v>
      </c>
      <c r="O7" s="132">
        <v>15</v>
      </c>
      <c r="P7" s="141">
        <v>16</v>
      </c>
      <c r="Q7" s="11"/>
      <c r="R7" s="11"/>
      <c r="S7" s="11"/>
      <c r="AK7" s="5"/>
      <c r="AL7" s="5"/>
      <c r="AM7" s="5"/>
      <c r="AN7" s="5"/>
    </row>
    <row r="8" spans="1:71" ht="75">
      <c r="B8" s="25" t="s">
        <v>5</v>
      </c>
      <c r="C8" s="155" t="s">
        <v>6</v>
      </c>
      <c r="D8" s="155" t="s">
        <v>7</v>
      </c>
      <c r="E8" s="155" t="s">
        <v>8</v>
      </c>
      <c r="F8" s="155" t="s">
        <v>9</v>
      </c>
      <c r="G8" s="25" t="s">
        <v>220</v>
      </c>
      <c r="H8" s="25" t="s">
        <v>12</v>
      </c>
      <c r="I8" s="25" t="s">
        <v>13</v>
      </c>
      <c r="J8" s="25" t="s">
        <v>14</v>
      </c>
      <c r="K8" s="25" t="s">
        <v>15</v>
      </c>
      <c r="L8" s="25" t="s">
        <v>16</v>
      </c>
      <c r="M8" s="25" t="s">
        <v>17</v>
      </c>
      <c r="N8" s="25" t="s">
        <v>18</v>
      </c>
      <c r="O8" s="132" t="s">
        <v>10</v>
      </c>
      <c r="P8" s="141" t="s">
        <v>181</v>
      </c>
      <c r="Q8" s="11"/>
      <c r="R8" s="11"/>
      <c r="S8" s="11"/>
      <c r="AK8" s="5"/>
      <c r="AL8" s="5"/>
      <c r="AM8" s="5"/>
      <c r="AN8" s="5"/>
    </row>
    <row r="9" spans="1:71">
      <c r="B9" s="58" t="s">
        <v>66</v>
      </c>
      <c r="C9" s="59" t="s">
        <v>19</v>
      </c>
      <c r="D9" s="59" t="s">
        <v>19</v>
      </c>
      <c r="E9" s="55">
        <v>45229</v>
      </c>
      <c r="F9" s="54">
        <v>16.7</v>
      </c>
      <c r="G9" s="54">
        <v>5.2</v>
      </c>
      <c r="H9" s="54">
        <v>8.1</v>
      </c>
      <c r="I9" s="54">
        <v>12.6</v>
      </c>
      <c r="J9" s="54">
        <v>14.9</v>
      </c>
      <c r="K9" s="54">
        <v>17.3</v>
      </c>
      <c r="L9" s="54">
        <v>24.5</v>
      </c>
      <c r="M9" s="54">
        <v>31.3</v>
      </c>
      <c r="N9" s="59">
        <v>608.95513940171134</v>
      </c>
      <c r="O9" s="136">
        <v>12.532468374615576</v>
      </c>
      <c r="P9" s="145">
        <v>0.750447208060813</v>
      </c>
      <c r="Q9" s="11"/>
      <c r="R9" s="11"/>
      <c r="S9" s="11"/>
      <c r="AK9" s="5"/>
      <c r="AL9" s="5"/>
      <c r="AM9" s="5"/>
      <c r="AN9" s="5"/>
    </row>
    <row r="10" spans="1:71" s="10" customFormat="1">
      <c r="A10" s="1"/>
      <c r="B10" s="26" t="s">
        <v>19</v>
      </c>
      <c r="C10" s="53">
        <v>22</v>
      </c>
      <c r="D10" s="53">
        <v>500</v>
      </c>
      <c r="E10" s="28">
        <v>35521</v>
      </c>
      <c r="F10" s="56">
        <v>17.88</v>
      </c>
      <c r="G10" s="29">
        <v>6.11</v>
      </c>
      <c r="H10" s="29">
        <v>9.08</v>
      </c>
      <c r="I10" s="29">
        <v>13.72</v>
      </c>
      <c r="J10" s="29">
        <v>16.010000000000002</v>
      </c>
      <c r="K10" s="29">
        <v>18.600000000000001</v>
      </c>
      <c r="L10" s="29">
        <v>25.84</v>
      </c>
      <c r="M10" s="29">
        <v>32.869999999999997</v>
      </c>
      <c r="N10" s="27">
        <v>198.74561526984039</v>
      </c>
      <c r="O10" s="133">
        <v>17.210208079926989</v>
      </c>
      <c r="P10" s="125">
        <v>0.96253960178562581</v>
      </c>
      <c r="Q10" s="11"/>
      <c r="R10" s="11"/>
      <c r="S10" s="11"/>
      <c r="T10" s="11"/>
      <c r="U10" s="11"/>
      <c r="V10" s="11"/>
      <c r="W10" s="11"/>
      <c r="X10" s="11"/>
      <c r="Y10" s="11"/>
      <c r="Z10" s="11"/>
      <c r="AA10" s="11"/>
      <c r="AB10" s="11"/>
      <c r="AC10" s="11"/>
      <c r="AD10" s="11"/>
      <c r="AE10" s="11"/>
      <c r="AF10" s="11"/>
      <c r="AG10" s="11"/>
      <c r="AH10" s="11"/>
      <c r="AI10" s="11"/>
      <c r="AJ10" s="11"/>
      <c r="AK10" s="5"/>
      <c r="AL10" s="5"/>
      <c r="AM10" s="5"/>
      <c r="AN10" s="5"/>
      <c r="BB10" s="5"/>
      <c r="BS10" s="5"/>
    </row>
    <row r="11" spans="1:71">
      <c r="B11" s="26" t="s">
        <v>19</v>
      </c>
      <c r="C11" s="53">
        <v>501</v>
      </c>
      <c r="D11" s="53">
        <v>1000</v>
      </c>
      <c r="E11" s="28">
        <v>4918</v>
      </c>
      <c r="F11" s="56">
        <v>13.8</v>
      </c>
      <c r="G11" s="29">
        <v>4.0599999999999996</v>
      </c>
      <c r="H11" s="29">
        <v>6.26</v>
      </c>
      <c r="I11" s="29">
        <v>10.16</v>
      </c>
      <c r="J11" s="29">
        <v>12.12</v>
      </c>
      <c r="K11" s="29">
        <v>14.26</v>
      </c>
      <c r="L11" s="29">
        <v>19.79</v>
      </c>
      <c r="M11" s="29">
        <v>25.9</v>
      </c>
      <c r="N11" s="27">
        <v>690.59373729158199</v>
      </c>
      <c r="O11" s="133">
        <v>13.642533727483114</v>
      </c>
      <c r="P11" s="125">
        <v>0.98858940054225464</v>
      </c>
      <c r="Q11" s="11"/>
      <c r="R11" s="11"/>
      <c r="S11" s="34" t="s">
        <v>23</v>
      </c>
      <c r="AK11" s="1"/>
      <c r="AL11" s="5"/>
      <c r="AM11" s="5"/>
      <c r="AN11" s="5"/>
    </row>
    <row r="12" spans="1:71">
      <c r="B12" s="26" t="s">
        <v>19</v>
      </c>
      <c r="C12" s="53">
        <v>1001</v>
      </c>
      <c r="D12" s="53">
        <v>2000</v>
      </c>
      <c r="E12" s="28">
        <v>2465</v>
      </c>
      <c r="F12" s="56">
        <v>11.73</v>
      </c>
      <c r="G12" s="29">
        <v>2.81</v>
      </c>
      <c r="H12" s="29">
        <v>4.78</v>
      </c>
      <c r="I12" s="29">
        <v>8.5299999999999994</v>
      </c>
      <c r="J12" s="29">
        <v>10.17</v>
      </c>
      <c r="K12" s="29">
        <v>12.02</v>
      </c>
      <c r="L12" s="29">
        <v>16.940000000000001</v>
      </c>
      <c r="M12" s="29">
        <v>21.94</v>
      </c>
      <c r="N12" s="27">
        <v>1387.4235294117648</v>
      </c>
      <c r="O12" s="133">
        <v>11.656068612885559</v>
      </c>
      <c r="P12" s="125">
        <v>0.99369723895017548</v>
      </c>
      <c r="Q12" s="11"/>
      <c r="R12" s="11"/>
      <c r="S12" s="34" t="s">
        <v>25</v>
      </c>
      <c r="AK12" s="1"/>
      <c r="AL12" s="5"/>
      <c r="AM12" s="5"/>
      <c r="AN12" s="5"/>
    </row>
    <row r="13" spans="1:71">
      <c r="B13" s="26" t="s">
        <v>19</v>
      </c>
      <c r="C13" s="53">
        <v>2001</v>
      </c>
      <c r="D13" s="53">
        <v>5000</v>
      </c>
      <c r="E13" s="28">
        <v>1562</v>
      </c>
      <c r="F13" s="56">
        <v>11.03</v>
      </c>
      <c r="G13" s="29">
        <v>2.57</v>
      </c>
      <c r="H13" s="29">
        <v>4.6399999999999997</v>
      </c>
      <c r="I13" s="29">
        <v>8.23</v>
      </c>
      <c r="J13" s="29">
        <v>9.81</v>
      </c>
      <c r="K13" s="29">
        <v>11.26</v>
      </c>
      <c r="L13" s="29">
        <v>16.079999999999998</v>
      </c>
      <c r="M13" s="29">
        <v>20.99</v>
      </c>
      <c r="N13" s="27">
        <v>3078.0563380281692</v>
      </c>
      <c r="O13" s="135">
        <v>10.875382181581905</v>
      </c>
      <c r="P13" s="143">
        <v>0.98598206541993705</v>
      </c>
      <c r="Q13" s="11"/>
      <c r="R13" s="11"/>
      <c r="S13" s="34" t="s">
        <v>26</v>
      </c>
      <c r="AK13" s="1"/>
      <c r="AL13" s="5"/>
      <c r="AM13" s="5"/>
      <c r="AN13" s="5"/>
    </row>
    <row r="14" spans="1:71">
      <c r="B14" s="26" t="s">
        <v>19</v>
      </c>
      <c r="C14" s="53">
        <v>5001</v>
      </c>
      <c r="D14" s="53">
        <v>10000</v>
      </c>
      <c r="E14" s="28">
        <v>467</v>
      </c>
      <c r="F14" s="56">
        <v>10.8</v>
      </c>
      <c r="G14" s="29">
        <v>2.65</v>
      </c>
      <c r="H14" s="29">
        <v>4.58</v>
      </c>
      <c r="I14" s="29">
        <v>8.1999999999999993</v>
      </c>
      <c r="J14" s="29">
        <v>9.6</v>
      </c>
      <c r="K14" s="29">
        <v>10.9</v>
      </c>
      <c r="L14" s="29">
        <v>19.95</v>
      </c>
      <c r="M14" s="29">
        <v>19.95</v>
      </c>
      <c r="N14" s="27">
        <v>6840.1520342612421</v>
      </c>
      <c r="O14" s="135">
        <v>10.790991973017368</v>
      </c>
      <c r="P14" s="143">
        <v>0.99916592342753396</v>
      </c>
      <c r="Q14" s="11"/>
      <c r="R14" s="11"/>
      <c r="S14" s="34" t="s">
        <v>27</v>
      </c>
      <c r="AK14" s="1"/>
      <c r="AL14" s="5"/>
      <c r="AM14" s="5"/>
      <c r="AN14" s="5"/>
    </row>
    <row r="15" spans="1:71">
      <c r="B15" s="26" t="s">
        <v>19</v>
      </c>
      <c r="C15" s="53">
        <v>10001</v>
      </c>
      <c r="D15" s="53">
        <v>20000</v>
      </c>
      <c r="E15" s="28">
        <v>228</v>
      </c>
      <c r="F15" s="56">
        <v>9.82</v>
      </c>
      <c r="G15" s="29">
        <v>1.5</v>
      </c>
      <c r="H15" s="29">
        <v>2.67</v>
      </c>
      <c r="I15" s="29">
        <v>6.07</v>
      </c>
      <c r="J15" s="29">
        <v>8.65</v>
      </c>
      <c r="K15" s="29">
        <v>9.75</v>
      </c>
      <c r="L15" s="29">
        <v>14.42</v>
      </c>
      <c r="M15" s="29">
        <v>19.52</v>
      </c>
      <c r="N15" s="27">
        <v>13375.956140350878</v>
      </c>
      <c r="O15" s="135">
        <v>9.7954860088703288</v>
      </c>
      <c r="P15" s="143">
        <v>0.99750366689107217</v>
      </c>
      <c r="Q15" s="11"/>
      <c r="R15" s="11"/>
      <c r="S15" s="11"/>
      <c r="AK15" s="1"/>
      <c r="AL15" s="5"/>
      <c r="AM15" s="5"/>
      <c r="AN15" s="5"/>
    </row>
    <row r="16" spans="1:71">
      <c r="B16" s="26" t="s">
        <v>19</v>
      </c>
      <c r="C16" s="53">
        <v>20001</v>
      </c>
      <c r="D16" s="53">
        <v>141621</v>
      </c>
      <c r="E16" s="28">
        <v>68</v>
      </c>
      <c r="F16" s="56">
        <v>8.23</v>
      </c>
      <c r="G16" s="29">
        <v>0.72</v>
      </c>
      <c r="H16" s="29">
        <v>1.82</v>
      </c>
      <c r="I16" s="29">
        <v>5.29</v>
      </c>
      <c r="J16" s="29">
        <v>6.49</v>
      </c>
      <c r="K16" s="29">
        <v>8.89</v>
      </c>
      <c r="L16" s="29">
        <v>13.62</v>
      </c>
      <c r="M16" s="29">
        <v>16.190000000000001</v>
      </c>
      <c r="N16" s="27">
        <v>38447.897058823532</v>
      </c>
      <c r="O16" s="135">
        <v>7.9735910745520009</v>
      </c>
      <c r="P16" s="143">
        <v>0.96884460201117872</v>
      </c>
      <c r="Q16" s="11"/>
      <c r="R16" s="11"/>
      <c r="S16" s="11"/>
      <c r="AK16" s="1"/>
      <c r="AL16" s="5"/>
      <c r="AM16" s="5"/>
      <c r="AN16" s="5"/>
      <c r="BS16" s="10"/>
    </row>
    <row r="17" spans="1:71" s="10" customFormat="1">
      <c r="A17" s="1"/>
      <c r="B17" s="31"/>
      <c r="C17" s="149"/>
      <c r="D17" s="149"/>
      <c r="E17" s="149"/>
      <c r="F17" s="149"/>
      <c r="G17" s="31"/>
      <c r="H17" s="32"/>
      <c r="I17" s="32"/>
      <c r="J17" s="31"/>
      <c r="K17" s="31"/>
      <c r="L17" s="31"/>
      <c r="M17" s="31" t="s">
        <v>212</v>
      </c>
      <c r="N17" s="31">
        <f>N9*E9</f>
        <v>27542432.000000004</v>
      </c>
      <c r="O17" s="134"/>
      <c r="P17" s="144"/>
      <c r="Q17" s="11"/>
      <c r="R17" s="11"/>
      <c r="S17" s="11"/>
      <c r="T17" s="11"/>
      <c r="U17" s="11"/>
      <c r="V17" s="11"/>
      <c r="W17" s="11"/>
      <c r="X17" s="11"/>
      <c r="Y17" s="11"/>
      <c r="Z17" s="11"/>
      <c r="AA17" s="11"/>
      <c r="AB17" s="11"/>
      <c r="AC17" s="11"/>
      <c r="AD17" s="22"/>
      <c r="AE17" s="11"/>
      <c r="AF17" s="11"/>
      <c r="AG17" s="11"/>
      <c r="AH17" s="11"/>
      <c r="AI17" s="11"/>
      <c r="AJ17" s="11"/>
      <c r="AK17" s="1"/>
      <c r="AL17" s="5"/>
      <c r="AM17" s="5"/>
      <c r="AN17" s="5"/>
      <c r="BB17" s="5"/>
    </row>
    <row r="18" spans="1:71" s="10" customFormat="1">
      <c r="A18" s="1"/>
      <c r="O18" s="130"/>
      <c r="P18" s="139"/>
      <c r="Q18" s="11"/>
      <c r="R18" s="11"/>
      <c r="S18" s="11"/>
      <c r="T18" s="11"/>
      <c r="U18" s="11"/>
      <c r="V18" s="11"/>
      <c r="W18" s="11"/>
      <c r="X18" s="11"/>
      <c r="Y18" s="11"/>
      <c r="Z18" s="11"/>
      <c r="AA18" s="11"/>
      <c r="AB18" s="11"/>
      <c r="AC18" s="11"/>
      <c r="AD18" s="22"/>
      <c r="AE18" s="11"/>
      <c r="AF18" s="11"/>
      <c r="AG18" s="11"/>
      <c r="AH18" s="11"/>
      <c r="AI18" s="11"/>
      <c r="AJ18" s="11"/>
      <c r="AK18" s="1"/>
      <c r="AL18" s="5"/>
      <c r="AM18" s="5"/>
      <c r="AN18" s="5"/>
      <c r="BB18" s="5"/>
    </row>
    <row r="19" spans="1:71" s="10" customFormat="1">
      <c r="A19" s="1"/>
      <c r="O19" s="130"/>
      <c r="P19" s="139"/>
      <c r="Q19" s="11"/>
      <c r="R19" s="11"/>
      <c r="S19" s="11"/>
      <c r="T19" s="11"/>
      <c r="U19" s="11"/>
      <c r="V19" s="11"/>
      <c r="W19" s="11"/>
      <c r="X19" s="11"/>
      <c r="Y19" s="11"/>
      <c r="Z19" s="11"/>
      <c r="AA19" s="11"/>
      <c r="AB19" s="11"/>
      <c r="AC19" s="11"/>
      <c r="AD19" s="22"/>
      <c r="AE19" s="11"/>
      <c r="AF19" s="11"/>
      <c r="AG19" s="11"/>
      <c r="AH19" s="11"/>
      <c r="AI19" s="11"/>
      <c r="AJ19" s="11"/>
      <c r="AK19" s="1"/>
      <c r="AL19" s="5"/>
      <c r="AM19" s="5"/>
      <c r="AN19" s="5"/>
      <c r="BB19" s="5"/>
    </row>
    <row r="20" spans="1:71" s="10" customFormat="1">
      <c r="A20" s="1"/>
      <c r="O20" s="130"/>
      <c r="P20" s="139"/>
      <c r="Q20" s="11"/>
      <c r="R20" s="11"/>
      <c r="S20" s="11"/>
      <c r="T20" s="11"/>
      <c r="U20" s="11"/>
      <c r="V20" s="11"/>
      <c r="W20" s="11"/>
      <c r="X20" s="11"/>
      <c r="Y20" s="11"/>
      <c r="Z20" s="11"/>
      <c r="AA20" s="11"/>
      <c r="AB20" s="11"/>
      <c r="AC20" s="11"/>
      <c r="AD20" s="22"/>
      <c r="AE20" s="11"/>
      <c r="AF20" s="11"/>
      <c r="AG20" s="11"/>
      <c r="AH20" s="11"/>
      <c r="AI20" s="11"/>
      <c r="AJ20" s="11"/>
      <c r="AK20" s="1"/>
      <c r="AL20" s="5"/>
      <c r="AM20" s="5"/>
      <c r="AN20" s="5"/>
      <c r="BB20" s="5"/>
    </row>
    <row r="21" spans="1:71" s="10" customFormat="1">
      <c r="A21" s="1"/>
      <c r="O21" s="130"/>
      <c r="P21" s="139"/>
      <c r="Q21" s="11"/>
      <c r="R21" s="11"/>
      <c r="S21" s="11"/>
      <c r="T21" s="11"/>
      <c r="U21" s="11"/>
      <c r="V21" s="11"/>
      <c r="W21" s="11"/>
      <c r="X21" s="11"/>
      <c r="Y21" s="11"/>
      <c r="Z21" s="11"/>
      <c r="AA21" s="11"/>
      <c r="AB21" s="11"/>
      <c r="AC21" s="11"/>
      <c r="AD21" s="22"/>
      <c r="AE21" s="11"/>
      <c r="AF21" s="11"/>
      <c r="AG21" s="11"/>
      <c r="AH21" s="11"/>
      <c r="AI21" s="11"/>
      <c r="AJ21" s="11"/>
      <c r="AK21" s="1"/>
      <c r="AL21" s="5"/>
      <c r="AM21" s="5"/>
      <c r="AN21" s="5"/>
      <c r="BB21" s="5"/>
    </row>
    <row r="22" spans="1:71" s="10" customFormat="1" ht="15.75">
      <c r="A22" s="1"/>
      <c r="B22" s="57" t="s">
        <v>178</v>
      </c>
      <c r="C22" s="20"/>
      <c r="D22" s="20"/>
      <c r="E22" s="20"/>
      <c r="F22" s="20"/>
      <c r="G22" s="20"/>
      <c r="H22" s="20"/>
      <c r="I22" s="20"/>
      <c r="J22" s="20"/>
      <c r="K22" s="21"/>
      <c r="L22" s="21"/>
      <c r="M22" s="20"/>
      <c r="N22" s="20"/>
      <c r="O22" s="131"/>
      <c r="P22" s="140"/>
      <c r="Q22" s="11"/>
      <c r="R22" s="11"/>
      <c r="S22" s="11"/>
      <c r="T22" s="11"/>
      <c r="U22" s="11"/>
      <c r="V22" s="11"/>
      <c r="W22" s="11"/>
      <c r="X22" s="11"/>
      <c r="Y22" s="11"/>
      <c r="Z22" s="11"/>
      <c r="AA22" s="11"/>
      <c r="AB22" s="11"/>
      <c r="AC22" s="11"/>
      <c r="AD22" s="22"/>
      <c r="AE22" s="11"/>
      <c r="AF22" s="11"/>
      <c r="AG22" s="11"/>
      <c r="AH22" s="11"/>
      <c r="AI22" s="11"/>
      <c r="AJ22" s="11"/>
      <c r="AK22" s="1"/>
      <c r="AL22" s="5"/>
      <c r="AM22" s="5"/>
      <c r="AN22" s="5"/>
      <c r="BB22" s="5"/>
    </row>
    <row r="23" spans="1:71" ht="15.75">
      <c r="B23" s="23"/>
      <c r="H23" s="10"/>
      <c r="I23" s="10"/>
      <c r="L23" s="5"/>
      <c r="M23" s="5"/>
      <c r="Q23" s="11"/>
      <c r="R23" s="11"/>
      <c r="S23" s="11"/>
      <c r="AK23" s="5"/>
      <c r="AL23" s="5"/>
      <c r="AM23" s="5"/>
      <c r="AN23" s="5"/>
    </row>
    <row r="24" spans="1:71">
      <c r="B24" s="25">
        <v>1</v>
      </c>
      <c r="C24" s="25">
        <v>2</v>
      </c>
      <c r="D24" s="25">
        <v>3</v>
      </c>
      <c r="E24" s="25">
        <v>4</v>
      </c>
      <c r="F24" s="25">
        <v>5</v>
      </c>
      <c r="G24" s="25">
        <v>7</v>
      </c>
      <c r="H24" s="25">
        <v>8</v>
      </c>
      <c r="I24" s="25">
        <v>9</v>
      </c>
      <c r="J24" s="25">
        <v>10</v>
      </c>
      <c r="K24" s="25">
        <v>11</v>
      </c>
      <c r="L24" s="25">
        <v>12</v>
      </c>
      <c r="M24" s="25">
        <v>13</v>
      </c>
      <c r="N24" s="25">
        <v>14</v>
      </c>
      <c r="O24" s="141">
        <v>15</v>
      </c>
      <c r="P24" s="141">
        <v>16</v>
      </c>
      <c r="Q24" s="11"/>
      <c r="R24" s="11"/>
      <c r="S24" s="11"/>
      <c r="AK24" s="5"/>
      <c r="AL24" s="5"/>
      <c r="AM24" s="5"/>
      <c r="AN24" s="5"/>
    </row>
    <row r="25" spans="1:71" ht="75">
      <c r="B25" s="25" t="s">
        <v>5</v>
      </c>
      <c r="C25" s="25" t="s">
        <v>6</v>
      </c>
      <c r="D25" s="25" t="s">
        <v>7</v>
      </c>
      <c r="E25" s="25" t="s">
        <v>8</v>
      </c>
      <c r="F25" s="25" t="s">
        <v>9</v>
      </c>
      <c r="G25" s="25" t="s">
        <v>219</v>
      </c>
      <c r="H25" s="25" t="s">
        <v>12</v>
      </c>
      <c r="I25" s="25" t="s">
        <v>13</v>
      </c>
      <c r="J25" s="25" t="s">
        <v>14</v>
      </c>
      <c r="K25" s="25" t="s">
        <v>15</v>
      </c>
      <c r="L25" s="25" t="s">
        <v>16</v>
      </c>
      <c r="M25" s="25" t="s">
        <v>17</v>
      </c>
      <c r="N25" s="25" t="s">
        <v>18</v>
      </c>
      <c r="O25" s="141" t="s">
        <v>10</v>
      </c>
      <c r="P25" s="141" t="s">
        <v>181</v>
      </c>
      <c r="Q25" s="11"/>
      <c r="R25" s="11"/>
      <c r="S25" s="11"/>
      <c r="AK25" s="5"/>
      <c r="AL25" s="5"/>
      <c r="AM25" s="5"/>
      <c r="AN25" s="5"/>
    </row>
    <row r="26" spans="1:71">
      <c r="B26" s="58" t="s">
        <v>66</v>
      </c>
      <c r="C26" s="59" t="s">
        <v>19</v>
      </c>
      <c r="D26" s="59" t="s">
        <v>19</v>
      </c>
      <c r="E26" s="55">
        <v>45229</v>
      </c>
      <c r="F26" s="54">
        <v>16.7</v>
      </c>
      <c r="G26" s="54">
        <v>5.2</v>
      </c>
      <c r="H26" s="54">
        <v>8.1</v>
      </c>
      <c r="I26" s="54">
        <v>12.6</v>
      </c>
      <c r="J26" s="54">
        <v>14.9</v>
      </c>
      <c r="K26" s="54">
        <v>17.3</v>
      </c>
      <c r="L26" s="54">
        <v>24.5</v>
      </c>
      <c r="M26" s="54">
        <v>31.3</v>
      </c>
      <c r="N26" s="59">
        <v>608.95513940171134</v>
      </c>
      <c r="O26" s="146">
        <v>12.532468374615576</v>
      </c>
      <c r="P26" s="145">
        <v>0.750447208060813</v>
      </c>
      <c r="Q26" s="11"/>
      <c r="R26" s="11"/>
      <c r="S26" s="11"/>
      <c r="AK26" s="5"/>
      <c r="AL26" s="5"/>
      <c r="AM26" s="5"/>
      <c r="AN26" s="5"/>
    </row>
    <row r="27" spans="1:71">
      <c r="B27" s="28" t="s">
        <v>20</v>
      </c>
      <c r="C27" s="28" t="s">
        <v>19</v>
      </c>
      <c r="D27" s="28" t="s">
        <v>19</v>
      </c>
      <c r="E27" s="28">
        <v>24916</v>
      </c>
      <c r="F27" s="29">
        <v>19.423841868033243</v>
      </c>
      <c r="G27" s="29">
        <v>7.2061428474576275</v>
      </c>
      <c r="H27" s="29">
        <v>10.720484051948052</v>
      </c>
      <c r="I27" s="29">
        <v>15.578263008340345</v>
      </c>
      <c r="J27" s="29">
        <v>17.909429005776833</v>
      </c>
      <c r="K27" s="29">
        <v>20.319050654357856</v>
      </c>
      <c r="L27" s="29">
        <v>27.583693473684228</v>
      </c>
      <c r="M27" s="29">
        <v>34.500726788346789</v>
      </c>
      <c r="N27" s="33">
        <v>470.56084443730936</v>
      </c>
      <c r="O27" s="142">
        <v>14.904210038730596</v>
      </c>
      <c r="P27" s="125">
        <v>0.76731524793038897</v>
      </c>
      <c r="Q27" s="11"/>
      <c r="R27" s="11"/>
      <c r="S27" s="11"/>
      <c r="AK27" s="5"/>
      <c r="AL27" s="5"/>
      <c r="AM27" s="5"/>
      <c r="AN27" s="5"/>
    </row>
    <row r="28" spans="1:71">
      <c r="B28" s="28" t="s">
        <v>21</v>
      </c>
      <c r="C28" s="28" t="s">
        <v>19</v>
      </c>
      <c r="D28" s="28" t="s">
        <v>19</v>
      </c>
      <c r="E28" s="28">
        <v>5718</v>
      </c>
      <c r="F28" s="29">
        <v>16.008183808374426</v>
      </c>
      <c r="G28" s="29">
        <v>5.4575322926142338</v>
      </c>
      <c r="H28" s="29">
        <v>8.3769161067158215</v>
      </c>
      <c r="I28" s="29">
        <v>12.325553854447438</v>
      </c>
      <c r="J28" s="29">
        <v>14.132099059424048</v>
      </c>
      <c r="K28" s="29">
        <v>16.304721639969255</v>
      </c>
      <c r="L28" s="29">
        <v>22.594332201819682</v>
      </c>
      <c r="M28" s="29">
        <v>28.76680298532413</v>
      </c>
      <c r="N28" s="33">
        <v>852.61157747464154</v>
      </c>
      <c r="O28" s="142">
        <v>11.981231721347372</v>
      </c>
      <c r="P28" s="125">
        <v>0.74844416235897926</v>
      </c>
      <c r="Q28" s="11"/>
      <c r="R28" s="11"/>
      <c r="S28" s="11"/>
      <c r="AK28" s="5"/>
      <c r="AL28" s="5"/>
      <c r="AM28" s="5"/>
      <c r="AN28" s="5"/>
    </row>
    <row r="29" spans="1:71" s="10" customFormat="1">
      <c r="A29" s="1"/>
      <c r="B29" s="28" t="s">
        <v>22</v>
      </c>
      <c r="C29" s="28" t="s">
        <v>19</v>
      </c>
      <c r="D29" s="28" t="s">
        <v>19</v>
      </c>
      <c r="E29" s="28">
        <v>2482</v>
      </c>
      <c r="F29" s="29">
        <v>14.3546930351018</v>
      </c>
      <c r="G29" s="29">
        <v>4.8480484401709401</v>
      </c>
      <c r="H29" s="29">
        <v>7.4082526375258189</v>
      </c>
      <c r="I29" s="29">
        <v>10.908002968390569</v>
      </c>
      <c r="J29" s="29">
        <v>12.523788324547738</v>
      </c>
      <c r="K29" s="29">
        <v>14.626575362537762</v>
      </c>
      <c r="L29" s="29">
        <v>20.117410411063258</v>
      </c>
      <c r="M29" s="29">
        <v>26.21100914228964</v>
      </c>
      <c r="N29" s="33">
        <v>954.61966156325548</v>
      </c>
      <c r="O29" s="142">
        <v>11.305367069558818</v>
      </c>
      <c r="P29" s="125">
        <v>0.78757288936193837</v>
      </c>
      <c r="Q29" s="11"/>
      <c r="R29" s="11"/>
      <c r="S29" s="11"/>
      <c r="T29" s="11"/>
      <c r="U29" s="11"/>
      <c r="V29" s="11"/>
      <c r="W29" s="11"/>
      <c r="Y29" s="11"/>
      <c r="Z29" s="11"/>
      <c r="AA29" s="11"/>
      <c r="AB29" s="11"/>
      <c r="AC29" s="11"/>
      <c r="AD29" s="11"/>
      <c r="AE29" s="11"/>
      <c r="AF29" s="11"/>
      <c r="AG29" s="11"/>
      <c r="AH29" s="11"/>
      <c r="AI29" s="11"/>
      <c r="AJ29" s="11"/>
      <c r="AK29" s="5"/>
      <c r="AL29" s="5"/>
      <c r="AM29" s="5"/>
      <c r="AN29" s="5"/>
      <c r="BB29" s="5"/>
      <c r="BS29" s="5"/>
    </row>
    <row r="30" spans="1:71" s="10" customFormat="1">
      <c r="A30" s="1"/>
      <c r="B30" s="28" t="s">
        <v>24</v>
      </c>
      <c r="C30" s="28" t="s">
        <v>19</v>
      </c>
      <c r="D30" s="28" t="s">
        <v>19</v>
      </c>
      <c r="E30" s="28">
        <v>12113</v>
      </c>
      <c r="F30" s="29">
        <v>12.028279097033598</v>
      </c>
      <c r="G30" s="29">
        <v>3.5224614164846479</v>
      </c>
      <c r="H30" s="29">
        <v>5.474324194373402</v>
      </c>
      <c r="I30" s="29">
        <v>8.6342968117809473</v>
      </c>
      <c r="J30" s="29">
        <v>10.111606853582554</v>
      </c>
      <c r="K30" s="29">
        <v>11.856186275758082</v>
      </c>
      <c r="L30" s="29">
        <v>16.921383270806778</v>
      </c>
      <c r="M30" s="29">
        <v>22.660348785967347</v>
      </c>
      <c r="N30" s="33">
        <v>707.77998844216961</v>
      </c>
      <c r="O30" s="142">
        <v>9.941574507762974</v>
      </c>
      <c r="P30" s="125">
        <v>0.82651677996187789</v>
      </c>
      <c r="R30" s="11"/>
      <c r="S30" s="11"/>
      <c r="T30" s="11"/>
      <c r="U30" s="11"/>
      <c r="V30" s="11"/>
      <c r="W30" s="11"/>
      <c r="Y30" s="11"/>
      <c r="Z30" s="11"/>
      <c r="AA30" s="11"/>
      <c r="AB30" s="11"/>
      <c r="AC30" s="11"/>
      <c r="AD30" s="11"/>
      <c r="AE30" s="11"/>
      <c r="AF30" s="11"/>
      <c r="AG30" s="11"/>
      <c r="AH30" s="11"/>
      <c r="AI30" s="11"/>
      <c r="AJ30" s="11"/>
      <c r="AK30" s="5"/>
      <c r="AL30" s="5"/>
      <c r="AM30" s="5"/>
      <c r="AN30" s="5"/>
      <c r="BB30" s="5"/>
      <c r="BM30" s="5"/>
      <c r="BN30" s="5"/>
      <c r="BO30" s="5"/>
      <c r="BP30" s="5"/>
      <c r="BQ30" s="5"/>
    </row>
    <row r="31" spans="1:71">
      <c r="B31" s="31"/>
      <c r="C31" s="31"/>
      <c r="D31" s="31"/>
      <c r="E31" s="31"/>
      <c r="F31" s="31"/>
      <c r="G31" s="31"/>
      <c r="H31" s="32"/>
      <c r="I31" s="32"/>
      <c r="J31" s="31"/>
      <c r="K31" s="31"/>
      <c r="L31" s="31"/>
      <c r="M31" s="31"/>
      <c r="N31" s="31"/>
      <c r="O31" s="144"/>
      <c r="P31" s="144"/>
      <c r="R31" s="11"/>
      <c r="S31" s="11"/>
      <c r="AK31" s="5"/>
      <c r="AL31" s="5"/>
      <c r="AM31" s="5"/>
      <c r="AN31" s="5"/>
    </row>
    <row r="32" spans="1:71">
      <c r="K32" s="10"/>
      <c r="M32" s="5"/>
      <c r="R32" s="11"/>
      <c r="S32" s="11"/>
      <c r="X32" s="5"/>
      <c r="Y32" s="5"/>
      <c r="Z32" s="5"/>
      <c r="AA32" s="5"/>
      <c r="AK32" s="5"/>
      <c r="AL32" s="5"/>
      <c r="AM32" s="5"/>
      <c r="AN32" s="5"/>
    </row>
    <row r="33" spans="1:40" ht="15.75">
      <c r="B33" s="19" t="s">
        <v>184</v>
      </c>
      <c r="C33" s="20"/>
      <c r="D33" s="20"/>
      <c r="E33" s="20"/>
      <c r="F33" s="20"/>
      <c r="G33" s="20"/>
      <c r="H33" s="20"/>
      <c r="I33" s="20"/>
      <c r="J33" s="20"/>
      <c r="K33" s="20"/>
      <c r="L33" s="21"/>
      <c r="M33" s="21"/>
      <c r="N33" s="20"/>
      <c r="O33" s="131"/>
      <c r="P33" s="140"/>
      <c r="Q33" s="20"/>
      <c r="R33" s="20"/>
      <c r="S33" s="20"/>
      <c r="T33" s="20"/>
      <c r="U33" s="20"/>
      <c r="V33" s="20"/>
      <c r="W33" s="20"/>
      <c r="X33" s="20"/>
      <c r="Y33" s="20"/>
      <c r="Z33" s="20"/>
      <c r="AA33" s="20"/>
      <c r="AB33" s="20"/>
      <c r="AC33" s="20"/>
      <c r="AD33" s="20"/>
      <c r="AM33" s="5"/>
      <c r="AN33" s="5"/>
    </row>
    <row r="34" spans="1:40">
      <c r="L34" s="5"/>
      <c r="M34" s="5"/>
      <c r="Q34" s="11"/>
      <c r="R34" s="11"/>
      <c r="S34" s="11"/>
      <c r="W34" s="5"/>
      <c r="X34" s="5"/>
      <c r="Y34" s="5"/>
      <c r="Z34" s="5"/>
      <c r="AA34" s="5"/>
      <c r="AB34" s="5"/>
      <c r="AC34" s="5"/>
      <c r="AD34" s="5"/>
      <c r="AE34" s="5"/>
      <c r="AF34" s="5"/>
      <c r="AG34" s="5"/>
      <c r="AH34" s="5"/>
      <c r="AI34" s="5"/>
      <c r="AJ34" s="5"/>
      <c r="AK34" s="5"/>
      <c r="AL34" s="5"/>
      <c r="AM34" s="5"/>
      <c r="AN34" s="5"/>
    </row>
    <row r="35" spans="1:40" ht="15" customHeight="1">
      <c r="B35" s="25"/>
      <c r="C35" s="25"/>
      <c r="D35" s="25"/>
      <c r="E35" s="958" t="s">
        <v>9</v>
      </c>
      <c r="F35" s="959"/>
      <c r="G35" s="959"/>
      <c r="H35" s="959"/>
      <c r="I35" s="960"/>
      <c r="J35" s="958" t="s">
        <v>10</v>
      </c>
      <c r="K35" s="959"/>
      <c r="L35" s="959"/>
      <c r="M35" s="959"/>
      <c r="N35" s="960"/>
      <c r="O35" s="127"/>
      <c r="P35" s="127"/>
      <c r="Q35" s="11"/>
      <c r="R35" s="11"/>
      <c r="S35" s="11"/>
      <c r="W35" s="5"/>
      <c r="X35" s="5"/>
      <c r="Y35" s="5"/>
      <c r="Z35" s="5"/>
      <c r="AA35" s="5"/>
      <c r="AB35" s="5"/>
      <c r="AC35" s="5"/>
      <c r="AD35" s="5"/>
      <c r="AE35" s="5"/>
      <c r="AF35" s="5"/>
      <c r="AG35" s="5"/>
      <c r="AH35" s="5"/>
      <c r="AI35" s="5"/>
      <c r="AJ35" s="5"/>
      <c r="AK35" s="5"/>
      <c r="AL35" s="5"/>
      <c r="AM35" s="5"/>
      <c r="AN35" s="5"/>
    </row>
    <row r="36" spans="1:40" ht="75">
      <c r="B36" s="25" t="s">
        <v>6</v>
      </c>
      <c r="C36" s="25" t="s">
        <v>7</v>
      </c>
      <c r="D36" s="25" t="s">
        <v>18</v>
      </c>
      <c r="E36" s="25" t="s">
        <v>19</v>
      </c>
      <c r="F36" s="25" t="s">
        <v>23</v>
      </c>
      <c r="G36" s="25" t="s">
        <v>25</v>
      </c>
      <c r="H36" s="25" t="s">
        <v>26</v>
      </c>
      <c r="I36" s="25" t="s">
        <v>27</v>
      </c>
      <c r="J36" s="25" t="s">
        <v>19</v>
      </c>
      <c r="K36" s="25" t="s">
        <v>23</v>
      </c>
      <c r="L36" s="25" t="s">
        <v>25</v>
      </c>
      <c r="M36" s="25" t="s">
        <v>26</v>
      </c>
      <c r="N36" s="25" t="s">
        <v>27</v>
      </c>
      <c r="O36" s="127"/>
      <c r="P36" s="127"/>
      <c r="Q36" s="11"/>
      <c r="R36" s="11"/>
      <c r="S36" s="11"/>
      <c r="W36" s="5"/>
      <c r="X36" s="5"/>
      <c r="Y36" s="5"/>
      <c r="Z36" s="5"/>
      <c r="AA36" s="5"/>
      <c r="AB36" s="5"/>
      <c r="AC36" s="5"/>
      <c r="AD36" s="5"/>
      <c r="AE36" s="5"/>
      <c r="AF36" s="5"/>
      <c r="AG36" s="5"/>
      <c r="AH36" s="5"/>
      <c r="AI36" s="5"/>
      <c r="AJ36" s="5"/>
      <c r="AK36" s="5"/>
      <c r="AL36" s="5"/>
      <c r="AM36" s="5"/>
      <c r="AN36" s="5"/>
    </row>
    <row r="37" spans="1:40">
      <c r="B37" s="45">
        <v>22</v>
      </c>
      <c r="C37" s="45">
        <v>500</v>
      </c>
      <c r="D37" s="45">
        <v>199</v>
      </c>
      <c r="E37" s="48">
        <v>17.899999999999999</v>
      </c>
      <c r="F37" s="48">
        <v>20.399999999999999</v>
      </c>
      <c r="G37" s="48">
        <v>17.5</v>
      </c>
      <c r="H37" s="48">
        <v>15.2</v>
      </c>
      <c r="I37" s="48">
        <v>12.6</v>
      </c>
      <c r="J37" s="49">
        <v>17.2</v>
      </c>
      <c r="K37" s="49">
        <v>19.5</v>
      </c>
      <c r="L37" s="49">
        <v>17</v>
      </c>
      <c r="M37" s="49">
        <v>14.7</v>
      </c>
      <c r="N37" s="49">
        <v>12.4</v>
      </c>
      <c r="O37" s="124"/>
      <c r="P37" s="124"/>
      <c r="Q37" s="11"/>
      <c r="R37" s="11"/>
      <c r="S37" s="11"/>
      <c r="W37" s="5"/>
      <c r="X37" s="5"/>
      <c r="Y37" s="5"/>
      <c r="Z37" s="5"/>
      <c r="AA37" s="5"/>
      <c r="AB37" s="5"/>
      <c r="AC37" s="5"/>
      <c r="AD37" s="5"/>
      <c r="AE37" s="5"/>
      <c r="AF37" s="5"/>
      <c r="AG37" s="5"/>
      <c r="AH37" s="5"/>
      <c r="AI37" s="5"/>
      <c r="AJ37" s="5"/>
      <c r="AK37" s="5"/>
      <c r="AL37" s="5"/>
      <c r="AM37" s="5"/>
      <c r="AN37" s="5"/>
    </row>
    <row r="38" spans="1:40">
      <c r="B38" s="45">
        <v>501</v>
      </c>
      <c r="C38" s="45">
        <v>1000</v>
      </c>
      <c r="D38" s="45">
        <v>691</v>
      </c>
      <c r="E38" s="48">
        <v>13.8</v>
      </c>
      <c r="F38" s="48">
        <v>15.6</v>
      </c>
      <c r="G38" s="48">
        <v>13.2</v>
      </c>
      <c r="H38" s="48">
        <v>13.5</v>
      </c>
      <c r="I38" s="48">
        <v>11.1</v>
      </c>
      <c r="J38" s="49">
        <v>13.6</v>
      </c>
      <c r="K38" s="49">
        <v>15.5</v>
      </c>
      <c r="L38" s="49">
        <v>13.1</v>
      </c>
      <c r="M38" s="49">
        <v>13.3</v>
      </c>
      <c r="N38" s="49">
        <v>11</v>
      </c>
      <c r="O38" s="124"/>
      <c r="P38" s="124"/>
      <c r="Q38" s="11"/>
      <c r="R38" s="11"/>
      <c r="S38" s="11"/>
      <c r="W38" s="5"/>
      <c r="X38" s="5"/>
      <c r="Y38" s="5"/>
      <c r="Z38" s="5"/>
      <c r="AA38" s="5"/>
      <c r="AB38" s="5"/>
      <c r="AC38" s="5"/>
      <c r="AD38" s="5"/>
      <c r="AE38" s="5"/>
      <c r="AF38" s="5"/>
      <c r="AG38" s="5"/>
      <c r="AH38" s="5"/>
      <c r="AI38" s="5"/>
      <c r="AJ38" s="5"/>
      <c r="AK38" s="5"/>
      <c r="AL38" s="5"/>
      <c r="AM38" s="5"/>
      <c r="AN38" s="5"/>
    </row>
    <row r="39" spans="1:40">
      <c r="B39" s="45">
        <v>1001</v>
      </c>
      <c r="C39" s="45">
        <v>2000</v>
      </c>
      <c r="D39" s="45">
        <v>1387</v>
      </c>
      <c r="E39" s="48">
        <v>11.7</v>
      </c>
      <c r="F39" s="48">
        <v>12.9</v>
      </c>
      <c r="G39" s="48">
        <v>12.4</v>
      </c>
      <c r="H39" s="48">
        <v>12.2</v>
      </c>
      <c r="I39" s="48">
        <v>10.1</v>
      </c>
      <c r="J39" s="49">
        <v>11.7</v>
      </c>
      <c r="K39" s="49">
        <v>12.7</v>
      </c>
      <c r="L39" s="49">
        <v>12.4</v>
      </c>
      <c r="M39" s="49">
        <v>12.4</v>
      </c>
      <c r="N39" s="49">
        <v>10</v>
      </c>
      <c r="O39" s="124"/>
      <c r="P39" s="124"/>
      <c r="Q39" s="11"/>
      <c r="R39" s="11"/>
      <c r="S39" s="11"/>
      <c r="W39" s="5"/>
      <c r="X39" s="5"/>
      <c r="Y39" s="5"/>
      <c r="Z39" s="5"/>
      <c r="AA39" s="5"/>
      <c r="AB39" s="5"/>
      <c r="AC39" s="5"/>
      <c r="AD39" s="5"/>
      <c r="AE39" s="5"/>
      <c r="AF39" s="5"/>
      <c r="AG39" s="5"/>
      <c r="AH39" s="5"/>
      <c r="AI39" s="5"/>
      <c r="AJ39" s="5"/>
      <c r="AK39" s="5"/>
      <c r="AL39" s="5"/>
      <c r="AM39" s="5"/>
      <c r="AN39" s="5"/>
    </row>
    <row r="40" spans="1:40">
      <c r="B40" s="45">
        <v>2001</v>
      </c>
      <c r="C40" s="45">
        <v>5000</v>
      </c>
      <c r="D40" s="45">
        <v>3078</v>
      </c>
      <c r="E40" s="48">
        <v>11</v>
      </c>
      <c r="F40" s="48">
        <v>11.9</v>
      </c>
      <c r="G40" s="48">
        <v>11.7</v>
      </c>
      <c r="H40" s="48">
        <v>11.8</v>
      </c>
      <c r="I40" s="48">
        <v>9.6999999999999993</v>
      </c>
      <c r="J40" s="49">
        <v>10.9</v>
      </c>
      <c r="K40" s="49">
        <v>11.6</v>
      </c>
      <c r="L40" s="49">
        <v>11.5</v>
      </c>
      <c r="M40" s="49">
        <v>11.7</v>
      </c>
      <c r="N40" s="49">
        <v>9.6</v>
      </c>
      <c r="O40" s="124"/>
      <c r="P40" s="124"/>
      <c r="Q40" s="11"/>
      <c r="R40" s="11"/>
      <c r="S40" s="11"/>
      <c r="W40" s="5"/>
      <c r="X40" s="5"/>
      <c r="Y40" s="5"/>
      <c r="Z40" s="5"/>
      <c r="AA40" s="5"/>
      <c r="AB40" s="5"/>
      <c r="AC40" s="5"/>
      <c r="AD40" s="5"/>
      <c r="AE40" s="5"/>
      <c r="AF40" s="5"/>
      <c r="AG40" s="5"/>
      <c r="AH40" s="5"/>
      <c r="AI40" s="5"/>
      <c r="AJ40" s="5"/>
      <c r="AK40" s="5"/>
      <c r="AL40" s="5"/>
      <c r="AM40" s="5"/>
      <c r="AN40" s="5"/>
    </row>
    <row r="41" spans="1:40">
      <c r="B41" s="45">
        <v>5001</v>
      </c>
      <c r="C41" s="45">
        <v>10000</v>
      </c>
      <c r="D41" s="45">
        <v>6840</v>
      </c>
      <c r="E41" s="48">
        <v>10.8</v>
      </c>
      <c r="F41" s="48">
        <v>11.7</v>
      </c>
      <c r="G41" s="48">
        <v>12</v>
      </c>
      <c r="H41" s="48">
        <v>11.2</v>
      </c>
      <c r="I41" s="48">
        <v>9.1999999999999993</v>
      </c>
      <c r="J41" s="49">
        <v>10.8</v>
      </c>
      <c r="K41" s="49">
        <v>11.8</v>
      </c>
      <c r="L41" s="49">
        <v>11.9</v>
      </c>
      <c r="M41" s="49">
        <v>11.1</v>
      </c>
      <c r="N41" s="49">
        <v>9.1</v>
      </c>
      <c r="O41" s="124"/>
      <c r="P41" s="124"/>
      <c r="Q41" s="11"/>
      <c r="R41" s="11"/>
      <c r="S41" s="11"/>
      <c r="W41" s="5"/>
      <c r="X41" s="5"/>
      <c r="Y41" s="5"/>
      <c r="Z41" s="5"/>
      <c r="AA41" s="5"/>
      <c r="AB41" s="5"/>
      <c r="AC41" s="5"/>
      <c r="AD41" s="5"/>
      <c r="AE41" s="5"/>
      <c r="AF41" s="5"/>
      <c r="AG41" s="5"/>
      <c r="AH41" s="5"/>
      <c r="AI41" s="5"/>
      <c r="AJ41" s="5"/>
      <c r="AK41" s="5"/>
      <c r="AL41" s="5"/>
      <c r="AM41" s="5"/>
      <c r="AN41" s="5"/>
    </row>
    <row r="42" spans="1:40">
      <c r="B42" s="45">
        <v>10001</v>
      </c>
      <c r="C42" s="45">
        <v>20000</v>
      </c>
      <c r="D42" s="45">
        <v>13376</v>
      </c>
      <c r="E42" s="48">
        <v>9.8000000000000007</v>
      </c>
      <c r="F42" s="48">
        <v>11.8</v>
      </c>
      <c r="G42" s="48">
        <v>9.1999999999999993</v>
      </c>
      <c r="H42" s="48">
        <v>11.5</v>
      </c>
      <c r="I42" s="48">
        <v>7.4</v>
      </c>
      <c r="J42" s="49">
        <v>9.8000000000000007</v>
      </c>
      <c r="K42" s="49">
        <v>11.9</v>
      </c>
      <c r="L42" s="49">
        <v>9</v>
      </c>
      <c r="M42" s="49">
        <v>11.5</v>
      </c>
      <c r="N42" s="49">
        <v>7.2</v>
      </c>
      <c r="O42" s="124"/>
      <c r="P42" s="124"/>
      <c r="Q42" s="11"/>
      <c r="R42" s="11"/>
      <c r="S42" s="11"/>
      <c r="W42" s="5"/>
      <c r="X42" s="5"/>
      <c r="Y42" s="5"/>
      <c r="Z42" s="5"/>
      <c r="AA42" s="5"/>
      <c r="AB42" s="5"/>
      <c r="AC42" s="5"/>
      <c r="AD42" s="5"/>
      <c r="AE42" s="5"/>
      <c r="AF42" s="5"/>
      <c r="AG42" s="5"/>
      <c r="AH42" s="5"/>
      <c r="AI42" s="5"/>
      <c r="AJ42" s="5"/>
      <c r="AK42" s="5"/>
      <c r="AL42" s="5"/>
      <c r="AM42" s="5"/>
      <c r="AN42" s="5"/>
    </row>
    <row r="43" spans="1:40">
      <c r="B43" s="45">
        <v>20001</v>
      </c>
      <c r="C43" s="45">
        <v>141621</v>
      </c>
      <c r="D43" s="45">
        <v>38448</v>
      </c>
      <c r="E43" s="48">
        <v>8.1999999999999993</v>
      </c>
      <c r="F43" s="48">
        <v>9.5</v>
      </c>
      <c r="G43" s="48">
        <v>7.9</v>
      </c>
      <c r="H43" s="48">
        <v>6.3</v>
      </c>
      <c r="I43" s="48">
        <v>7.2</v>
      </c>
      <c r="J43" s="49">
        <v>8</v>
      </c>
      <c r="K43" s="49">
        <v>9.1999999999999993</v>
      </c>
      <c r="L43" s="49">
        <v>7</v>
      </c>
      <c r="M43" s="49">
        <v>5.4</v>
      </c>
      <c r="N43" s="49">
        <v>8.1999999999999993</v>
      </c>
      <c r="O43" s="124"/>
      <c r="P43" s="124"/>
      <c r="Q43" s="11"/>
      <c r="R43" s="11"/>
      <c r="S43" s="11"/>
      <c r="W43" s="5"/>
      <c r="X43" s="5"/>
      <c r="Y43" s="5"/>
      <c r="Z43" s="5"/>
      <c r="AA43" s="5"/>
      <c r="AB43" s="5"/>
      <c r="AC43" s="5"/>
      <c r="AD43" s="5"/>
      <c r="AE43" s="5"/>
      <c r="AF43" s="5"/>
      <c r="AG43" s="5"/>
      <c r="AH43" s="5"/>
      <c r="AI43" s="5"/>
      <c r="AJ43" s="5"/>
      <c r="AK43" s="5"/>
      <c r="AL43" s="5"/>
      <c r="AM43" s="5"/>
      <c r="AN43" s="5"/>
    </row>
    <row r="44" spans="1:40">
      <c r="B44" s="58" t="s">
        <v>66</v>
      </c>
      <c r="C44" s="55" t="s">
        <v>65</v>
      </c>
      <c r="D44" s="59">
        <v>608.95513940171134</v>
      </c>
      <c r="E44" s="54">
        <v>16.7</v>
      </c>
      <c r="F44" s="54">
        <v>19.423841868033243</v>
      </c>
      <c r="G44" s="54">
        <v>16.008183808374426</v>
      </c>
      <c r="H44" s="54">
        <v>14.3546930351018</v>
      </c>
      <c r="I44" s="54">
        <v>12.028279097033598</v>
      </c>
      <c r="J44" s="54">
        <v>12.532468374615576</v>
      </c>
      <c r="K44" s="54">
        <v>14.904210038730596</v>
      </c>
      <c r="L44" s="54">
        <v>11.981231721347372</v>
      </c>
      <c r="M44" s="54">
        <v>11.305367069558818</v>
      </c>
      <c r="N44" s="54">
        <v>9.941574507762974</v>
      </c>
      <c r="O44" s="124"/>
      <c r="P44" s="124"/>
      <c r="Q44" s="11"/>
      <c r="R44" s="11"/>
      <c r="S44" s="11"/>
      <c r="W44" s="5"/>
      <c r="X44" s="5"/>
      <c r="Y44" s="5"/>
      <c r="Z44" s="5"/>
      <c r="AA44" s="5"/>
      <c r="AB44" s="5"/>
      <c r="AC44" s="5"/>
      <c r="AD44" s="5"/>
      <c r="AE44" s="5"/>
      <c r="AF44" s="5"/>
      <c r="AG44" s="5"/>
      <c r="AH44" s="5"/>
      <c r="AI44" s="5"/>
      <c r="AJ44" s="5"/>
      <c r="AK44" s="5"/>
      <c r="AL44" s="5"/>
      <c r="AM44" s="5"/>
      <c r="AN44" s="5"/>
    </row>
    <row r="45" spans="1:40">
      <c r="B45" s="1"/>
      <c r="C45" s="1"/>
      <c r="D45" s="1"/>
      <c r="E45" s="1"/>
      <c r="F45" s="1"/>
      <c r="G45" s="1"/>
      <c r="H45" s="1"/>
      <c r="I45" s="1"/>
      <c r="J45" s="1"/>
      <c r="K45" s="1"/>
      <c r="L45" s="1"/>
      <c r="M45" s="1"/>
      <c r="N45" s="1"/>
      <c r="O45" s="128"/>
      <c r="P45" s="137"/>
      <c r="Q45" s="11"/>
      <c r="R45" s="11"/>
      <c r="S45" s="11"/>
      <c r="W45" s="5"/>
      <c r="X45" s="5"/>
      <c r="Y45" s="5"/>
      <c r="Z45" s="5"/>
      <c r="AA45" s="5"/>
      <c r="AB45" s="5"/>
      <c r="AC45" s="5"/>
      <c r="AD45" s="5"/>
      <c r="AE45" s="5"/>
      <c r="AF45" s="5"/>
      <c r="AG45" s="5"/>
      <c r="AH45" s="5"/>
      <c r="AI45" s="5"/>
      <c r="AJ45" s="5"/>
      <c r="AK45" s="5"/>
      <c r="AL45" s="5"/>
      <c r="AM45" s="5"/>
      <c r="AN45" s="5"/>
    </row>
    <row r="46" spans="1:40" s="138" customFormat="1" ht="15.75">
      <c r="A46" s="137"/>
      <c r="B46" s="153" t="s">
        <v>217</v>
      </c>
      <c r="C46" s="140"/>
      <c r="D46" s="140"/>
      <c r="E46" s="140"/>
      <c r="F46" s="140"/>
      <c r="G46" s="140"/>
      <c r="H46" s="140"/>
      <c r="I46" s="140"/>
      <c r="J46" s="140"/>
      <c r="K46" s="140"/>
      <c r="L46" s="21"/>
      <c r="M46" s="21"/>
      <c r="N46" s="140"/>
      <c r="O46" s="140"/>
      <c r="P46" s="140"/>
      <c r="Q46" s="140"/>
      <c r="R46" s="140"/>
      <c r="S46" s="140"/>
      <c r="T46" s="140"/>
      <c r="U46" s="140"/>
      <c r="V46" s="140"/>
      <c r="W46" s="140"/>
      <c r="X46" s="140"/>
      <c r="Y46" s="140"/>
      <c r="Z46" s="140"/>
      <c r="AA46" s="140"/>
      <c r="AB46" s="140"/>
      <c r="AC46" s="140"/>
      <c r="AD46" s="140"/>
      <c r="AE46" s="11"/>
      <c r="AF46" s="11"/>
      <c r="AG46" s="11"/>
      <c r="AH46" s="11"/>
      <c r="AI46" s="11"/>
      <c r="AJ46" s="11"/>
      <c r="AK46" s="11"/>
      <c r="AL46" s="11"/>
    </row>
    <row r="47" spans="1:40" customFormat="1"/>
    <row r="48" spans="1:40" s="138" customFormat="1">
      <c r="A48" s="137"/>
      <c r="B48" s="162" t="s">
        <v>214</v>
      </c>
      <c r="N48" s="139"/>
      <c r="O48" s="139"/>
      <c r="T48" s="11"/>
      <c r="U48" s="11"/>
      <c r="V48" s="11"/>
      <c r="W48" s="11"/>
      <c r="X48" s="11"/>
      <c r="Y48" s="11"/>
      <c r="Z48" s="11"/>
      <c r="AA48" s="11"/>
      <c r="AB48" s="11"/>
      <c r="AC48" s="11"/>
      <c r="AD48" s="11"/>
      <c r="AE48" s="11"/>
      <c r="AF48" s="11"/>
      <c r="AG48" s="11"/>
      <c r="AH48" s="11"/>
      <c r="AI48" s="11"/>
      <c r="AJ48" s="11"/>
      <c r="AK48" s="11"/>
      <c r="AL48" s="11"/>
      <c r="AM48" s="11"/>
      <c r="AN48" s="11"/>
    </row>
    <row r="49" spans="1:40" s="138" customFormat="1">
      <c r="A49" s="137"/>
      <c r="B49" s="155">
        <v>1</v>
      </c>
      <c r="C49" s="155">
        <v>2</v>
      </c>
      <c r="D49" s="155">
        <v>3</v>
      </c>
      <c r="E49" s="155">
        <v>4</v>
      </c>
      <c r="F49" s="155">
        <v>5</v>
      </c>
      <c r="G49" s="155">
        <v>7</v>
      </c>
      <c r="H49" s="155">
        <v>8</v>
      </c>
      <c r="I49" s="155">
        <v>9</v>
      </c>
      <c r="J49" s="155">
        <v>10</v>
      </c>
      <c r="K49" s="155">
        <v>11</v>
      </c>
      <c r="L49" s="155">
        <v>12</v>
      </c>
      <c r="M49" s="155">
        <v>13</v>
      </c>
      <c r="N49" s="155">
        <v>14</v>
      </c>
      <c r="O49" s="155">
        <v>15</v>
      </c>
      <c r="P49" s="155">
        <v>16</v>
      </c>
      <c r="T49" s="11"/>
      <c r="U49" s="11"/>
      <c r="V49" s="11"/>
      <c r="W49" s="11"/>
      <c r="X49" s="11"/>
      <c r="Y49" s="11"/>
      <c r="Z49" s="11"/>
      <c r="AA49" s="11"/>
      <c r="AB49" s="11"/>
      <c r="AC49" s="11"/>
      <c r="AD49" s="11"/>
      <c r="AE49" s="11"/>
      <c r="AF49" s="11"/>
      <c r="AG49" s="11"/>
      <c r="AH49" s="11"/>
      <c r="AI49" s="11"/>
      <c r="AJ49" s="11"/>
      <c r="AK49" s="11"/>
      <c r="AL49" s="11"/>
      <c r="AM49" s="11"/>
      <c r="AN49" s="11"/>
    </row>
    <row r="50" spans="1:40" s="138" customFormat="1" ht="60">
      <c r="A50" s="137"/>
      <c r="B50" s="155" t="s">
        <v>5</v>
      </c>
      <c r="C50" s="155" t="s">
        <v>6</v>
      </c>
      <c r="D50" s="155" t="s">
        <v>7</v>
      </c>
      <c r="E50" s="155" t="s">
        <v>215</v>
      </c>
      <c r="F50" s="155" t="s">
        <v>9</v>
      </c>
      <c r="G50" s="155" t="s">
        <v>11</v>
      </c>
      <c r="H50" s="155" t="s">
        <v>12</v>
      </c>
      <c r="I50" s="155" t="s">
        <v>13</v>
      </c>
      <c r="J50" s="155" t="s">
        <v>14</v>
      </c>
      <c r="K50" s="155" t="s">
        <v>15</v>
      </c>
      <c r="L50" s="155" t="s">
        <v>16</v>
      </c>
      <c r="M50" s="155" t="s">
        <v>17</v>
      </c>
      <c r="N50" s="155" t="s">
        <v>216</v>
      </c>
      <c r="O50" s="155" t="s">
        <v>10</v>
      </c>
      <c r="P50" s="155" t="s">
        <v>181</v>
      </c>
      <c r="T50" s="11"/>
      <c r="U50" s="11"/>
      <c r="V50" s="11"/>
      <c r="W50" s="11"/>
      <c r="X50" s="11"/>
      <c r="Y50" s="11"/>
      <c r="Z50" s="11"/>
      <c r="AA50" s="11"/>
      <c r="AB50" s="11"/>
      <c r="AC50" s="11"/>
      <c r="AD50" s="11"/>
      <c r="AE50" s="11"/>
      <c r="AF50" s="11"/>
      <c r="AG50" s="11"/>
      <c r="AH50" s="11"/>
      <c r="AI50" s="11"/>
      <c r="AJ50" s="11"/>
      <c r="AK50" s="11"/>
      <c r="AL50" s="11"/>
      <c r="AM50" s="11"/>
      <c r="AN50" s="11"/>
    </row>
    <row r="51" spans="1:40" s="138" customFormat="1">
      <c r="A51" s="137"/>
      <c r="B51" s="55" t="s">
        <v>20</v>
      </c>
      <c r="C51" s="55" t="s">
        <v>19</v>
      </c>
      <c r="D51" s="55" t="s">
        <v>19</v>
      </c>
      <c r="E51" s="55">
        <v>24916</v>
      </c>
      <c r="F51" s="54">
        <v>19.399999999999999</v>
      </c>
      <c r="G51" s="54">
        <v>7.2</v>
      </c>
      <c r="H51" s="54">
        <v>10.7</v>
      </c>
      <c r="I51" s="54">
        <v>15.6</v>
      </c>
      <c r="J51" s="54">
        <v>17.899999999999999</v>
      </c>
      <c r="K51" s="54">
        <v>20.3</v>
      </c>
      <c r="L51" s="54">
        <v>27.6</v>
      </c>
      <c r="M51" s="54">
        <v>34.5</v>
      </c>
      <c r="N51" s="59">
        <v>471</v>
      </c>
      <c r="O51" s="157">
        <v>14.9</v>
      </c>
      <c r="P51" s="145">
        <f>O51/F51</f>
        <v>0.76804123711340211</v>
      </c>
      <c r="T51" s="11"/>
      <c r="U51" s="11"/>
      <c r="V51" s="11"/>
      <c r="W51" s="11"/>
      <c r="X51" s="11"/>
      <c r="Y51" s="11"/>
      <c r="Z51" s="11"/>
      <c r="AA51" s="11"/>
      <c r="AB51" s="11"/>
      <c r="AC51" s="11"/>
      <c r="AD51" s="11"/>
      <c r="AE51" s="11"/>
      <c r="AF51" s="11"/>
      <c r="AG51" s="11"/>
      <c r="AH51" s="11"/>
      <c r="AI51" s="11"/>
      <c r="AJ51" s="11"/>
      <c r="AK51" s="11"/>
      <c r="AL51" s="11"/>
      <c r="AM51" s="11"/>
      <c r="AN51" s="11"/>
    </row>
    <row r="52" spans="1:40" s="138" customFormat="1">
      <c r="A52" s="137"/>
      <c r="B52" s="28" t="s">
        <v>20</v>
      </c>
      <c r="C52" s="53">
        <v>23</v>
      </c>
      <c r="D52" s="53">
        <v>500</v>
      </c>
      <c r="E52" s="28">
        <v>20894</v>
      </c>
      <c r="F52" s="56">
        <v>20.41</v>
      </c>
      <c r="G52" s="56">
        <v>8.18</v>
      </c>
      <c r="H52" s="56">
        <v>11.67</v>
      </c>
      <c r="I52" s="56">
        <v>16.5</v>
      </c>
      <c r="J52" s="56">
        <v>18.829999999999998</v>
      </c>
      <c r="K52" s="56">
        <v>21.41</v>
      </c>
      <c r="L52" s="56">
        <v>28.75</v>
      </c>
      <c r="M52" s="56">
        <v>35.549999999999997</v>
      </c>
      <c r="N52" s="53">
        <v>200</v>
      </c>
      <c r="O52" s="56">
        <v>19.5</v>
      </c>
      <c r="P52" s="143">
        <f t="shared" ref="P52:P58" si="0">O52/F52</f>
        <v>0.95541401273885351</v>
      </c>
      <c r="T52" s="11"/>
      <c r="U52" s="11"/>
      <c r="V52" s="11"/>
      <c r="W52" s="11"/>
      <c r="X52" s="11"/>
      <c r="Y52" s="11"/>
      <c r="Z52" s="11"/>
      <c r="AA52" s="11"/>
      <c r="AB52" s="11"/>
      <c r="AC52" s="11"/>
      <c r="AD52" s="11"/>
      <c r="AE52" s="11"/>
      <c r="AF52" s="11"/>
      <c r="AG52" s="11"/>
      <c r="AH52" s="11"/>
      <c r="AI52" s="11"/>
      <c r="AJ52" s="11"/>
      <c r="AK52" s="11"/>
      <c r="AL52" s="11"/>
      <c r="AM52" s="11"/>
      <c r="AN52" s="11"/>
    </row>
    <row r="53" spans="1:40" s="138" customFormat="1">
      <c r="A53" s="137"/>
      <c r="B53" s="28" t="s">
        <v>20</v>
      </c>
      <c r="C53" s="53">
        <v>501</v>
      </c>
      <c r="D53" s="53">
        <v>1000</v>
      </c>
      <c r="E53" s="28">
        <v>2416</v>
      </c>
      <c r="F53" s="56">
        <v>15.63</v>
      </c>
      <c r="G53" s="56">
        <v>5.43</v>
      </c>
      <c r="H53" s="56">
        <v>8.33</v>
      </c>
      <c r="I53" s="56">
        <v>12.43</v>
      </c>
      <c r="J53" s="56">
        <v>14.52</v>
      </c>
      <c r="K53" s="56">
        <v>16.510000000000002</v>
      </c>
      <c r="L53" s="56">
        <v>21.65</v>
      </c>
      <c r="M53" s="56">
        <v>27.08</v>
      </c>
      <c r="N53" s="53">
        <v>676</v>
      </c>
      <c r="O53" s="56">
        <v>15.52</v>
      </c>
      <c r="P53" s="143">
        <f t="shared" si="0"/>
        <v>0.99296225207933453</v>
      </c>
      <c r="T53" s="11"/>
      <c r="U53" s="11"/>
      <c r="V53" s="11"/>
      <c r="W53" s="11"/>
      <c r="X53" s="11"/>
      <c r="Y53" s="11"/>
      <c r="Z53" s="11"/>
      <c r="AA53" s="11"/>
      <c r="AB53" s="11"/>
      <c r="AC53" s="11"/>
      <c r="AD53" s="11"/>
      <c r="AE53" s="11"/>
      <c r="AF53" s="11"/>
      <c r="AG53" s="11"/>
      <c r="AH53" s="11"/>
      <c r="AI53" s="11"/>
      <c r="AJ53" s="11"/>
      <c r="AK53" s="11"/>
      <c r="AL53" s="11"/>
      <c r="AM53" s="11"/>
      <c r="AN53" s="11"/>
    </row>
    <row r="54" spans="1:40" s="138" customFormat="1">
      <c r="A54" s="137"/>
      <c r="B54" s="28" t="s">
        <v>20</v>
      </c>
      <c r="C54" s="53">
        <v>1001</v>
      </c>
      <c r="D54" s="53">
        <v>2000</v>
      </c>
      <c r="E54" s="28">
        <v>878</v>
      </c>
      <c r="F54" s="56">
        <v>12.86</v>
      </c>
      <c r="G54" s="56">
        <v>2.77</v>
      </c>
      <c r="H54" s="56">
        <v>5.3</v>
      </c>
      <c r="I54" s="56">
        <v>9.76</v>
      </c>
      <c r="J54" s="56">
        <v>11.95</v>
      </c>
      <c r="K54" s="56">
        <v>13.95</v>
      </c>
      <c r="L54" s="56">
        <v>19.239999999999998</v>
      </c>
      <c r="M54" s="56">
        <v>23.42</v>
      </c>
      <c r="N54" s="53">
        <v>1372</v>
      </c>
      <c r="O54" s="56">
        <v>12.69</v>
      </c>
      <c r="P54" s="143">
        <f t="shared" si="0"/>
        <v>0.98678071539657852</v>
      </c>
      <c r="T54" s="11"/>
      <c r="U54" s="11"/>
      <c r="V54" s="11"/>
      <c r="W54" s="11"/>
      <c r="X54" s="11"/>
      <c r="Y54" s="11"/>
      <c r="Z54" s="11"/>
      <c r="AA54" s="11"/>
      <c r="AB54" s="11"/>
      <c r="AC54" s="11"/>
      <c r="AD54" s="11"/>
      <c r="AE54" s="11"/>
      <c r="AF54" s="11"/>
      <c r="AG54" s="11"/>
      <c r="AH54" s="11"/>
      <c r="AI54" s="11"/>
      <c r="AJ54" s="11"/>
      <c r="AK54" s="11"/>
      <c r="AL54" s="11"/>
      <c r="AM54" s="11"/>
      <c r="AN54" s="11"/>
    </row>
    <row r="55" spans="1:40" s="138" customFormat="1">
      <c r="A55" s="137"/>
      <c r="B55" s="28" t="s">
        <v>20</v>
      </c>
      <c r="C55" s="53">
        <v>2001</v>
      </c>
      <c r="D55" s="53">
        <v>5000</v>
      </c>
      <c r="E55" s="28">
        <v>461</v>
      </c>
      <c r="F55" s="56">
        <v>11.88</v>
      </c>
      <c r="G55" s="56">
        <v>2.63</v>
      </c>
      <c r="H55" s="56">
        <v>4.97</v>
      </c>
      <c r="I55" s="56">
        <v>9.18</v>
      </c>
      <c r="J55" s="56">
        <v>10.64</v>
      </c>
      <c r="K55" s="56">
        <v>12.49</v>
      </c>
      <c r="L55" s="56">
        <v>17.190000000000001</v>
      </c>
      <c r="M55" s="56">
        <v>17.190000000000001</v>
      </c>
      <c r="N55" s="53">
        <v>3011</v>
      </c>
      <c r="O55" s="56">
        <v>11.64</v>
      </c>
      <c r="P55" s="143">
        <f t="shared" si="0"/>
        <v>0.97979797979797978</v>
      </c>
      <c r="T55" s="11"/>
      <c r="U55" s="11"/>
      <c r="V55" s="11"/>
      <c r="W55" s="11"/>
      <c r="X55" s="11"/>
      <c r="Y55" s="11"/>
      <c r="Z55" s="11"/>
      <c r="AA55" s="11"/>
      <c r="AB55" s="11"/>
      <c r="AC55" s="11"/>
      <c r="AD55" s="11"/>
      <c r="AE55" s="11"/>
      <c r="AF55" s="11"/>
      <c r="AG55" s="11"/>
      <c r="AH55" s="11"/>
      <c r="AI55" s="11"/>
      <c r="AJ55" s="11"/>
      <c r="AK55" s="11"/>
      <c r="AL55" s="11"/>
      <c r="AM55" s="11"/>
      <c r="AN55" s="11"/>
    </row>
    <row r="56" spans="1:40" s="138" customFormat="1">
      <c r="A56" s="137"/>
      <c r="B56" s="28" t="s">
        <v>20</v>
      </c>
      <c r="C56" s="53">
        <v>5001</v>
      </c>
      <c r="D56" s="53">
        <v>10000</v>
      </c>
      <c r="E56" s="28">
        <v>150</v>
      </c>
      <c r="F56" s="56">
        <v>11.7</v>
      </c>
      <c r="G56" s="56">
        <v>2.33</v>
      </c>
      <c r="H56" s="56">
        <v>4.41</v>
      </c>
      <c r="I56" s="56">
        <v>9.11</v>
      </c>
      <c r="J56" s="56">
        <v>10.44</v>
      </c>
      <c r="K56" s="56">
        <v>12.39</v>
      </c>
      <c r="L56" s="56">
        <v>18.100000000000001</v>
      </c>
      <c r="M56" s="56">
        <v>22.35</v>
      </c>
      <c r="N56" s="53">
        <v>6826</v>
      </c>
      <c r="O56" s="56">
        <v>11.82</v>
      </c>
      <c r="P56" s="143">
        <f t="shared" si="0"/>
        <v>1.0102564102564104</v>
      </c>
      <c r="T56" s="11"/>
      <c r="U56" s="11"/>
      <c r="V56" s="11"/>
      <c r="W56" s="11"/>
      <c r="X56" s="11"/>
      <c r="Y56" s="11"/>
      <c r="Z56" s="11"/>
      <c r="AA56" s="11"/>
      <c r="AB56" s="11"/>
      <c r="AC56" s="11"/>
      <c r="AD56" s="11"/>
      <c r="AE56" s="11"/>
      <c r="AF56" s="11"/>
      <c r="AG56" s="11"/>
      <c r="AH56" s="11"/>
      <c r="AI56" s="11"/>
      <c r="AJ56" s="11"/>
      <c r="AK56" s="11"/>
      <c r="AL56" s="11"/>
      <c r="AM56" s="11"/>
      <c r="AN56" s="11"/>
    </row>
    <row r="57" spans="1:40" s="138" customFormat="1">
      <c r="A57" s="137"/>
      <c r="B57" s="28" t="s">
        <v>20</v>
      </c>
      <c r="C57" s="53">
        <v>10001</v>
      </c>
      <c r="D57" s="53">
        <v>20000</v>
      </c>
      <c r="E57" s="28">
        <v>89</v>
      </c>
      <c r="F57" s="56">
        <v>11.84</v>
      </c>
      <c r="G57" s="56">
        <v>1.52</v>
      </c>
      <c r="H57" s="56">
        <v>2.93</v>
      </c>
      <c r="I57" s="56">
        <v>8.65</v>
      </c>
      <c r="J57" s="56">
        <v>10.32</v>
      </c>
      <c r="K57" s="56">
        <v>12.6</v>
      </c>
      <c r="L57" s="56">
        <v>18.989999999999998</v>
      </c>
      <c r="M57" s="56">
        <v>22.74</v>
      </c>
      <c r="N57" s="53">
        <v>13730</v>
      </c>
      <c r="O57" s="56">
        <v>11.93</v>
      </c>
      <c r="P57" s="143">
        <f t="shared" si="0"/>
        <v>1.0076013513513513</v>
      </c>
      <c r="T57" s="11"/>
      <c r="U57" s="11"/>
      <c r="V57" s="11"/>
      <c r="W57" s="11"/>
      <c r="X57" s="11"/>
      <c r="Y57" s="11"/>
      <c r="Z57" s="11"/>
      <c r="AA57" s="11"/>
      <c r="AB57" s="11"/>
      <c r="AC57" s="11"/>
      <c r="AD57" s="11"/>
      <c r="AE57" s="11"/>
      <c r="AF57" s="11"/>
      <c r="AG57" s="11"/>
      <c r="AH57" s="11"/>
      <c r="AI57" s="11"/>
      <c r="AJ57" s="11"/>
      <c r="AK57" s="11"/>
      <c r="AL57" s="11"/>
      <c r="AM57" s="11"/>
      <c r="AN57" s="11"/>
    </row>
    <row r="58" spans="1:40" s="138" customFormat="1">
      <c r="A58" s="137"/>
      <c r="B58" s="28" t="s">
        <v>20</v>
      </c>
      <c r="C58" s="53">
        <v>20001</v>
      </c>
      <c r="D58" s="53">
        <v>141621</v>
      </c>
      <c r="E58" s="28">
        <v>28</v>
      </c>
      <c r="F58" s="56">
        <v>9.5</v>
      </c>
      <c r="G58" s="30">
        <v>1.1734450963956413</v>
      </c>
      <c r="H58" s="30">
        <v>2.2619698239731769</v>
      </c>
      <c r="I58" s="30">
        <v>6.6778290025146703</v>
      </c>
      <c r="J58" s="30">
        <v>7.9670746018440921</v>
      </c>
      <c r="K58" s="30">
        <v>9.7272422464375534</v>
      </c>
      <c r="L58" s="30">
        <v>14.660343671416596</v>
      </c>
      <c r="M58" s="30">
        <v>17.555356244761107</v>
      </c>
      <c r="N58" s="53">
        <v>38672</v>
      </c>
      <c r="O58" s="56">
        <v>9.2100000000000009</v>
      </c>
      <c r="P58" s="143">
        <f t="shared" si="0"/>
        <v>0.96947368421052638</v>
      </c>
      <c r="T58" s="11"/>
      <c r="U58" s="11"/>
      <c r="V58" s="11"/>
      <c r="W58" s="11"/>
      <c r="X58" s="11"/>
      <c r="Y58" s="11"/>
      <c r="Z58" s="11"/>
      <c r="AA58" s="11"/>
      <c r="AB58" s="11"/>
      <c r="AC58" s="11"/>
      <c r="AD58" s="11"/>
      <c r="AE58" s="11"/>
      <c r="AF58" s="11"/>
      <c r="AG58" s="11"/>
      <c r="AH58" s="11"/>
      <c r="AI58" s="11"/>
      <c r="AJ58" s="11"/>
      <c r="AK58" s="11"/>
      <c r="AL58" s="11"/>
      <c r="AM58" s="11"/>
      <c r="AN58" s="11"/>
    </row>
    <row r="59" spans="1:40" s="138" customFormat="1">
      <c r="A59" s="137"/>
      <c r="B59" s="149"/>
      <c r="C59" s="149"/>
      <c r="D59" s="149"/>
      <c r="E59" s="149"/>
      <c r="F59" s="149"/>
      <c r="G59" s="149"/>
      <c r="H59" s="32"/>
      <c r="I59" s="32"/>
      <c r="J59" s="149"/>
      <c r="K59" s="149"/>
      <c r="L59" s="149"/>
      <c r="M59" s="149"/>
      <c r="N59" s="149"/>
      <c r="O59" s="149"/>
      <c r="P59" s="149"/>
      <c r="T59" s="11"/>
      <c r="U59" s="11"/>
      <c r="V59" s="11"/>
      <c r="W59" s="11"/>
      <c r="X59" s="11"/>
      <c r="Y59" s="11"/>
      <c r="Z59" s="11"/>
      <c r="AA59" s="11"/>
      <c r="AB59" s="11"/>
      <c r="AC59" s="11"/>
      <c r="AD59" s="11"/>
      <c r="AE59" s="11"/>
      <c r="AF59" s="11"/>
      <c r="AG59" s="11"/>
      <c r="AH59" s="11"/>
      <c r="AI59" s="11"/>
      <c r="AJ59" s="11"/>
      <c r="AK59" s="11"/>
      <c r="AL59" s="11"/>
      <c r="AM59" s="11"/>
      <c r="AN59" s="11"/>
    </row>
    <row r="60" spans="1:40" s="138" customFormat="1">
      <c r="A60" s="137"/>
      <c r="B60" s="11"/>
      <c r="C60" s="11"/>
      <c r="D60" s="11"/>
      <c r="E60" s="11"/>
      <c r="F60" s="11"/>
      <c r="G60" s="11"/>
      <c r="H60" s="11"/>
      <c r="I60" s="11"/>
      <c r="J60" s="11"/>
      <c r="K60" s="11"/>
      <c r="L60" s="11"/>
      <c r="M60" s="11"/>
      <c r="N60" s="11"/>
      <c r="O60" s="11"/>
      <c r="P60" s="11"/>
      <c r="T60" s="11"/>
      <c r="U60" s="11"/>
      <c r="V60" s="11"/>
      <c r="W60" s="11"/>
      <c r="X60" s="11"/>
      <c r="Y60" s="11"/>
      <c r="Z60" s="11"/>
      <c r="AA60" s="11"/>
      <c r="AB60" s="11"/>
      <c r="AC60" s="11"/>
      <c r="AD60" s="11"/>
      <c r="AE60" s="11"/>
      <c r="AF60" s="11"/>
      <c r="AG60" s="11"/>
      <c r="AH60" s="11"/>
      <c r="AI60" s="11"/>
      <c r="AJ60" s="11"/>
      <c r="AK60" s="11"/>
      <c r="AL60" s="11"/>
      <c r="AM60" s="11"/>
      <c r="AN60" s="11"/>
    </row>
    <row r="61" spans="1:40" s="138" customFormat="1">
      <c r="A61" s="137"/>
      <c r="H61" s="139"/>
      <c r="I61" s="139"/>
      <c r="T61" s="11"/>
      <c r="U61" s="11"/>
      <c r="V61" s="11"/>
      <c r="W61" s="11"/>
      <c r="X61" s="11"/>
      <c r="Y61" s="11"/>
      <c r="Z61" s="11"/>
      <c r="AA61" s="11"/>
      <c r="AB61" s="11"/>
      <c r="AC61" s="11"/>
      <c r="AD61" s="11"/>
      <c r="AE61" s="11"/>
      <c r="AF61" s="11"/>
      <c r="AG61" s="11"/>
      <c r="AH61" s="11"/>
      <c r="AI61" s="11"/>
      <c r="AJ61" s="11"/>
      <c r="AK61" s="11"/>
      <c r="AL61" s="11"/>
      <c r="AM61" s="11"/>
      <c r="AN61" s="11"/>
    </row>
    <row r="62" spans="1:40" s="138" customFormat="1">
      <c r="A62" s="137"/>
      <c r="B62" s="155">
        <v>1</v>
      </c>
      <c r="C62" s="155">
        <v>2</v>
      </c>
      <c r="D62" s="155">
        <v>3</v>
      </c>
      <c r="E62" s="155">
        <v>4</v>
      </c>
      <c r="F62" s="155">
        <v>5</v>
      </c>
      <c r="G62" s="155">
        <v>7</v>
      </c>
      <c r="H62" s="155">
        <v>8</v>
      </c>
      <c r="I62" s="155">
        <v>9</v>
      </c>
      <c r="J62" s="155">
        <v>10</v>
      </c>
      <c r="K62" s="155">
        <v>11</v>
      </c>
      <c r="L62" s="155">
        <v>12</v>
      </c>
      <c r="M62" s="155">
        <v>13</v>
      </c>
      <c r="N62" s="155">
        <v>14</v>
      </c>
      <c r="O62" s="155">
        <v>15</v>
      </c>
      <c r="P62" s="155">
        <v>16</v>
      </c>
      <c r="T62" s="11"/>
      <c r="U62" s="11"/>
      <c r="V62" s="11"/>
      <c r="W62" s="11"/>
      <c r="X62" s="11"/>
      <c r="Y62" s="11"/>
      <c r="Z62" s="11"/>
      <c r="AA62" s="11"/>
      <c r="AB62" s="11"/>
      <c r="AC62" s="11"/>
      <c r="AD62" s="11"/>
      <c r="AE62" s="11"/>
      <c r="AF62" s="11"/>
      <c r="AG62" s="11"/>
      <c r="AH62" s="11"/>
      <c r="AI62" s="11"/>
      <c r="AJ62" s="11"/>
      <c r="AK62" s="11"/>
      <c r="AL62" s="11"/>
      <c r="AM62" s="11"/>
      <c r="AN62" s="11"/>
    </row>
    <row r="63" spans="1:40" s="138" customFormat="1" ht="60">
      <c r="A63" s="137"/>
      <c r="B63" s="155" t="s">
        <v>5</v>
      </c>
      <c r="C63" s="155" t="s">
        <v>6</v>
      </c>
      <c r="D63" s="155" t="s">
        <v>7</v>
      </c>
      <c r="E63" s="155" t="s">
        <v>215</v>
      </c>
      <c r="F63" s="155" t="s">
        <v>9</v>
      </c>
      <c r="G63" s="155" t="s">
        <v>11</v>
      </c>
      <c r="H63" s="155" t="s">
        <v>12</v>
      </c>
      <c r="I63" s="155" t="s">
        <v>13</v>
      </c>
      <c r="J63" s="155" t="s">
        <v>14</v>
      </c>
      <c r="K63" s="155" t="s">
        <v>15</v>
      </c>
      <c r="L63" s="155" t="s">
        <v>16</v>
      </c>
      <c r="M63" s="155" t="s">
        <v>17</v>
      </c>
      <c r="N63" s="155" t="s">
        <v>216</v>
      </c>
      <c r="O63" s="155" t="s">
        <v>10</v>
      </c>
      <c r="P63" s="155" t="s">
        <v>181</v>
      </c>
      <c r="T63" s="11"/>
      <c r="U63" s="11"/>
      <c r="V63" s="11"/>
      <c r="W63" s="11"/>
      <c r="X63" s="11"/>
      <c r="Y63" s="11"/>
      <c r="Z63" s="11"/>
      <c r="AA63" s="11"/>
      <c r="AB63" s="11"/>
      <c r="AC63" s="11"/>
      <c r="AD63" s="11"/>
      <c r="AE63" s="11"/>
      <c r="AF63" s="11"/>
      <c r="AG63" s="11"/>
      <c r="AH63" s="11"/>
      <c r="AI63" s="11"/>
      <c r="AJ63" s="11"/>
      <c r="AK63" s="11"/>
      <c r="AL63" s="11"/>
      <c r="AM63" s="11"/>
      <c r="AN63" s="11"/>
    </row>
    <row r="64" spans="1:40" s="138" customFormat="1">
      <c r="A64" s="137"/>
      <c r="B64" s="55" t="s">
        <v>21</v>
      </c>
      <c r="C64" s="55" t="s">
        <v>19</v>
      </c>
      <c r="D64" s="55" t="s">
        <v>19</v>
      </c>
      <c r="E64" s="55">
        <v>5718</v>
      </c>
      <c r="F64" s="54">
        <v>16</v>
      </c>
      <c r="G64" s="54">
        <v>5.5</v>
      </c>
      <c r="H64" s="54">
        <v>8.4</v>
      </c>
      <c r="I64" s="54">
        <v>12.3</v>
      </c>
      <c r="J64" s="54">
        <v>14.1</v>
      </c>
      <c r="K64" s="54">
        <v>16.3</v>
      </c>
      <c r="L64" s="54">
        <v>22.6</v>
      </c>
      <c r="M64" s="54">
        <v>28.8</v>
      </c>
      <c r="N64" s="59">
        <v>471</v>
      </c>
      <c r="O64" s="157">
        <v>11.98</v>
      </c>
      <c r="P64" s="145">
        <f>O64/F64</f>
        <v>0.74875000000000003</v>
      </c>
      <c r="T64" s="11"/>
      <c r="U64" s="11"/>
      <c r="V64" s="11"/>
      <c r="W64" s="11"/>
      <c r="X64" s="11"/>
      <c r="Y64" s="11"/>
      <c r="Z64" s="11"/>
      <c r="AA64" s="11"/>
      <c r="AB64" s="11"/>
      <c r="AC64" s="11"/>
      <c r="AD64" s="11"/>
      <c r="AE64" s="11"/>
      <c r="AF64" s="11"/>
      <c r="AG64" s="11"/>
      <c r="AH64" s="11"/>
      <c r="AI64" s="11"/>
      <c r="AJ64" s="11"/>
      <c r="AK64" s="11"/>
      <c r="AL64" s="11"/>
      <c r="AM64" s="11"/>
      <c r="AN64" s="11"/>
    </row>
    <row r="65" spans="1:40" s="138" customFormat="1">
      <c r="A65" s="137"/>
      <c r="B65" s="28" t="s">
        <v>21</v>
      </c>
      <c r="C65" s="53">
        <v>22</v>
      </c>
      <c r="D65" s="53">
        <v>500</v>
      </c>
      <c r="E65" s="28">
        <v>4018</v>
      </c>
      <c r="F65" s="56">
        <v>17.52</v>
      </c>
      <c r="G65" s="56">
        <v>7.12</v>
      </c>
      <c r="H65" s="56">
        <v>9.86</v>
      </c>
      <c r="I65" s="56">
        <v>13.71</v>
      </c>
      <c r="J65" s="56">
        <v>15.7</v>
      </c>
      <c r="K65" s="56">
        <v>17.850000000000001</v>
      </c>
      <c r="L65" s="56">
        <v>24.51</v>
      </c>
      <c r="M65" s="56">
        <v>30.78</v>
      </c>
      <c r="N65" s="53">
        <v>200</v>
      </c>
      <c r="O65" s="56">
        <v>16.98</v>
      </c>
      <c r="P65" s="143">
        <f t="shared" ref="P65:P71" si="1">O65/F65</f>
        <v>0.96917808219178092</v>
      </c>
      <c r="T65" s="11"/>
      <c r="U65" s="11"/>
      <c r="V65" s="11"/>
      <c r="W65" s="11"/>
      <c r="X65" s="11"/>
      <c r="Y65" s="11"/>
      <c r="Z65" s="11"/>
      <c r="AA65" s="11"/>
      <c r="AB65" s="11"/>
      <c r="AC65" s="11"/>
      <c r="AD65" s="11"/>
      <c r="AE65" s="11"/>
      <c r="AF65" s="11"/>
      <c r="AG65" s="11"/>
      <c r="AH65" s="11"/>
      <c r="AI65" s="11"/>
      <c r="AJ65" s="11"/>
      <c r="AK65" s="11"/>
      <c r="AL65" s="11"/>
      <c r="AM65" s="11"/>
      <c r="AN65" s="11"/>
    </row>
    <row r="66" spans="1:40" s="138" customFormat="1">
      <c r="A66" s="137"/>
      <c r="B66" s="28" t="s">
        <v>21</v>
      </c>
      <c r="C66" s="53">
        <v>501</v>
      </c>
      <c r="D66" s="53">
        <v>1000</v>
      </c>
      <c r="E66" s="28">
        <v>691</v>
      </c>
      <c r="F66" s="56">
        <v>13.23</v>
      </c>
      <c r="G66" s="56">
        <v>3.69</v>
      </c>
      <c r="H66" s="56">
        <v>5.97</v>
      </c>
      <c r="I66" s="56">
        <v>9.6999999999999993</v>
      </c>
      <c r="J66" s="56">
        <v>11.25</v>
      </c>
      <c r="K66" s="56">
        <v>13.1</v>
      </c>
      <c r="L66" s="56">
        <v>18.899999999999999</v>
      </c>
      <c r="M66" s="56">
        <v>25.06</v>
      </c>
      <c r="N66" s="53">
        <v>676</v>
      </c>
      <c r="O66" s="56">
        <v>13.1</v>
      </c>
      <c r="P66" s="143">
        <f t="shared" si="1"/>
        <v>0.99017384731670444</v>
      </c>
      <c r="T66" s="11"/>
      <c r="U66" s="11"/>
      <c r="V66" s="11"/>
      <c r="W66" s="11"/>
      <c r="X66" s="11"/>
      <c r="Y66" s="11"/>
      <c r="Z66" s="11"/>
      <c r="AA66" s="11"/>
      <c r="AB66" s="11"/>
      <c r="AC66" s="11"/>
      <c r="AD66" s="11"/>
      <c r="AE66" s="11"/>
      <c r="AF66" s="11"/>
      <c r="AG66" s="11"/>
      <c r="AH66" s="11"/>
      <c r="AI66" s="11"/>
      <c r="AJ66" s="11"/>
      <c r="AK66" s="11"/>
      <c r="AL66" s="11"/>
      <c r="AM66" s="11"/>
      <c r="AN66" s="11"/>
    </row>
    <row r="67" spans="1:40" s="138" customFormat="1">
      <c r="A67" s="137"/>
      <c r="B67" s="28" t="s">
        <v>21</v>
      </c>
      <c r="C67" s="53">
        <v>1001</v>
      </c>
      <c r="D67" s="53">
        <v>2000</v>
      </c>
      <c r="E67" s="28">
        <v>495</v>
      </c>
      <c r="F67" s="56">
        <v>12.37</v>
      </c>
      <c r="G67" s="56">
        <v>3.4</v>
      </c>
      <c r="H67" s="56">
        <v>5.72</v>
      </c>
      <c r="I67" s="56">
        <v>9.32</v>
      </c>
      <c r="J67" s="56">
        <v>10.83</v>
      </c>
      <c r="K67" s="56">
        <v>12.57</v>
      </c>
      <c r="L67" s="56">
        <v>16.53</v>
      </c>
      <c r="M67" s="56">
        <v>22.88</v>
      </c>
      <c r="N67" s="53">
        <v>1372</v>
      </c>
      <c r="O67" s="56">
        <v>12.43</v>
      </c>
      <c r="P67" s="143">
        <f t="shared" si="1"/>
        <v>1.0048504446240907</v>
      </c>
      <c r="T67" s="11"/>
      <c r="U67" s="11"/>
      <c r="V67" s="11"/>
      <c r="W67" s="11"/>
      <c r="X67" s="11"/>
      <c r="Y67" s="11"/>
      <c r="Z67" s="11"/>
      <c r="AA67" s="11"/>
      <c r="AB67" s="11"/>
      <c r="AC67" s="11"/>
      <c r="AD67" s="11"/>
      <c r="AE67" s="11"/>
      <c r="AF67" s="11"/>
      <c r="AG67" s="11"/>
      <c r="AH67" s="11"/>
      <c r="AI67" s="11"/>
      <c r="AJ67" s="11"/>
      <c r="AK67" s="11"/>
      <c r="AL67" s="11"/>
      <c r="AM67" s="11"/>
      <c r="AN67" s="11"/>
    </row>
    <row r="68" spans="1:40" s="138" customFormat="1">
      <c r="A68" s="137"/>
      <c r="B68" s="28" t="s">
        <v>21</v>
      </c>
      <c r="C68" s="53">
        <v>2001</v>
      </c>
      <c r="D68" s="53">
        <v>5000</v>
      </c>
      <c r="E68" s="28">
        <v>358</v>
      </c>
      <c r="F68" s="56">
        <v>11.66</v>
      </c>
      <c r="G68" s="56">
        <v>3.15</v>
      </c>
      <c r="H68" s="56">
        <v>5.41</v>
      </c>
      <c r="I68" s="56">
        <v>8.8800000000000008</v>
      </c>
      <c r="J68" s="56">
        <v>10.65</v>
      </c>
      <c r="K68" s="56">
        <v>12.07</v>
      </c>
      <c r="L68" s="56">
        <v>16.73</v>
      </c>
      <c r="M68" s="56">
        <v>21.42</v>
      </c>
      <c r="N68" s="53">
        <v>3011</v>
      </c>
      <c r="O68" s="56">
        <v>11.51</v>
      </c>
      <c r="P68" s="143">
        <f t="shared" si="1"/>
        <v>0.98713550600343047</v>
      </c>
      <c r="T68" s="11"/>
      <c r="U68" s="11"/>
      <c r="V68" s="11"/>
      <c r="W68" s="11"/>
      <c r="X68" s="11"/>
      <c r="Y68" s="11"/>
      <c r="Z68" s="11"/>
      <c r="AA68" s="11"/>
      <c r="AB68" s="11"/>
      <c r="AC68" s="11"/>
      <c r="AD68" s="11"/>
      <c r="AE68" s="11"/>
      <c r="AF68" s="11"/>
      <c r="AG68" s="11"/>
      <c r="AH68" s="11"/>
      <c r="AI68" s="11"/>
      <c r="AJ68" s="11"/>
      <c r="AK68" s="11"/>
      <c r="AL68" s="11"/>
      <c r="AM68" s="11"/>
      <c r="AN68" s="11"/>
    </row>
    <row r="69" spans="1:40" s="138" customFormat="1">
      <c r="A69" s="137"/>
      <c r="B69" s="28" t="s">
        <v>21</v>
      </c>
      <c r="C69" s="53">
        <v>5001</v>
      </c>
      <c r="D69" s="53">
        <v>10000</v>
      </c>
      <c r="E69" s="28">
        <v>103</v>
      </c>
      <c r="F69" s="163">
        <v>11.99</v>
      </c>
      <c r="G69" s="56">
        <v>3.27</v>
      </c>
      <c r="H69" s="56">
        <v>5.85</v>
      </c>
      <c r="I69" s="56">
        <v>8.86</v>
      </c>
      <c r="J69" s="56">
        <v>10.56</v>
      </c>
      <c r="K69" s="56">
        <v>11.87</v>
      </c>
      <c r="L69" s="56">
        <v>16.3</v>
      </c>
      <c r="M69" s="56">
        <v>23.41</v>
      </c>
      <c r="N69" s="53">
        <v>6826</v>
      </c>
      <c r="O69" s="56">
        <v>11.92</v>
      </c>
      <c r="P69" s="143">
        <f t="shared" si="1"/>
        <v>0.994161801501251</v>
      </c>
      <c r="T69" s="11"/>
      <c r="U69" s="11"/>
      <c r="V69" s="11"/>
      <c r="W69" s="11"/>
      <c r="X69" s="11"/>
      <c r="Y69" s="11"/>
      <c r="Z69" s="11"/>
      <c r="AA69" s="11"/>
      <c r="AB69" s="11"/>
      <c r="AC69" s="11"/>
      <c r="AD69" s="11"/>
      <c r="AE69" s="11"/>
      <c r="AF69" s="11"/>
      <c r="AG69" s="11"/>
      <c r="AH69" s="11"/>
      <c r="AI69" s="11"/>
      <c r="AJ69" s="11"/>
      <c r="AK69" s="11"/>
      <c r="AL69" s="11"/>
      <c r="AM69" s="11"/>
      <c r="AN69" s="11"/>
    </row>
    <row r="70" spans="1:40" s="138" customFormat="1">
      <c r="A70" s="137"/>
      <c r="B70" s="28" t="s">
        <v>21</v>
      </c>
      <c r="C70" s="53">
        <v>10001</v>
      </c>
      <c r="D70" s="53">
        <v>20000</v>
      </c>
      <c r="E70" s="28">
        <v>38</v>
      </c>
      <c r="F70" s="56">
        <v>9.23</v>
      </c>
      <c r="G70" s="30">
        <v>2.4799328859060399</v>
      </c>
      <c r="H70" s="30">
        <v>4.4365771812080528</v>
      </c>
      <c r="I70" s="30">
        <v>6.7193288590604023</v>
      </c>
      <c r="J70" s="30">
        <v>8.0085906040268462</v>
      </c>
      <c r="K70" s="30">
        <v>9.0020805369127501</v>
      </c>
      <c r="L70" s="30">
        <v>12.361744966442954</v>
      </c>
      <c r="M70" s="30">
        <v>17.753892617449665</v>
      </c>
      <c r="N70" s="53">
        <v>13730</v>
      </c>
      <c r="O70" s="56">
        <v>9.0399999999999991</v>
      </c>
      <c r="P70" s="143">
        <f t="shared" si="1"/>
        <v>0.97941495124593703</v>
      </c>
      <c r="T70" s="11"/>
      <c r="U70" s="11"/>
      <c r="V70" s="11"/>
      <c r="W70" s="11"/>
      <c r="X70" s="11"/>
      <c r="Y70" s="11"/>
      <c r="Z70" s="11"/>
      <c r="AA70" s="11"/>
      <c r="AB70" s="11"/>
      <c r="AC70" s="11"/>
      <c r="AD70" s="11"/>
      <c r="AE70" s="11"/>
      <c r="AF70" s="11"/>
      <c r="AG70" s="11"/>
      <c r="AH70" s="11"/>
      <c r="AI70" s="11"/>
      <c r="AJ70" s="11"/>
      <c r="AK70" s="11"/>
      <c r="AL70" s="11"/>
      <c r="AM70" s="11"/>
      <c r="AN70" s="11"/>
    </row>
    <row r="71" spans="1:40" s="138" customFormat="1">
      <c r="A71" s="137"/>
      <c r="B71" s="28" t="s">
        <v>21</v>
      </c>
      <c r="C71" s="53">
        <v>20001</v>
      </c>
      <c r="D71" s="53">
        <v>100740</v>
      </c>
      <c r="E71" s="28">
        <v>15</v>
      </c>
      <c r="F71" s="56">
        <v>7.94</v>
      </c>
      <c r="G71" s="30">
        <v>1.9257885906040266</v>
      </c>
      <c r="H71" s="30">
        <v>3.4452181208053685</v>
      </c>
      <c r="I71" s="30">
        <v>5.2178859060402685</v>
      </c>
      <c r="J71" s="30">
        <v>6.2190604026845637</v>
      </c>
      <c r="K71" s="30">
        <v>6.9905536912751671</v>
      </c>
      <c r="L71" s="30">
        <v>9.5994966442953036</v>
      </c>
      <c r="M71" s="30">
        <v>13.786761744966444</v>
      </c>
      <c r="N71" s="53">
        <v>38672</v>
      </c>
      <c r="O71" s="56">
        <v>7.02</v>
      </c>
      <c r="P71" s="143">
        <f t="shared" si="1"/>
        <v>0.88413098236775811</v>
      </c>
      <c r="T71" s="11"/>
      <c r="U71" s="11"/>
      <c r="V71" s="11"/>
      <c r="W71" s="11"/>
      <c r="X71" s="11"/>
      <c r="Y71" s="11"/>
      <c r="Z71" s="11"/>
      <c r="AA71" s="11"/>
      <c r="AB71" s="11"/>
      <c r="AC71" s="11"/>
      <c r="AD71" s="11"/>
      <c r="AE71" s="11"/>
      <c r="AF71" s="11"/>
      <c r="AG71" s="11"/>
      <c r="AH71" s="11"/>
      <c r="AI71" s="11"/>
      <c r="AJ71" s="11"/>
      <c r="AK71" s="11"/>
      <c r="AL71" s="11"/>
      <c r="AM71" s="11"/>
      <c r="AN71" s="11"/>
    </row>
    <row r="72" spans="1:40" s="138" customFormat="1">
      <c r="A72" s="137"/>
      <c r="B72" s="149"/>
      <c r="C72" s="149"/>
      <c r="D72" s="149"/>
      <c r="E72" s="149"/>
      <c r="F72" s="149"/>
      <c r="G72" s="149"/>
      <c r="H72" s="32"/>
      <c r="I72" s="32"/>
      <c r="J72" s="149"/>
      <c r="K72" s="149"/>
      <c r="L72" s="149"/>
      <c r="M72" s="149"/>
      <c r="N72" s="149"/>
      <c r="O72" s="149"/>
      <c r="P72" s="149"/>
      <c r="T72" s="11"/>
      <c r="U72" s="11"/>
      <c r="V72" s="11"/>
      <c r="W72" s="11"/>
      <c r="X72" s="11"/>
      <c r="Y72" s="11"/>
      <c r="Z72" s="11"/>
      <c r="AA72" s="11"/>
      <c r="AB72" s="11"/>
      <c r="AC72" s="11"/>
      <c r="AD72" s="11"/>
      <c r="AE72" s="11"/>
      <c r="AF72" s="11"/>
      <c r="AG72" s="11"/>
      <c r="AH72" s="11"/>
      <c r="AI72" s="11"/>
      <c r="AJ72" s="11"/>
      <c r="AK72" s="11"/>
      <c r="AL72" s="11"/>
      <c r="AM72" s="11"/>
      <c r="AN72" s="11"/>
    </row>
    <row r="73" spans="1:40" s="138" customFormat="1">
      <c r="A73" s="137"/>
      <c r="H73" s="139"/>
      <c r="I73" s="139"/>
      <c r="T73" s="11"/>
      <c r="U73" s="11"/>
      <c r="V73" s="11"/>
      <c r="W73" s="11"/>
      <c r="X73" s="11"/>
      <c r="Y73" s="11"/>
      <c r="Z73" s="11"/>
      <c r="AA73" s="11"/>
      <c r="AB73" s="11"/>
      <c r="AC73" s="11"/>
      <c r="AD73" s="11"/>
      <c r="AE73" s="11"/>
      <c r="AF73" s="11"/>
      <c r="AG73" s="11"/>
      <c r="AH73" s="11"/>
      <c r="AI73" s="11"/>
      <c r="AJ73" s="11"/>
      <c r="AK73" s="11"/>
      <c r="AL73" s="11"/>
      <c r="AM73" s="11"/>
      <c r="AN73" s="11"/>
    </row>
    <row r="74" spans="1:40" s="138" customFormat="1">
      <c r="A74" s="137"/>
      <c r="H74" s="139"/>
      <c r="I74" s="139"/>
      <c r="T74" s="11"/>
      <c r="U74" s="11"/>
      <c r="V74" s="11"/>
      <c r="W74" s="11"/>
      <c r="X74" s="11"/>
      <c r="Y74" s="11"/>
      <c r="Z74" s="11"/>
      <c r="AA74" s="11"/>
      <c r="AB74" s="11"/>
      <c r="AC74" s="11"/>
      <c r="AD74" s="11"/>
      <c r="AE74" s="11"/>
      <c r="AF74" s="11"/>
      <c r="AG74" s="11"/>
      <c r="AH74" s="11"/>
      <c r="AI74" s="11"/>
      <c r="AJ74" s="11"/>
      <c r="AK74" s="11"/>
      <c r="AL74" s="11"/>
      <c r="AM74" s="11"/>
      <c r="AN74" s="11"/>
    </row>
    <row r="75" spans="1:40" s="138" customFormat="1">
      <c r="A75" s="137"/>
      <c r="B75" s="155">
        <v>1</v>
      </c>
      <c r="C75" s="155">
        <v>2</v>
      </c>
      <c r="D75" s="155">
        <v>3</v>
      </c>
      <c r="E75" s="155">
        <v>4</v>
      </c>
      <c r="F75" s="155">
        <v>5</v>
      </c>
      <c r="G75" s="155">
        <v>7</v>
      </c>
      <c r="H75" s="155">
        <v>8</v>
      </c>
      <c r="I75" s="155">
        <v>9</v>
      </c>
      <c r="J75" s="155">
        <v>10</v>
      </c>
      <c r="K75" s="155">
        <v>11</v>
      </c>
      <c r="L75" s="155">
        <v>12</v>
      </c>
      <c r="M75" s="155">
        <v>13</v>
      </c>
      <c r="N75" s="155">
        <v>14</v>
      </c>
      <c r="O75" s="155">
        <v>15</v>
      </c>
      <c r="P75" s="155">
        <v>16</v>
      </c>
      <c r="T75" s="11"/>
      <c r="U75" s="11"/>
      <c r="V75" s="11"/>
      <c r="W75" s="11"/>
      <c r="X75" s="11"/>
      <c r="Y75" s="11"/>
      <c r="Z75" s="11"/>
      <c r="AA75" s="11"/>
      <c r="AB75" s="11"/>
      <c r="AC75" s="11"/>
      <c r="AD75" s="11"/>
      <c r="AE75" s="11"/>
      <c r="AF75" s="11"/>
      <c r="AG75" s="11"/>
      <c r="AH75" s="11"/>
      <c r="AI75" s="11"/>
      <c r="AJ75" s="11"/>
      <c r="AK75" s="11"/>
      <c r="AL75" s="11"/>
      <c r="AM75" s="11"/>
      <c r="AN75" s="11"/>
    </row>
    <row r="76" spans="1:40" s="138" customFormat="1" ht="60">
      <c r="A76" s="137"/>
      <c r="B76" s="155" t="s">
        <v>5</v>
      </c>
      <c r="C76" s="155" t="s">
        <v>6</v>
      </c>
      <c r="D76" s="155" t="s">
        <v>7</v>
      </c>
      <c r="E76" s="155" t="s">
        <v>215</v>
      </c>
      <c r="F76" s="155" t="s">
        <v>9</v>
      </c>
      <c r="G76" s="155" t="s">
        <v>11</v>
      </c>
      <c r="H76" s="155" t="s">
        <v>12</v>
      </c>
      <c r="I76" s="155" t="s">
        <v>13</v>
      </c>
      <c r="J76" s="155" t="s">
        <v>14</v>
      </c>
      <c r="K76" s="155" t="s">
        <v>15</v>
      </c>
      <c r="L76" s="155" t="s">
        <v>16</v>
      </c>
      <c r="M76" s="155" t="s">
        <v>17</v>
      </c>
      <c r="N76" s="155" t="s">
        <v>216</v>
      </c>
      <c r="O76" s="155" t="s">
        <v>10</v>
      </c>
      <c r="P76" s="155" t="s">
        <v>181</v>
      </c>
      <c r="T76" s="11"/>
      <c r="U76" s="11"/>
      <c r="V76" s="11"/>
      <c r="W76" s="11"/>
      <c r="X76" s="11"/>
      <c r="Y76" s="11"/>
      <c r="Z76" s="11"/>
      <c r="AA76" s="11"/>
      <c r="AB76" s="11"/>
      <c r="AC76" s="11"/>
      <c r="AD76" s="11"/>
      <c r="AE76" s="11"/>
      <c r="AF76" s="11"/>
      <c r="AG76" s="11"/>
      <c r="AH76" s="11"/>
      <c r="AI76" s="11"/>
      <c r="AJ76" s="11"/>
      <c r="AK76" s="11"/>
      <c r="AL76" s="11"/>
      <c r="AM76" s="11"/>
      <c r="AN76" s="11"/>
    </row>
    <row r="77" spans="1:40" s="138" customFormat="1">
      <c r="A77" s="137"/>
      <c r="B77" s="55" t="s">
        <v>22</v>
      </c>
      <c r="C77" s="55" t="s">
        <v>19</v>
      </c>
      <c r="D77" s="55" t="s">
        <v>19</v>
      </c>
      <c r="E77" s="55">
        <v>2482</v>
      </c>
      <c r="F77" s="54">
        <v>14.4</v>
      </c>
      <c r="G77" s="54">
        <v>4.8</v>
      </c>
      <c r="H77" s="54">
        <v>7.4</v>
      </c>
      <c r="I77" s="54">
        <v>10.9</v>
      </c>
      <c r="J77" s="54">
        <v>12.5</v>
      </c>
      <c r="K77" s="54">
        <v>14.6</v>
      </c>
      <c r="L77" s="54">
        <v>20.100000000000001</v>
      </c>
      <c r="M77" s="54">
        <v>26.2</v>
      </c>
      <c r="N77" s="59">
        <v>471</v>
      </c>
      <c r="O77" s="157">
        <v>11.31</v>
      </c>
      <c r="P77" s="145">
        <f>O77/F77</f>
        <v>0.78541666666666665</v>
      </c>
      <c r="T77" s="11"/>
      <c r="U77" s="11"/>
      <c r="V77" s="11"/>
      <c r="W77" s="11"/>
      <c r="X77" s="11"/>
      <c r="Y77" s="11"/>
      <c r="Z77" s="11"/>
      <c r="AA77" s="11"/>
      <c r="AB77" s="11"/>
      <c r="AC77" s="11"/>
      <c r="AD77" s="11"/>
      <c r="AE77" s="11"/>
      <c r="AF77" s="11"/>
      <c r="AG77" s="11"/>
      <c r="AH77" s="11"/>
      <c r="AI77" s="11"/>
      <c r="AJ77" s="11"/>
      <c r="AK77" s="11"/>
      <c r="AL77" s="11"/>
      <c r="AM77" s="11"/>
      <c r="AN77" s="11"/>
    </row>
    <row r="78" spans="1:40" s="138" customFormat="1">
      <c r="A78" s="137"/>
      <c r="B78" s="28" t="s">
        <v>22</v>
      </c>
      <c r="C78" s="53">
        <v>31</v>
      </c>
      <c r="D78" s="53">
        <v>500</v>
      </c>
      <c r="E78" s="28">
        <v>1665</v>
      </c>
      <c r="F78" s="164">
        <v>15.24</v>
      </c>
      <c r="G78" s="56">
        <v>5.9</v>
      </c>
      <c r="H78" s="56">
        <v>8.34</v>
      </c>
      <c r="I78" s="56">
        <v>11.91</v>
      </c>
      <c r="J78" s="56">
        <v>13.54</v>
      </c>
      <c r="K78" s="56">
        <v>15.46</v>
      </c>
      <c r="L78" s="56">
        <v>20.89</v>
      </c>
      <c r="M78" s="56">
        <v>27.12</v>
      </c>
      <c r="N78" s="53">
        <v>200</v>
      </c>
      <c r="O78" s="56">
        <v>14.72</v>
      </c>
      <c r="P78" s="143">
        <f t="shared" ref="P78:P84" si="2">O78/F78</f>
        <v>0.9658792650918635</v>
      </c>
      <c r="T78" s="11"/>
      <c r="U78" s="11"/>
      <c r="V78" s="11"/>
      <c r="W78" s="11"/>
      <c r="X78" s="11"/>
      <c r="Y78" s="11"/>
      <c r="Z78" s="11"/>
      <c r="AA78" s="11"/>
      <c r="AB78" s="11"/>
      <c r="AC78" s="11"/>
      <c r="AD78" s="11"/>
      <c r="AE78" s="11"/>
      <c r="AF78" s="11"/>
      <c r="AG78" s="11"/>
      <c r="AH78" s="11"/>
      <c r="AI78" s="11"/>
      <c r="AJ78" s="11"/>
      <c r="AK78" s="11"/>
      <c r="AL78" s="11"/>
      <c r="AM78" s="11"/>
      <c r="AN78" s="11"/>
    </row>
    <row r="79" spans="1:40" s="138" customFormat="1">
      <c r="A79" s="137"/>
      <c r="B79" s="28" t="s">
        <v>22</v>
      </c>
      <c r="C79" s="53">
        <v>501</v>
      </c>
      <c r="D79" s="53">
        <v>1000</v>
      </c>
      <c r="E79" s="28">
        <v>344</v>
      </c>
      <c r="F79" s="164">
        <v>13.5</v>
      </c>
      <c r="G79" s="56">
        <v>4.12</v>
      </c>
      <c r="H79" s="56">
        <v>6.47</v>
      </c>
      <c r="I79" s="56">
        <v>9.09</v>
      </c>
      <c r="J79" s="56">
        <v>10.93</v>
      </c>
      <c r="K79" s="56">
        <v>12.75</v>
      </c>
      <c r="L79" s="56">
        <v>20.13</v>
      </c>
      <c r="M79" s="56">
        <v>27.36</v>
      </c>
      <c r="N79" s="53">
        <v>676</v>
      </c>
      <c r="O79" s="56">
        <v>13.34</v>
      </c>
      <c r="P79" s="143">
        <f t="shared" si="2"/>
        <v>0.98814814814814811</v>
      </c>
      <c r="T79" s="11"/>
      <c r="U79" s="11"/>
      <c r="V79" s="11"/>
      <c r="W79" s="11"/>
      <c r="X79" s="11"/>
      <c r="Y79" s="11"/>
      <c r="Z79" s="11"/>
      <c r="AA79" s="11"/>
      <c r="AB79" s="11"/>
      <c r="AC79" s="11"/>
      <c r="AD79" s="11"/>
      <c r="AE79" s="11"/>
      <c r="AF79" s="11"/>
      <c r="AG79" s="11"/>
      <c r="AH79" s="11"/>
      <c r="AI79" s="11"/>
      <c r="AJ79" s="11"/>
      <c r="AK79" s="11"/>
      <c r="AL79" s="11"/>
      <c r="AM79" s="11"/>
      <c r="AN79" s="11"/>
    </row>
    <row r="80" spans="1:40" s="138" customFormat="1">
      <c r="A80" s="137"/>
      <c r="B80" s="28" t="s">
        <v>22</v>
      </c>
      <c r="C80" s="53">
        <v>1001</v>
      </c>
      <c r="D80" s="53">
        <v>2000</v>
      </c>
      <c r="E80" s="28">
        <v>226</v>
      </c>
      <c r="F80" s="164">
        <v>12.23</v>
      </c>
      <c r="G80" s="56">
        <v>2.98</v>
      </c>
      <c r="H80" s="56">
        <v>5.61</v>
      </c>
      <c r="I80" s="56">
        <v>9</v>
      </c>
      <c r="J80" s="56">
        <v>10.84</v>
      </c>
      <c r="K80" s="56">
        <v>11.86</v>
      </c>
      <c r="L80" s="56">
        <v>17.22</v>
      </c>
      <c r="M80" s="56">
        <v>23.22</v>
      </c>
      <c r="N80" s="53">
        <v>1372</v>
      </c>
      <c r="O80" s="56">
        <v>12.43</v>
      </c>
      <c r="P80" s="143">
        <f t="shared" si="2"/>
        <v>1.0163532297628781</v>
      </c>
      <c r="T80" s="11"/>
      <c r="U80" s="11"/>
      <c r="V80" s="11"/>
      <c r="W80" s="11"/>
      <c r="X80" s="11"/>
      <c r="Y80" s="11"/>
      <c r="Z80" s="11"/>
      <c r="AA80" s="11"/>
      <c r="AB80" s="11"/>
      <c r="AC80" s="11"/>
      <c r="AD80" s="11"/>
      <c r="AE80" s="11"/>
      <c r="AF80" s="11"/>
      <c r="AG80" s="11"/>
      <c r="AH80" s="11"/>
      <c r="AI80" s="11"/>
      <c r="AJ80" s="11"/>
      <c r="AK80" s="11"/>
      <c r="AL80" s="11"/>
      <c r="AM80" s="11"/>
      <c r="AN80" s="11"/>
    </row>
    <row r="81" spans="1:40" s="138" customFormat="1">
      <c r="A81" s="137"/>
      <c r="B81" s="28" t="s">
        <v>22</v>
      </c>
      <c r="C81" s="53">
        <v>2001</v>
      </c>
      <c r="D81" s="53">
        <v>5000</v>
      </c>
      <c r="E81" s="28">
        <v>178</v>
      </c>
      <c r="F81" s="164">
        <v>11.76</v>
      </c>
      <c r="G81" s="56">
        <v>2.11</v>
      </c>
      <c r="H81" s="56">
        <v>4.78</v>
      </c>
      <c r="I81" s="56">
        <v>9.17</v>
      </c>
      <c r="J81" s="56">
        <v>10.49</v>
      </c>
      <c r="K81" s="56">
        <v>11.94</v>
      </c>
      <c r="L81" s="56">
        <v>17.32</v>
      </c>
      <c r="M81" s="56">
        <v>22.56</v>
      </c>
      <c r="N81" s="53">
        <v>3011</v>
      </c>
      <c r="O81" s="56">
        <v>11.67</v>
      </c>
      <c r="P81" s="143">
        <f t="shared" si="2"/>
        <v>0.99234693877551017</v>
      </c>
      <c r="T81" s="11"/>
      <c r="U81" s="11"/>
      <c r="V81" s="11"/>
      <c r="W81" s="11"/>
      <c r="X81" s="11"/>
      <c r="Y81" s="11"/>
      <c r="Z81" s="11"/>
      <c r="AA81" s="11"/>
      <c r="AB81" s="11"/>
      <c r="AC81" s="11"/>
      <c r="AD81" s="11"/>
      <c r="AE81" s="11"/>
      <c r="AF81" s="11"/>
      <c r="AG81" s="11"/>
      <c r="AH81" s="11"/>
      <c r="AI81" s="11"/>
      <c r="AJ81" s="11"/>
      <c r="AK81" s="11"/>
      <c r="AL81" s="11"/>
      <c r="AM81" s="11"/>
      <c r="AN81" s="11"/>
    </row>
    <row r="82" spans="1:40" s="138" customFormat="1">
      <c r="A82" s="137"/>
      <c r="B82" s="28" t="s">
        <v>22</v>
      </c>
      <c r="C82" s="53">
        <v>5001</v>
      </c>
      <c r="D82" s="53">
        <v>10000</v>
      </c>
      <c r="E82" s="28">
        <v>42</v>
      </c>
      <c r="F82" s="164">
        <v>11.21</v>
      </c>
      <c r="G82" s="30">
        <v>2.0015167095115678</v>
      </c>
      <c r="H82" s="30">
        <v>4.5342416452442169</v>
      </c>
      <c r="I82" s="30">
        <v>8.6985347043701804</v>
      </c>
      <c r="J82" s="30">
        <v>9.9506683804627247</v>
      </c>
      <c r="K82" s="30">
        <v>11.326118251928021</v>
      </c>
      <c r="L82" s="30">
        <v>16.429511568123395</v>
      </c>
      <c r="M82" s="30">
        <v>21.400102827763494</v>
      </c>
      <c r="N82" s="53">
        <v>6826</v>
      </c>
      <c r="O82" s="56">
        <v>11.07</v>
      </c>
      <c r="P82" s="143">
        <f t="shared" si="2"/>
        <v>0.98751115075825147</v>
      </c>
      <c r="T82" s="11"/>
      <c r="U82" s="11"/>
      <c r="V82" s="11"/>
      <c r="W82" s="11"/>
      <c r="X82" s="11"/>
      <c r="Y82" s="11"/>
      <c r="Z82" s="11"/>
      <c r="AA82" s="11"/>
      <c r="AB82" s="11"/>
      <c r="AC82" s="11"/>
      <c r="AD82" s="11"/>
      <c r="AE82" s="11"/>
      <c r="AF82" s="11"/>
      <c r="AG82" s="11"/>
      <c r="AH82" s="11"/>
      <c r="AI82" s="11"/>
      <c r="AJ82" s="11"/>
      <c r="AK82" s="11"/>
      <c r="AL82" s="11"/>
      <c r="AM82" s="11"/>
      <c r="AN82" s="11"/>
    </row>
    <row r="83" spans="1:40" s="138" customFormat="1">
      <c r="A83" s="137"/>
      <c r="B83" s="28" t="s">
        <v>22</v>
      </c>
      <c r="C83" s="53">
        <v>10001</v>
      </c>
      <c r="D83" s="53">
        <v>20000</v>
      </c>
      <c r="E83" s="28">
        <v>21</v>
      </c>
      <c r="F83" s="165">
        <v>11.49</v>
      </c>
      <c r="G83" s="30">
        <v>2.0828791773778916</v>
      </c>
      <c r="H83" s="30">
        <v>4.7185604113110546</v>
      </c>
      <c r="I83" s="30">
        <v>9.052133676092545</v>
      </c>
      <c r="J83" s="30">
        <v>10.35516709511568</v>
      </c>
      <c r="K83" s="30">
        <v>11.786529562982006</v>
      </c>
      <c r="L83" s="30">
        <v>17.097377892030849</v>
      </c>
      <c r="M83" s="30">
        <v>22.270025706940871</v>
      </c>
      <c r="N83" s="53">
        <v>13730</v>
      </c>
      <c r="O83" s="56">
        <v>11.52</v>
      </c>
      <c r="P83" s="143">
        <f t="shared" si="2"/>
        <v>1.0026109660574412</v>
      </c>
      <c r="T83" s="11"/>
      <c r="U83" s="11"/>
      <c r="V83" s="11"/>
      <c r="W83" s="11"/>
      <c r="X83" s="11"/>
      <c r="Y83" s="11"/>
      <c r="Z83" s="11"/>
      <c r="AA83" s="11"/>
      <c r="AB83" s="11"/>
      <c r="AC83" s="11"/>
      <c r="AD83" s="11"/>
      <c r="AE83" s="11"/>
      <c r="AF83" s="11"/>
      <c r="AG83" s="11"/>
      <c r="AH83" s="11"/>
      <c r="AI83" s="11"/>
      <c r="AJ83" s="11"/>
      <c r="AK83" s="11"/>
      <c r="AL83" s="11"/>
      <c r="AM83" s="11"/>
      <c r="AN83" s="11"/>
    </row>
    <row r="84" spans="1:40" s="138" customFormat="1">
      <c r="A84" s="137"/>
      <c r="B84" s="28" t="s">
        <v>22</v>
      </c>
      <c r="C84" s="53">
        <v>20001</v>
      </c>
      <c r="D84" s="53">
        <v>120858</v>
      </c>
      <c r="E84" s="28">
        <v>6</v>
      </c>
      <c r="F84" s="164">
        <v>6.34</v>
      </c>
      <c r="G84" s="30">
        <v>0.9745415595544128</v>
      </c>
      <c r="H84" s="30">
        <v>2.2077292202227938</v>
      </c>
      <c r="I84" s="30">
        <v>4.2353299057412164</v>
      </c>
      <c r="J84" s="30">
        <v>4.844995715509854</v>
      </c>
      <c r="K84" s="30">
        <v>5.514704370179949</v>
      </c>
      <c r="L84" s="30">
        <v>7.9995544130248506</v>
      </c>
      <c r="M84" s="30">
        <v>10.419742930591257</v>
      </c>
      <c r="N84" s="53">
        <v>38672</v>
      </c>
      <c r="O84" s="56">
        <v>5.39</v>
      </c>
      <c r="P84" s="143">
        <f t="shared" si="2"/>
        <v>0.85015772870662454</v>
      </c>
      <c r="T84" s="11"/>
      <c r="U84" s="11"/>
      <c r="V84" s="11"/>
      <c r="W84" s="11"/>
      <c r="X84" s="11"/>
      <c r="Y84" s="11"/>
      <c r="Z84" s="11"/>
      <c r="AA84" s="11"/>
      <c r="AB84" s="11"/>
      <c r="AC84" s="11"/>
      <c r="AD84" s="11"/>
      <c r="AE84" s="11"/>
      <c r="AF84" s="11"/>
      <c r="AG84" s="11"/>
      <c r="AH84" s="11"/>
      <c r="AI84" s="11"/>
      <c r="AJ84" s="11"/>
      <c r="AK84" s="11"/>
      <c r="AL84" s="11"/>
      <c r="AM84" s="11"/>
      <c r="AN84" s="11"/>
    </row>
    <row r="85" spans="1:40" s="138" customFormat="1">
      <c r="A85" s="137"/>
      <c r="B85" s="149"/>
      <c r="C85" s="149"/>
      <c r="D85" s="149"/>
      <c r="E85" s="149"/>
      <c r="F85" s="149"/>
      <c r="G85" s="149"/>
      <c r="H85" s="32"/>
      <c r="I85" s="32"/>
      <c r="J85" s="149"/>
      <c r="K85" s="149"/>
      <c r="L85" s="149"/>
      <c r="M85" s="149"/>
      <c r="N85" s="149"/>
      <c r="O85" s="149"/>
      <c r="P85" s="149"/>
      <c r="T85" s="11"/>
      <c r="U85" s="11"/>
      <c r="V85" s="11"/>
      <c r="W85" s="11"/>
      <c r="X85" s="11"/>
      <c r="Y85" s="11"/>
      <c r="Z85" s="11"/>
      <c r="AA85" s="11"/>
      <c r="AB85" s="11"/>
      <c r="AC85" s="11"/>
      <c r="AD85" s="11"/>
      <c r="AE85" s="11"/>
      <c r="AF85" s="11"/>
      <c r="AG85" s="11"/>
      <c r="AH85" s="11"/>
      <c r="AI85" s="11"/>
      <c r="AJ85" s="11"/>
      <c r="AK85" s="11"/>
      <c r="AL85" s="11"/>
      <c r="AM85" s="11"/>
      <c r="AN85" s="11"/>
    </row>
    <row r="86" spans="1:40" s="138" customFormat="1">
      <c r="A86" s="137"/>
      <c r="H86" s="139"/>
      <c r="I86" s="139"/>
      <c r="T86" s="11"/>
      <c r="U86" s="11"/>
      <c r="V86" s="11"/>
      <c r="W86" s="11"/>
      <c r="X86" s="11"/>
      <c r="Y86" s="11"/>
      <c r="Z86" s="11"/>
      <c r="AA86" s="11"/>
      <c r="AB86" s="11"/>
      <c r="AC86" s="11"/>
      <c r="AD86" s="11"/>
      <c r="AE86" s="11"/>
      <c r="AF86" s="11"/>
      <c r="AG86" s="11"/>
      <c r="AH86" s="11"/>
      <c r="AI86" s="11"/>
      <c r="AJ86" s="11"/>
      <c r="AK86" s="11"/>
      <c r="AL86" s="11"/>
      <c r="AM86" s="11"/>
      <c r="AN86" s="11"/>
    </row>
    <row r="87" spans="1:40" s="138" customFormat="1">
      <c r="A87" s="137"/>
      <c r="H87" s="139"/>
      <c r="I87" s="139"/>
      <c r="T87" s="11"/>
      <c r="U87" s="11"/>
      <c r="V87" s="11"/>
      <c r="W87" s="11"/>
      <c r="X87" s="11"/>
      <c r="Y87" s="11"/>
      <c r="Z87" s="11"/>
      <c r="AA87" s="11"/>
      <c r="AB87" s="11"/>
      <c r="AC87" s="11"/>
      <c r="AD87" s="11"/>
      <c r="AE87" s="11"/>
      <c r="AF87" s="11"/>
      <c r="AG87" s="11"/>
      <c r="AH87" s="11"/>
      <c r="AI87" s="11"/>
      <c r="AJ87" s="11"/>
      <c r="AK87" s="11"/>
      <c r="AL87" s="11"/>
      <c r="AM87" s="11"/>
      <c r="AN87" s="11"/>
    </row>
    <row r="88" spans="1:40" s="138" customFormat="1">
      <c r="A88" s="137"/>
      <c r="B88" s="155">
        <v>1</v>
      </c>
      <c r="C88" s="155">
        <v>2</v>
      </c>
      <c r="D88" s="155">
        <v>3</v>
      </c>
      <c r="E88" s="155">
        <v>4</v>
      </c>
      <c r="F88" s="155">
        <v>5</v>
      </c>
      <c r="G88" s="155">
        <v>7</v>
      </c>
      <c r="H88" s="155">
        <v>8</v>
      </c>
      <c r="I88" s="155">
        <v>9</v>
      </c>
      <c r="J88" s="155">
        <v>10</v>
      </c>
      <c r="K88" s="155">
        <v>11</v>
      </c>
      <c r="L88" s="155">
        <v>12</v>
      </c>
      <c r="M88" s="155">
        <v>13</v>
      </c>
      <c r="N88" s="155">
        <v>14</v>
      </c>
      <c r="O88" s="155">
        <v>15</v>
      </c>
      <c r="P88" s="155">
        <v>16</v>
      </c>
      <c r="T88" s="11"/>
      <c r="U88" s="11"/>
      <c r="V88" s="11"/>
      <c r="W88" s="11"/>
      <c r="X88" s="11"/>
      <c r="Y88" s="11"/>
      <c r="Z88" s="11"/>
      <c r="AA88" s="11"/>
      <c r="AB88" s="11"/>
      <c r="AC88" s="11"/>
      <c r="AD88" s="11"/>
      <c r="AE88" s="11"/>
      <c r="AF88" s="11"/>
      <c r="AG88" s="11"/>
      <c r="AH88" s="11"/>
      <c r="AI88" s="11"/>
      <c r="AJ88" s="11"/>
      <c r="AK88" s="11"/>
      <c r="AL88" s="11"/>
      <c r="AM88" s="11"/>
      <c r="AN88" s="11"/>
    </row>
    <row r="89" spans="1:40" s="138" customFormat="1" ht="60">
      <c r="A89" s="137"/>
      <c r="B89" s="155" t="s">
        <v>5</v>
      </c>
      <c r="C89" s="155" t="s">
        <v>6</v>
      </c>
      <c r="D89" s="155" t="s">
        <v>7</v>
      </c>
      <c r="E89" s="155" t="s">
        <v>215</v>
      </c>
      <c r="F89" s="155" t="s">
        <v>9</v>
      </c>
      <c r="G89" s="155" t="s">
        <v>11</v>
      </c>
      <c r="H89" s="155" t="s">
        <v>12</v>
      </c>
      <c r="I89" s="155" t="s">
        <v>13</v>
      </c>
      <c r="J89" s="155" t="s">
        <v>14</v>
      </c>
      <c r="K89" s="155" t="s">
        <v>15</v>
      </c>
      <c r="L89" s="155" t="s">
        <v>16</v>
      </c>
      <c r="M89" s="155" t="s">
        <v>17</v>
      </c>
      <c r="N89" s="155" t="s">
        <v>216</v>
      </c>
      <c r="O89" s="155" t="s">
        <v>10</v>
      </c>
      <c r="P89" s="155" t="s">
        <v>181</v>
      </c>
      <c r="T89" s="11"/>
      <c r="U89" s="11"/>
      <c r="V89" s="11"/>
      <c r="W89" s="11"/>
      <c r="X89" s="11"/>
      <c r="Y89" s="11"/>
      <c r="Z89" s="11"/>
      <c r="AA89" s="11"/>
      <c r="AB89" s="11"/>
      <c r="AC89" s="11"/>
      <c r="AD89" s="11"/>
      <c r="AE89" s="11"/>
      <c r="AF89" s="11"/>
      <c r="AG89" s="11"/>
      <c r="AH89" s="11"/>
      <c r="AI89" s="11"/>
      <c r="AJ89" s="11"/>
      <c r="AK89" s="11"/>
      <c r="AL89" s="11"/>
      <c r="AM89" s="11"/>
      <c r="AN89" s="11"/>
    </row>
    <row r="90" spans="1:40" s="138" customFormat="1">
      <c r="A90" s="137"/>
      <c r="B90" s="55" t="s">
        <v>24</v>
      </c>
      <c r="C90" s="55" t="s">
        <v>19</v>
      </c>
      <c r="D90" s="55" t="s">
        <v>19</v>
      </c>
      <c r="E90" s="55">
        <v>12113</v>
      </c>
      <c r="F90" s="54">
        <v>12</v>
      </c>
      <c r="G90" s="54">
        <v>3.5</v>
      </c>
      <c r="H90" s="54">
        <v>5.5</v>
      </c>
      <c r="I90" s="54">
        <v>8.6</v>
      </c>
      <c r="J90" s="54">
        <v>10.1</v>
      </c>
      <c r="K90" s="54">
        <v>11.9</v>
      </c>
      <c r="L90" s="54">
        <v>16.899999999999999</v>
      </c>
      <c r="M90" s="54">
        <v>22.7</v>
      </c>
      <c r="N90" s="59">
        <v>471</v>
      </c>
      <c r="O90" s="157">
        <v>9.94</v>
      </c>
      <c r="P90" s="145">
        <f>O90/F90</f>
        <v>0.82833333333333325</v>
      </c>
      <c r="T90" s="11"/>
      <c r="U90" s="11"/>
      <c r="V90" s="11"/>
      <c r="W90" s="11"/>
      <c r="X90" s="11"/>
      <c r="Y90" s="11"/>
      <c r="Z90" s="11"/>
      <c r="AA90" s="11"/>
      <c r="AB90" s="11"/>
      <c r="AC90" s="11"/>
      <c r="AD90" s="11"/>
      <c r="AE90" s="11"/>
      <c r="AF90" s="11"/>
      <c r="AG90" s="11"/>
      <c r="AH90" s="11"/>
      <c r="AI90" s="11"/>
      <c r="AJ90" s="11"/>
      <c r="AK90" s="11"/>
      <c r="AL90" s="11"/>
      <c r="AM90" s="11"/>
      <c r="AN90" s="11"/>
    </row>
    <row r="91" spans="1:40" s="138" customFormat="1">
      <c r="A91" s="137"/>
      <c r="B91" s="28" t="s">
        <v>24</v>
      </c>
      <c r="C91" s="53">
        <v>34</v>
      </c>
      <c r="D91" s="53">
        <v>500</v>
      </c>
      <c r="E91" s="28">
        <v>8944</v>
      </c>
      <c r="F91" s="56">
        <v>12.62</v>
      </c>
      <c r="G91" s="56">
        <v>3.96</v>
      </c>
      <c r="H91" s="56">
        <v>6.04</v>
      </c>
      <c r="I91" s="56">
        <v>9.11</v>
      </c>
      <c r="J91" s="56">
        <v>10.71</v>
      </c>
      <c r="K91" s="56">
        <v>12.38</v>
      </c>
      <c r="L91" s="56">
        <v>17.66</v>
      </c>
      <c r="M91" s="56">
        <v>23.71</v>
      </c>
      <c r="N91" s="53">
        <v>200</v>
      </c>
      <c r="O91" s="56">
        <v>12.39</v>
      </c>
      <c r="P91" s="143">
        <f t="shared" ref="P91:P97" si="3">O91/F91</f>
        <v>0.98177496038034873</v>
      </c>
      <c r="T91" s="11"/>
      <c r="U91" s="11"/>
      <c r="V91" s="11"/>
      <c r="W91" s="11"/>
      <c r="X91" s="11"/>
      <c r="Y91" s="11"/>
      <c r="Z91" s="11"/>
      <c r="AA91" s="11"/>
      <c r="AB91" s="11"/>
      <c r="AC91" s="11"/>
      <c r="AD91" s="11"/>
      <c r="AE91" s="11"/>
      <c r="AF91" s="11"/>
      <c r="AG91" s="11"/>
      <c r="AH91" s="11"/>
      <c r="AI91" s="11"/>
      <c r="AJ91" s="11"/>
      <c r="AK91" s="11"/>
      <c r="AL91" s="11"/>
      <c r="AM91" s="11"/>
      <c r="AN91" s="11"/>
    </row>
    <row r="92" spans="1:40" s="138" customFormat="1">
      <c r="A92" s="137"/>
      <c r="B92" s="28" t="s">
        <v>24</v>
      </c>
      <c r="C92" s="53">
        <v>501</v>
      </c>
      <c r="D92" s="53">
        <v>1000</v>
      </c>
      <c r="E92" s="28">
        <v>1467</v>
      </c>
      <c r="F92" s="56">
        <v>11.14</v>
      </c>
      <c r="G92" s="56">
        <v>3.15</v>
      </c>
      <c r="H92" s="56">
        <v>4.51</v>
      </c>
      <c r="I92" s="56">
        <v>7.52</v>
      </c>
      <c r="J92" s="56">
        <v>9.14</v>
      </c>
      <c r="K92" s="56">
        <v>10.73</v>
      </c>
      <c r="L92" s="56">
        <v>16.12</v>
      </c>
      <c r="M92" s="56">
        <v>21.26</v>
      </c>
      <c r="N92" s="53">
        <v>676</v>
      </c>
      <c r="O92" s="56">
        <v>11</v>
      </c>
      <c r="P92" s="143">
        <f t="shared" si="3"/>
        <v>0.9874326750448833</v>
      </c>
      <c r="T92" s="11"/>
      <c r="U92" s="11"/>
      <c r="V92" s="11"/>
      <c r="W92" s="11"/>
      <c r="X92" s="11"/>
      <c r="Y92" s="11"/>
      <c r="Z92" s="11"/>
      <c r="AA92" s="11"/>
      <c r="AB92" s="11"/>
      <c r="AC92" s="11"/>
      <c r="AD92" s="11"/>
      <c r="AE92" s="11"/>
      <c r="AF92" s="11"/>
      <c r="AG92" s="11"/>
      <c r="AH92" s="11"/>
      <c r="AI92" s="11"/>
      <c r="AJ92" s="11"/>
      <c r="AK92" s="11"/>
      <c r="AL92" s="11"/>
      <c r="AM92" s="11"/>
      <c r="AN92" s="11"/>
    </row>
    <row r="93" spans="1:40" s="138" customFormat="1">
      <c r="A93" s="137"/>
      <c r="B93" s="28" t="s">
        <v>24</v>
      </c>
      <c r="C93" s="53">
        <v>1001</v>
      </c>
      <c r="D93" s="53">
        <v>2000</v>
      </c>
      <c r="E93" s="28">
        <v>866</v>
      </c>
      <c r="F93" s="56">
        <v>10.08</v>
      </c>
      <c r="G93" s="56">
        <v>2.61</v>
      </c>
      <c r="H93" s="56">
        <v>4.1399999999999997</v>
      </c>
      <c r="I93" s="56">
        <v>7.03</v>
      </c>
      <c r="J93" s="56">
        <v>8.4700000000000006</v>
      </c>
      <c r="K93" s="56">
        <v>9.85</v>
      </c>
      <c r="L93" s="56">
        <v>14.14</v>
      </c>
      <c r="M93" s="56">
        <v>19.87</v>
      </c>
      <c r="N93" s="53">
        <v>1372</v>
      </c>
      <c r="O93" s="56">
        <v>9.9600000000000009</v>
      </c>
      <c r="P93" s="143">
        <f t="shared" si="3"/>
        <v>0.98809523809523814</v>
      </c>
      <c r="T93" s="11"/>
      <c r="U93" s="11"/>
      <c r="V93" s="11"/>
      <c r="W93" s="11"/>
      <c r="X93" s="11"/>
      <c r="Y93" s="11"/>
      <c r="Z93" s="11"/>
      <c r="AA93" s="11"/>
      <c r="AB93" s="11"/>
      <c r="AC93" s="11"/>
      <c r="AD93" s="11"/>
      <c r="AE93" s="11"/>
      <c r="AF93" s="11"/>
      <c r="AG93" s="11"/>
      <c r="AH93" s="11"/>
      <c r="AI93" s="11"/>
      <c r="AJ93" s="11"/>
      <c r="AK93" s="11"/>
      <c r="AL93" s="11"/>
      <c r="AM93" s="11"/>
      <c r="AN93" s="11"/>
    </row>
    <row r="94" spans="1:40" s="138" customFormat="1">
      <c r="A94" s="137"/>
      <c r="B94" s="28" t="s">
        <v>24</v>
      </c>
      <c r="C94" s="53">
        <v>2001</v>
      </c>
      <c r="D94" s="53">
        <v>5000</v>
      </c>
      <c r="E94" s="28">
        <v>565</v>
      </c>
      <c r="F94" s="56">
        <v>9.7100000000000009</v>
      </c>
      <c r="G94" s="56">
        <v>2.39</v>
      </c>
      <c r="H94" s="56">
        <v>3.88</v>
      </c>
      <c r="I94" s="56">
        <v>6.7</v>
      </c>
      <c r="J94" s="56">
        <v>8.25</v>
      </c>
      <c r="K94" s="56">
        <v>9.7899999999999991</v>
      </c>
      <c r="L94" s="56">
        <v>14.24</v>
      </c>
      <c r="M94" s="56">
        <v>19.32</v>
      </c>
      <c r="N94" s="53">
        <v>3011</v>
      </c>
      <c r="O94" s="56">
        <v>9.6</v>
      </c>
      <c r="P94" s="143">
        <f t="shared" si="3"/>
        <v>0.98867147270854772</v>
      </c>
      <c r="T94" s="11"/>
      <c r="U94" s="11"/>
      <c r="V94" s="11"/>
      <c r="W94" s="11"/>
      <c r="X94" s="11"/>
      <c r="Y94" s="11"/>
      <c r="Z94" s="11"/>
      <c r="AA94" s="11"/>
      <c r="AB94" s="11"/>
      <c r="AC94" s="11"/>
      <c r="AD94" s="11"/>
      <c r="AE94" s="11"/>
      <c r="AF94" s="11"/>
      <c r="AG94" s="11"/>
      <c r="AH94" s="11"/>
      <c r="AI94" s="11"/>
      <c r="AJ94" s="11"/>
      <c r="AK94" s="11"/>
      <c r="AL94" s="11"/>
      <c r="AM94" s="11"/>
      <c r="AN94" s="11"/>
    </row>
    <row r="95" spans="1:40" s="138" customFormat="1">
      <c r="A95" s="137"/>
      <c r="B95" s="28" t="s">
        <v>24</v>
      </c>
      <c r="C95" s="53">
        <v>5001</v>
      </c>
      <c r="D95" s="53">
        <v>10000</v>
      </c>
      <c r="E95" s="28">
        <v>172</v>
      </c>
      <c r="F95" s="56">
        <v>9.2100000000000009</v>
      </c>
      <c r="G95" s="56">
        <v>2.17</v>
      </c>
      <c r="H95" s="56">
        <v>3.54</v>
      </c>
      <c r="I95" s="56">
        <v>6.7</v>
      </c>
      <c r="J95" s="56">
        <v>8.0399999999999991</v>
      </c>
      <c r="K95" s="56">
        <v>8.89</v>
      </c>
      <c r="L95" s="56">
        <v>12.8</v>
      </c>
      <c r="M95" s="56">
        <v>17.059999999999999</v>
      </c>
      <c r="N95" s="53">
        <v>6826</v>
      </c>
      <c r="O95" s="56">
        <v>9.14</v>
      </c>
      <c r="P95" s="143">
        <f t="shared" si="3"/>
        <v>0.99239956568946797</v>
      </c>
      <c r="T95" s="11"/>
      <c r="U95" s="11"/>
      <c r="V95" s="11"/>
      <c r="W95" s="11"/>
      <c r="X95" s="11"/>
      <c r="Y95" s="11"/>
      <c r="Z95" s="11"/>
      <c r="AA95" s="11"/>
      <c r="AB95" s="11"/>
      <c r="AC95" s="11"/>
      <c r="AD95" s="11"/>
      <c r="AE95" s="11"/>
      <c r="AF95" s="11"/>
      <c r="AG95" s="11"/>
      <c r="AH95" s="11"/>
      <c r="AI95" s="11"/>
      <c r="AJ95" s="11"/>
      <c r="AK95" s="11"/>
      <c r="AL95" s="11"/>
      <c r="AM95" s="11"/>
      <c r="AN95" s="11"/>
    </row>
    <row r="96" spans="1:40" s="138" customFormat="1">
      <c r="A96" s="137"/>
      <c r="B96" s="28" t="s">
        <v>24</v>
      </c>
      <c r="C96" s="53">
        <v>10001</v>
      </c>
      <c r="D96" s="53">
        <v>20000</v>
      </c>
      <c r="E96" s="28">
        <v>80</v>
      </c>
      <c r="F96" s="56">
        <v>7.42</v>
      </c>
      <c r="G96" s="56">
        <v>1.1399999999999999</v>
      </c>
      <c r="H96" s="56">
        <v>1.98</v>
      </c>
      <c r="I96" s="56">
        <v>4.47</v>
      </c>
      <c r="J96" s="56">
        <v>5.63</v>
      </c>
      <c r="K96" s="56">
        <v>7.33</v>
      </c>
      <c r="L96" s="56">
        <v>11.42</v>
      </c>
      <c r="M96" s="56">
        <v>13.46</v>
      </c>
      <c r="N96" s="53">
        <v>13730</v>
      </c>
      <c r="O96" s="56">
        <v>7.24</v>
      </c>
      <c r="P96" s="143">
        <f t="shared" si="3"/>
        <v>0.97574123989218331</v>
      </c>
      <c r="T96" s="11"/>
      <c r="U96" s="11"/>
      <c r="V96" s="11"/>
      <c r="W96" s="11"/>
      <c r="X96" s="11"/>
      <c r="Y96" s="11"/>
      <c r="Z96" s="11"/>
      <c r="AA96" s="11"/>
      <c r="AB96" s="11"/>
      <c r="AC96" s="11"/>
      <c r="AD96" s="11"/>
      <c r="AE96" s="11"/>
      <c r="AF96" s="11"/>
      <c r="AG96" s="11"/>
      <c r="AH96" s="11"/>
      <c r="AI96" s="11"/>
      <c r="AJ96" s="11"/>
      <c r="AK96" s="11"/>
      <c r="AL96" s="11"/>
      <c r="AM96" s="11"/>
      <c r="AN96" s="11"/>
    </row>
    <row r="97" spans="1:40" s="138" customFormat="1">
      <c r="A97" s="137"/>
      <c r="B97" s="28" t="s">
        <v>24</v>
      </c>
      <c r="C97" s="53">
        <v>20001</v>
      </c>
      <c r="D97" s="53">
        <v>71814</v>
      </c>
      <c r="E97" s="28">
        <v>19</v>
      </c>
      <c r="F97" s="56">
        <v>7.19</v>
      </c>
      <c r="G97" s="30">
        <v>1.2943093922651931</v>
      </c>
      <c r="H97" s="30">
        <v>2.2480110497237571</v>
      </c>
      <c r="I97" s="30">
        <v>5.075055248618785</v>
      </c>
      <c r="J97" s="30">
        <v>6.3920718232044207</v>
      </c>
      <c r="K97" s="30">
        <v>8.3221823204419891</v>
      </c>
      <c r="L97" s="30">
        <v>12.965801104972376</v>
      </c>
      <c r="M97" s="30">
        <v>15.28193370165746</v>
      </c>
      <c r="N97" s="53">
        <v>38672</v>
      </c>
      <c r="O97" s="56">
        <v>8.2200000000000006</v>
      </c>
      <c r="P97" s="143">
        <f t="shared" si="3"/>
        <v>1.1432545201668984</v>
      </c>
      <c r="T97" s="11"/>
      <c r="U97" s="11"/>
      <c r="V97" s="11"/>
      <c r="W97" s="11"/>
      <c r="X97" s="11"/>
      <c r="Y97" s="11"/>
      <c r="Z97" s="11"/>
      <c r="AA97" s="11"/>
      <c r="AB97" s="11"/>
      <c r="AC97" s="11"/>
      <c r="AD97" s="11"/>
      <c r="AE97" s="11"/>
      <c r="AF97" s="11"/>
      <c r="AG97" s="11"/>
      <c r="AH97" s="11"/>
      <c r="AI97" s="11"/>
      <c r="AJ97" s="11"/>
      <c r="AK97" s="11"/>
      <c r="AL97" s="11"/>
      <c r="AM97" s="11"/>
      <c r="AN97" s="11"/>
    </row>
    <row r="98" spans="1:40" s="138" customFormat="1">
      <c r="A98" s="137"/>
      <c r="B98" s="149"/>
      <c r="C98" s="149"/>
      <c r="D98" s="149"/>
      <c r="E98" s="149"/>
      <c r="F98" s="149"/>
      <c r="G98" s="149"/>
      <c r="H98" s="32"/>
      <c r="I98" s="32"/>
      <c r="J98" s="149"/>
      <c r="K98" s="149"/>
      <c r="L98" s="149"/>
      <c r="M98" s="149"/>
      <c r="N98" s="149"/>
      <c r="O98" s="149"/>
      <c r="P98" s="149"/>
      <c r="T98" s="11"/>
      <c r="U98" s="11"/>
      <c r="V98" s="11"/>
      <c r="W98" s="11"/>
      <c r="X98" s="11"/>
      <c r="Y98" s="11"/>
      <c r="Z98" s="11"/>
      <c r="AA98" s="11"/>
      <c r="AB98" s="11"/>
      <c r="AC98" s="11"/>
      <c r="AD98" s="11"/>
      <c r="AE98" s="11"/>
      <c r="AF98" s="11"/>
      <c r="AG98" s="11"/>
      <c r="AH98" s="11"/>
      <c r="AI98" s="11"/>
      <c r="AJ98" s="11"/>
      <c r="AK98" s="11"/>
      <c r="AL98" s="11"/>
      <c r="AM98" s="11"/>
      <c r="AN98" s="11"/>
    </row>
    <row r="99" spans="1:40" s="138" customFormat="1">
      <c r="A99" s="137"/>
      <c r="L99" s="139"/>
      <c r="M99" s="139"/>
      <c r="T99" s="11"/>
      <c r="U99" s="11"/>
      <c r="V99" s="11"/>
      <c r="W99" s="11"/>
      <c r="X99" s="11"/>
      <c r="Y99" s="11"/>
      <c r="Z99" s="11"/>
      <c r="AA99" s="11"/>
      <c r="AB99" s="11"/>
      <c r="AC99" s="11"/>
      <c r="AD99" s="11"/>
      <c r="AE99" s="11"/>
      <c r="AF99" s="11"/>
      <c r="AG99" s="11"/>
      <c r="AH99" s="11"/>
      <c r="AI99" s="11"/>
      <c r="AJ99" s="11"/>
      <c r="AK99" s="11"/>
      <c r="AL99" s="11"/>
      <c r="AM99" s="11"/>
      <c r="AN99" s="11"/>
    </row>
    <row r="100" spans="1:40" s="138" customFormat="1" ht="15.75">
      <c r="A100" s="137"/>
      <c r="B100" s="153" t="s">
        <v>209</v>
      </c>
      <c r="C100" s="140"/>
      <c r="D100" s="140"/>
      <c r="E100" s="140"/>
      <c r="F100" s="140"/>
      <c r="G100" s="140"/>
      <c r="H100" s="140"/>
      <c r="I100" s="140"/>
      <c r="J100" s="140"/>
      <c r="K100" s="140"/>
      <c r="L100" s="21"/>
      <c r="M100" s="21"/>
      <c r="N100" s="140"/>
      <c r="O100" s="140"/>
      <c r="P100" s="140"/>
      <c r="Q100" s="140"/>
      <c r="R100" s="140"/>
      <c r="S100" s="140"/>
      <c r="T100" s="140"/>
      <c r="U100" s="140"/>
      <c r="V100" s="140"/>
      <c r="W100" s="140"/>
      <c r="X100" s="140"/>
      <c r="Y100" s="140"/>
      <c r="Z100" s="140"/>
      <c r="AA100" s="140"/>
      <c r="AB100" s="140"/>
      <c r="AC100" s="140"/>
      <c r="AD100" s="140"/>
      <c r="AE100" s="11"/>
      <c r="AF100" s="11"/>
      <c r="AG100" s="11"/>
      <c r="AH100" s="11"/>
      <c r="AI100" s="11"/>
      <c r="AJ100" s="11"/>
      <c r="AK100" s="11"/>
      <c r="AL100" s="11"/>
    </row>
    <row r="101" spans="1:40">
      <c r="L101" s="5"/>
      <c r="M101" s="5"/>
      <c r="Q101" s="11"/>
      <c r="R101" s="11"/>
      <c r="S101" s="11"/>
      <c r="W101" s="5"/>
      <c r="X101" s="5"/>
      <c r="Y101" s="5"/>
      <c r="Z101" s="5"/>
      <c r="AA101" s="5"/>
      <c r="AB101" s="5"/>
      <c r="AC101" s="5"/>
      <c r="AD101" s="5"/>
      <c r="AE101" s="5"/>
      <c r="AF101" s="5"/>
      <c r="AG101" s="5"/>
      <c r="AH101" s="5"/>
      <c r="AI101" s="5"/>
      <c r="AJ101" s="5"/>
      <c r="AK101" s="5"/>
      <c r="AL101" s="5"/>
      <c r="AM101" s="5"/>
      <c r="AN101" s="5"/>
    </row>
    <row r="102" spans="1:40">
      <c r="B102" s="155">
        <v>1</v>
      </c>
      <c r="C102" s="155">
        <v>2</v>
      </c>
      <c r="D102" s="155">
        <v>3</v>
      </c>
      <c r="E102" s="155">
        <v>4</v>
      </c>
      <c r="F102" s="155">
        <v>5</v>
      </c>
      <c r="G102" s="155">
        <v>6</v>
      </c>
      <c r="H102" s="155">
        <v>7</v>
      </c>
      <c r="L102" s="5"/>
      <c r="M102" s="5"/>
      <c r="Q102" s="11"/>
      <c r="R102" s="11"/>
      <c r="S102" s="11"/>
      <c r="W102" s="5"/>
      <c r="X102" s="5"/>
      <c r="Y102" s="5"/>
      <c r="Z102" s="5"/>
      <c r="AA102" s="5"/>
      <c r="AB102" s="5"/>
      <c r="AC102" s="5"/>
      <c r="AD102" s="5"/>
      <c r="AE102" s="5"/>
      <c r="AF102" s="5"/>
      <c r="AG102" s="5"/>
      <c r="AH102" s="5"/>
      <c r="AI102" s="5"/>
      <c r="AJ102" s="5"/>
      <c r="AK102" s="5"/>
      <c r="AL102" s="5"/>
      <c r="AM102" s="5"/>
      <c r="AN102" s="5"/>
    </row>
    <row r="103" spans="1:40" ht="60">
      <c r="B103" s="155" t="s">
        <v>185</v>
      </c>
      <c r="C103" s="155" t="s">
        <v>186</v>
      </c>
      <c r="D103" s="155" t="s">
        <v>9</v>
      </c>
      <c r="E103" s="155" t="s">
        <v>187</v>
      </c>
      <c r="F103" s="155" t="s">
        <v>10</v>
      </c>
      <c r="G103" s="155" t="s">
        <v>187</v>
      </c>
      <c r="H103" s="155" t="s">
        <v>188</v>
      </c>
      <c r="Q103" s="11"/>
      <c r="R103" s="11"/>
      <c r="S103" s="11"/>
      <c r="W103" s="5"/>
      <c r="X103" s="5"/>
      <c r="Y103" s="5"/>
      <c r="Z103" s="5"/>
      <c r="AA103" s="5"/>
      <c r="AB103" s="5"/>
      <c r="AC103" s="5"/>
      <c r="AD103" s="5"/>
      <c r="AE103" s="5"/>
      <c r="AF103" s="5"/>
      <c r="AG103" s="5"/>
      <c r="AH103" s="5"/>
      <c r="AI103" s="5"/>
      <c r="AJ103" s="5"/>
      <c r="AK103" s="5"/>
      <c r="AL103" s="5"/>
      <c r="AM103" s="5"/>
      <c r="AN103" s="5"/>
    </row>
    <row r="104" spans="1:40">
      <c r="B104" s="159" t="s">
        <v>189</v>
      </c>
      <c r="C104" s="160" t="s">
        <v>190</v>
      </c>
      <c r="D104" s="56">
        <v>17.190000000000001</v>
      </c>
      <c r="E104" s="143">
        <v>1.027495517035266</v>
      </c>
      <c r="F104" s="150">
        <v>13.57</v>
      </c>
      <c r="G104" s="143">
        <v>1.083000798084597</v>
      </c>
      <c r="H104" s="143">
        <v>0.78941244909831298</v>
      </c>
      <c r="Q104" s="11"/>
      <c r="R104" s="11"/>
      <c r="S104" s="11"/>
      <c r="W104" s="5"/>
      <c r="X104" s="5"/>
      <c r="Y104" s="5"/>
      <c r="Z104" s="5"/>
      <c r="AA104" s="5"/>
      <c r="AB104" s="5"/>
      <c r="AC104" s="5"/>
      <c r="AD104" s="5"/>
      <c r="AE104" s="5"/>
      <c r="AF104" s="5"/>
      <c r="AG104" s="5"/>
      <c r="AH104" s="5"/>
      <c r="AI104" s="5"/>
      <c r="AJ104" s="5"/>
      <c r="AK104" s="5"/>
      <c r="AL104" s="5"/>
      <c r="AM104" s="5"/>
      <c r="AN104" s="5"/>
    </row>
    <row r="105" spans="1:40">
      <c r="B105" s="159" t="s">
        <v>191</v>
      </c>
      <c r="C105" s="160" t="s">
        <v>192</v>
      </c>
      <c r="D105" s="56">
        <v>16.25</v>
      </c>
      <c r="E105" s="143">
        <v>0.97130902570233113</v>
      </c>
      <c r="F105" s="150">
        <v>10.59</v>
      </c>
      <c r="G105" s="143">
        <v>0.84517158818834803</v>
      </c>
      <c r="H105" s="143">
        <v>0.65169230769230768</v>
      </c>
      <c r="Q105" s="11"/>
      <c r="R105" s="11"/>
      <c r="S105" s="11"/>
      <c r="W105" s="5"/>
      <c r="X105" s="5"/>
      <c r="Y105" s="5"/>
      <c r="Z105" s="5"/>
      <c r="AA105" s="5"/>
      <c r="AB105" s="5"/>
      <c r="AC105" s="5"/>
      <c r="AD105" s="5"/>
      <c r="AE105" s="5"/>
      <c r="AF105" s="5"/>
      <c r="AG105" s="5"/>
      <c r="AH105" s="5"/>
      <c r="AI105" s="5"/>
      <c r="AJ105" s="5"/>
      <c r="AK105" s="5"/>
      <c r="AL105" s="5"/>
      <c r="AM105" s="5"/>
      <c r="AN105" s="5"/>
    </row>
    <row r="106" spans="1:40">
      <c r="B106" s="159" t="s">
        <v>193</v>
      </c>
      <c r="C106" s="160" t="s">
        <v>194</v>
      </c>
      <c r="D106" s="56">
        <v>16.829999999999998</v>
      </c>
      <c r="E106" s="143">
        <v>1.0059772863120142</v>
      </c>
      <c r="F106" s="150">
        <v>12.72</v>
      </c>
      <c r="G106" s="143">
        <v>1.0151636073423784</v>
      </c>
      <c r="H106" s="143">
        <v>0.75579322638146174</v>
      </c>
      <c r="Q106" s="11"/>
      <c r="R106" s="11"/>
      <c r="S106" s="11"/>
      <c r="W106" s="5"/>
      <c r="X106" s="5"/>
      <c r="Y106" s="5"/>
      <c r="Z106" s="5"/>
      <c r="AA106" s="5"/>
      <c r="AB106" s="5"/>
      <c r="AC106" s="5"/>
      <c r="AD106" s="5"/>
      <c r="AE106" s="5"/>
      <c r="AF106" s="5"/>
      <c r="AG106" s="5"/>
      <c r="AH106" s="5"/>
      <c r="AI106" s="5"/>
      <c r="AJ106" s="5"/>
      <c r="AK106" s="5"/>
      <c r="AL106" s="5"/>
      <c r="AM106" s="5"/>
      <c r="AN106" s="5"/>
    </row>
    <row r="107" spans="1:40">
      <c r="B107" s="159" t="s">
        <v>195</v>
      </c>
      <c r="C107" s="160" t="s">
        <v>196</v>
      </c>
      <c r="D107" s="56">
        <v>16.52</v>
      </c>
      <c r="E107" s="143">
        <v>0.98744769874476979</v>
      </c>
      <c r="F107" s="150">
        <v>12.76</v>
      </c>
      <c r="G107" s="143">
        <v>1.0183559457302473</v>
      </c>
      <c r="H107" s="143">
        <v>0.77239709443099269</v>
      </c>
      <c r="Q107" s="11"/>
      <c r="R107" s="11"/>
      <c r="S107" s="11"/>
      <c r="W107" s="5"/>
      <c r="X107" s="5"/>
      <c r="Y107" s="5"/>
      <c r="Z107" s="5"/>
      <c r="AA107" s="5"/>
      <c r="AB107" s="5"/>
      <c r="AC107" s="5"/>
      <c r="AD107" s="5"/>
      <c r="AE107" s="5"/>
      <c r="AF107" s="5"/>
      <c r="AG107" s="5"/>
      <c r="AH107" s="5"/>
      <c r="AI107" s="5"/>
      <c r="AJ107" s="5"/>
      <c r="AK107" s="5"/>
      <c r="AL107" s="5"/>
      <c r="AM107" s="5"/>
      <c r="AN107" s="5"/>
    </row>
    <row r="108" spans="1:40">
      <c r="B108" s="159" t="s">
        <v>197</v>
      </c>
      <c r="C108" s="160" t="s">
        <v>198</v>
      </c>
      <c r="D108" s="56">
        <v>16.18</v>
      </c>
      <c r="E108" s="143">
        <v>0.96712492528392102</v>
      </c>
      <c r="F108" s="150">
        <v>12.85</v>
      </c>
      <c r="G108" s="143">
        <v>1.0255387071029529</v>
      </c>
      <c r="H108" s="143">
        <v>0.79419035846724351</v>
      </c>
      <c r="Q108" s="11"/>
      <c r="R108" s="11"/>
      <c r="S108" s="11"/>
      <c r="W108" s="5"/>
      <c r="X108" s="5"/>
      <c r="Y108" s="5"/>
      <c r="Z108" s="5"/>
      <c r="AA108" s="5"/>
      <c r="AB108" s="5"/>
      <c r="AC108" s="5"/>
      <c r="AD108" s="5"/>
      <c r="AE108" s="5"/>
      <c r="AF108" s="5"/>
      <c r="AG108" s="5"/>
      <c r="AH108" s="5"/>
      <c r="AI108" s="5"/>
      <c r="AJ108" s="5"/>
      <c r="AK108" s="5"/>
      <c r="AL108" s="5"/>
      <c r="AM108" s="5"/>
      <c r="AN108" s="5"/>
    </row>
    <row r="109" spans="1:40">
      <c r="B109" s="159" t="s">
        <v>199</v>
      </c>
      <c r="C109" s="160" t="s">
        <v>200</v>
      </c>
      <c r="D109" s="56">
        <v>17.82</v>
      </c>
      <c r="E109" s="143">
        <v>1.0651524208009564</v>
      </c>
      <c r="F109" s="150">
        <v>12.29</v>
      </c>
      <c r="G109" s="143">
        <v>0.98084596967278526</v>
      </c>
      <c r="H109" s="143">
        <v>0.68967452300785625</v>
      </c>
      <c r="Q109" s="11"/>
      <c r="R109" s="11"/>
      <c r="S109" s="11"/>
      <c r="W109" s="5"/>
      <c r="X109" s="5"/>
      <c r="Y109" s="5"/>
      <c r="Z109" s="5"/>
      <c r="AA109" s="5"/>
      <c r="AB109" s="5"/>
      <c r="AC109" s="5"/>
      <c r="AD109" s="5"/>
      <c r="AE109" s="5"/>
      <c r="AF109" s="5"/>
      <c r="AG109" s="5"/>
      <c r="AH109" s="5"/>
      <c r="AI109" s="5"/>
      <c r="AJ109" s="5"/>
      <c r="AK109" s="5"/>
      <c r="AL109" s="5"/>
      <c r="AM109" s="5"/>
      <c r="AN109" s="5"/>
    </row>
    <row r="110" spans="1:40">
      <c r="B110" s="159" t="s">
        <v>201</v>
      </c>
      <c r="C110" s="160" t="s">
        <v>202</v>
      </c>
      <c r="D110" s="56">
        <v>16.77</v>
      </c>
      <c r="E110" s="143">
        <v>1.0023909145248058</v>
      </c>
      <c r="F110" s="150">
        <v>11.59</v>
      </c>
      <c r="G110" s="143">
        <v>0.92498004788507582</v>
      </c>
      <c r="H110" s="143">
        <v>0.69111508646392372</v>
      </c>
      <c r="Q110" s="11"/>
      <c r="R110" s="11"/>
      <c r="S110" s="11"/>
      <c r="W110" s="5"/>
      <c r="X110" s="5"/>
      <c r="Y110" s="5"/>
      <c r="Z110" s="5"/>
      <c r="AA110" s="5"/>
      <c r="AB110" s="5"/>
      <c r="AC110" s="5"/>
      <c r="AD110" s="5"/>
      <c r="AE110" s="5"/>
      <c r="AF110" s="5"/>
      <c r="AG110" s="5"/>
      <c r="AH110" s="5"/>
      <c r="AI110" s="5"/>
      <c r="AJ110" s="5"/>
      <c r="AK110" s="5"/>
      <c r="AL110" s="5"/>
      <c r="AM110" s="5"/>
      <c r="AN110" s="5"/>
    </row>
    <row r="111" spans="1:40">
      <c r="B111" s="159" t="s">
        <v>203</v>
      </c>
      <c r="C111" s="160" t="s">
        <v>204</v>
      </c>
      <c r="D111" s="56">
        <v>16.45</v>
      </c>
      <c r="E111" s="143">
        <v>0.98326359832635979</v>
      </c>
      <c r="F111" s="150">
        <v>16.16</v>
      </c>
      <c r="G111" s="143">
        <v>1.2897047086991222</v>
      </c>
      <c r="H111" s="143">
        <v>0.98237082066869308</v>
      </c>
    </row>
    <row r="112" spans="1:40">
      <c r="B112" s="159" t="s">
        <v>205</v>
      </c>
      <c r="C112" s="160" t="s">
        <v>206</v>
      </c>
      <c r="D112" s="56">
        <v>17.46</v>
      </c>
      <c r="E112" s="143">
        <v>1.0436341900777046</v>
      </c>
      <c r="F112" s="150">
        <v>15.52</v>
      </c>
      <c r="G112" s="143">
        <v>1.2386272944932164</v>
      </c>
      <c r="H112" s="143">
        <v>0.88888888888888884</v>
      </c>
    </row>
    <row r="113" spans="1:40">
      <c r="B113" s="159" t="s">
        <v>207</v>
      </c>
      <c r="C113" s="160" t="s">
        <v>208</v>
      </c>
      <c r="D113" s="56">
        <v>21.27</v>
      </c>
      <c r="E113" s="143">
        <v>1.2713687985654512</v>
      </c>
      <c r="F113" s="150">
        <v>21.28</v>
      </c>
      <c r="G113" s="143">
        <v>1.6983240223463689</v>
      </c>
      <c r="H113" s="143">
        <v>1.000470145745181</v>
      </c>
    </row>
    <row r="114" spans="1:40">
      <c r="B114" s="58" t="s">
        <v>66</v>
      </c>
      <c r="C114" s="55"/>
      <c r="D114" s="54">
        <v>16.73</v>
      </c>
      <c r="E114" s="145">
        <v>1</v>
      </c>
      <c r="F114" s="54">
        <v>12.53</v>
      </c>
      <c r="G114" s="145">
        <v>1</v>
      </c>
      <c r="H114" s="145">
        <v>0.74895397489539739</v>
      </c>
    </row>
    <row r="117" spans="1:40" s="138" customFormat="1">
      <c r="A117" s="137"/>
      <c r="L117" s="139"/>
      <c r="M117" s="139"/>
      <c r="T117" s="11"/>
      <c r="U117" s="11"/>
      <c r="V117" s="11"/>
      <c r="W117" s="11"/>
      <c r="X117" s="11"/>
      <c r="Y117" s="11"/>
      <c r="Z117" s="11"/>
      <c r="AA117" s="11"/>
      <c r="AB117" s="11"/>
      <c r="AC117" s="11"/>
      <c r="AD117" s="11"/>
      <c r="AE117" s="11"/>
      <c r="AF117" s="11"/>
      <c r="AG117" s="11"/>
      <c r="AH117" s="11"/>
      <c r="AI117" s="11"/>
      <c r="AJ117" s="11"/>
      <c r="AK117" s="11"/>
      <c r="AL117" s="11"/>
      <c r="AM117" s="11"/>
      <c r="AN117" s="11"/>
    </row>
    <row r="118" spans="1:40" s="138" customFormat="1">
      <c r="A118" s="137"/>
      <c r="L118" s="139"/>
      <c r="M118" s="139"/>
      <c r="T118" s="11"/>
      <c r="U118" s="11"/>
      <c r="V118" s="11"/>
      <c r="W118" s="11"/>
      <c r="X118" s="11"/>
      <c r="Y118" s="11"/>
      <c r="Z118" s="11"/>
      <c r="AA118" s="11"/>
      <c r="AB118" s="11"/>
      <c r="AC118" s="11"/>
      <c r="AD118" s="11"/>
      <c r="AE118" s="11"/>
      <c r="AF118" s="11"/>
      <c r="AG118" s="11"/>
      <c r="AH118" s="11"/>
      <c r="AI118" s="11"/>
      <c r="AJ118" s="11"/>
      <c r="AK118" s="11"/>
      <c r="AL118" s="11"/>
      <c r="AM118" s="11"/>
      <c r="AN118" s="11"/>
    </row>
    <row r="119" spans="1:40" s="138" customFormat="1">
      <c r="A119" s="137"/>
      <c r="L119" s="139"/>
      <c r="M119" s="139"/>
      <c r="T119" s="11"/>
      <c r="U119" s="11"/>
      <c r="V119" s="11"/>
      <c r="W119" s="11"/>
      <c r="X119" s="11"/>
      <c r="Y119" s="11"/>
      <c r="Z119" s="11"/>
      <c r="AA119" s="11"/>
      <c r="AB119" s="11"/>
      <c r="AC119" s="11"/>
      <c r="AD119" s="11"/>
      <c r="AE119" s="11"/>
      <c r="AF119" s="11"/>
      <c r="AG119" s="11"/>
      <c r="AH119" s="11"/>
      <c r="AI119" s="11"/>
      <c r="AJ119" s="11"/>
      <c r="AK119" s="11"/>
      <c r="AL119" s="11"/>
      <c r="AM119" s="11"/>
      <c r="AN119" s="11"/>
    </row>
    <row r="120" spans="1:40" s="138" customFormat="1">
      <c r="A120" s="137"/>
      <c r="L120" s="139"/>
      <c r="M120" s="139"/>
      <c r="T120" s="11"/>
      <c r="U120" s="11"/>
      <c r="V120" s="11"/>
      <c r="W120" s="11"/>
      <c r="X120" s="11"/>
      <c r="Y120" s="11"/>
      <c r="Z120" s="11"/>
      <c r="AA120" s="11"/>
      <c r="AB120" s="11"/>
      <c r="AC120" s="11"/>
      <c r="AD120" s="11"/>
      <c r="AE120" s="11"/>
      <c r="AF120" s="11"/>
      <c r="AG120" s="11"/>
      <c r="AH120" s="11"/>
      <c r="AI120" s="11"/>
      <c r="AJ120" s="11"/>
      <c r="AK120" s="11"/>
      <c r="AL120" s="11"/>
      <c r="AM120" s="11"/>
      <c r="AN120" s="11"/>
    </row>
  </sheetData>
  <mergeCells count="2">
    <mergeCell ref="E35:I35"/>
    <mergeCell ref="J35:N35"/>
  </mergeCells>
  <pageMargins left="0.7" right="0.7" top="0.75" bottom="0.75" header="0.3" footer="0.3"/>
  <pageSetup orientation="portrait" horizont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S120"/>
  <sheetViews>
    <sheetView topLeftCell="A28" zoomScale="80" zoomScaleNormal="80" workbookViewId="0">
      <selection activeCell="D98" sqref="D98"/>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5" width="13.7109375" style="43" customWidth="1"/>
    <col min="16" max="16" width="13.7109375" style="138" customWidth="1"/>
    <col min="17" max="18" width="15.85546875" style="5" customWidth="1"/>
    <col min="19" max="19" width="13.7109375" style="5" customWidth="1"/>
    <col min="20" max="20" width="4.85546875" style="11" customWidth="1"/>
    <col min="21" max="27" width="12" style="11" customWidth="1"/>
    <col min="28" max="28" width="15.28515625" style="11" bestFit="1" customWidth="1"/>
    <col min="29" max="29" width="10" style="11" bestFit="1" customWidth="1"/>
    <col min="30" max="30" width="13.42578125" style="11" bestFit="1" customWidth="1"/>
    <col min="31" max="31" width="13.5703125" style="11" bestFit="1" customWidth="1"/>
    <col min="32" max="40" width="12" style="11" customWidth="1"/>
    <col min="41" max="41" width="7.7109375" style="5" customWidth="1"/>
    <col min="42" max="42" width="18.28515625" style="5" bestFit="1" customWidth="1"/>
    <col min="43" max="52" width="9.140625" style="5"/>
    <col min="53" max="53" width="18.28515625" style="5" bestFit="1" customWidth="1"/>
    <col min="54" max="54" width="22" style="5" bestFit="1" customWidth="1"/>
    <col min="55" max="55" width="14.85546875" style="5" bestFit="1" customWidth="1"/>
    <col min="56" max="56" width="17.7109375" style="5" bestFit="1" customWidth="1"/>
    <col min="57" max="57" width="27.28515625" style="5" customWidth="1"/>
    <col min="58" max="58" width="3.5703125" style="5" customWidth="1"/>
    <col min="59" max="68" width="9.140625" style="5"/>
    <col min="69" max="69" width="18.28515625" style="5" bestFit="1" customWidth="1"/>
    <col min="70" max="70" width="14.5703125" style="5" bestFit="1" customWidth="1"/>
    <col min="71" max="71" width="13.5703125" style="5" bestFit="1" customWidth="1"/>
    <col min="72" max="72" width="13.140625" style="5" bestFit="1" customWidth="1"/>
    <col min="73" max="73" width="14.42578125" style="5" bestFit="1" customWidth="1"/>
    <col min="74" max="74" width="15" style="5" bestFit="1" customWidth="1"/>
    <col min="75" max="16384" width="9.140625" style="5"/>
  </cols>
  <sheetData>
    <row r="1" spans="1:71" s="43" customFormat="1">
      <c r="A1" s="1"/>
      <c r="L1" s="44"/>
      <c r="M1" s="44"/>
      <c r="P1" s="138"/>
      <c r="S1" s="11"/>
      <c r="T1" s="11"/>
      <c r="U1" s="11"/>
      <c r="V1" s="11"/>
      <c r="W1" s="11"/>
      <c r="X1" s="11"/>
      <c r="Y1" s="11"/>
      <c r="Z1" s="11"/>
      <c r="AA1" s="11"/>
      <c r="AB1" s="11"/>
      <c r="AC1" s="11"/>
      <c r="AD1" s="11"/>
      <c r="AE1" s="11"/>
      <c r="AF1" s="11"/>
      <c r="AG1" s="11"/>
      <c r="AH1" s="11"/>
      <c r="AI1" s="11"/>
      <c r="AJ1" s="11"/>
      <c r="AK1" s="11"/>
      <c r="AL1" s="11"/>
      <c r="AM1" s="11"/>
    </row>
    <row r="2" spans="1:71" ht="15.75">
      <c r="B2" s="2" t="s">
        <v>0</v>
      </c>
      <c r="C2" s="3" t="s">
        <v>34</v>
      </c>
      <c r="D2" s="4"/>
      <c r="F2" s="6"/>
      <c r="G2" s="7"/>
      <c r="H2" s="8" t="s">
        <v>2</v>
      </c>
      <c r="I2" s="9" t="s">
        <v>30</v>
      </c>
      <c r="S2" s="11"/>
      <c r="AN2" s="5"/>
    </row>
    <row r="3" spans="1:71" ht="15.75">
      <c r="B3" s="12" t="s">
        <v>3</v>
      </c>
      <c r="C3" s="50" t="s">
        <v>72</v>
      </c>
      <c r="D3" s="14"/>
      <c r="F3" s="15"/>
      <c r="G3" s="16"/>
      <c r="H3" s="120" t="s">
        <v>4</v>
      </c>
      <c r="I3" s="17" t="s">
        <v>30</v>
      </c>
      <c r="S3" s="11"/>
      <c r="AN3" s="5"/>
    </row>
    <row r="4" spans="1:71" ht="15.75">
      <c r="H4" s="18"/>
      <c r="I4" s="18"/>
      <c r="S4" s="11"/>
      <c r="AN4" s="5"/>
    </row>
    <row r="5" spans="1:71" ht="15.75">
      <c r="B5" s="19" t="s">
        <v>177</v>
      </c>
      <c r="C5" s="20"/>
      <c r="D5" s="20"/>
      <c r="E5" s="20"/>
      <c r="F5" s="20"/>
      <c r="G5" s="20"/>
      <c r="H5" s="20"/>
      <c r="I5" s="20"/>
      <c r="J5" s="20"/>
      <c r="K5" s="21"/>
      <c r="L5" s="21"/>
      <c r="M5" s="20"/>
      <c r="N5" s="20"/>
      <c r="O5" s="20"/>
      <c r="P5" s="140"/>
      <c r="Q5" s="20"/>
      <c r="R5" s="20"/>
      <c r="S5" s="20"/>
      <c r="T5" s="20"/>
      <c r="U5" s="20"/>
      <c r="V5" s="20"/>
      <c r="W5" s="20"/>
      <c r="X5" s="20"/>
      <c r="Y5" s="20"/>
      <c r="Z5" s="20"/>
      <c r="AA5" s="20"/>
      <c r="AB5" s="20"/>
      <c r="AC5" s="20"/>
      <c r="AD5" s="20"/>
      <c r="AK5" s="5"/>
      <c r="AL5" s="5"/>
      <c r="AM5" s="5"/>
      <c r="AN5" s="5"/>
    </row>
    <row r="6" spans="1:71" ht="15.75">
      <c r="B6" s="23"/>
      <c r="K6" s="10"/>
      <c r="M6" s="5"/>
      <c r="Q6" s="11"/>
      <c r="R6" s="11"/>
      <c r="S6" s="11"/>
      <c r="X6" s="24" t="s">
        <v>179</v>
      </c>
      <c r="AB6" s="121">
        <v>61545</v>
      </c>
      <c r="AK6" s="5"/>
      <c r="AL6" s="5"/>
      <c r="AM6" s="5"/>
      <c r="AN6" s="5"/>
    </row>
    <row r="7" spans="1:71">
      <c r="B7" s="25">
        <v>1</v>
      </c>
      <c r="C7" s="25">
        <v>2</v>
      </c>
      <c r="D7" s="25">
        <v>3</v>
      </c>
      <c r="E7" s="25">
        <v>4</v>
      </c>
      <c r="F7" s="25">
        <v>5</v>
      </c>
      <c r="G7" s="25">
        <v>7</v>
      </c>
      <c r="H7" s="25">
        <v>8</v>
      </c>
      <c r="I7" s="25">
        <v>9</v>
      </c>
      <c r="J7" s="25">
        <v>10</v>
      </c>
      <c r="K7" s="25">
        <v>11</v>
      </c>
      <c r="L7" s="25">
        <v>12</v>
      </c>
      <c r="M7" s="25">
        <v>13</v>
      </c>
      <c r="N7" s="25">
        <v>14</v>
      </c>
      <c r="O7" s="141">
        <v>15</v>
      </c>
      <c r="P7" s="141">
        <v>16</v>
      </c>
      <c r="Q7" s="11"/>
      <c r="R7" s="11"/>
      <c r="S7" s="11"/>
      <c r="AK7" s="5"/>
      <c r="AL7" s="5"/>
      <c r="AM7" s="5"/>
      <c r="AN7" s="5"/>
    </row>
    <row r="8" spans="1:71" ht="75">
      <c r="B8" s="25" t="s">
        <v>5</v>
      </c>
      <c r="C8" s="25" t="s">
        <v>6</v>
      </c>
      <c r="D8" s="25" t="s">
        <v>7</v>
      </c>
      <c r="E8" s="25" t="s">
        <v>8</v>
      </c>
      <c r="F8" s="25" t="s">
        <v>31</v>
      </c>
      <c r="G8" s="25" t="s">
        <v>220</v>
      </c>
      <c r="H8" s="25" t="s">
        <v>12</v>
      </c>
      <c r="I8" s="25" t="s">
        <v>13</v>
      </c>
      <c r="J8" s="25" t="s">
        <v>14</v>
      </c>
      <c r="K8" s="25" t="s">
        <v>15</v>
      </c>
      <c r="L8" s="25" t="s">
        <v>16</v>
      </c>
      <c r="M8" s="25" t="s">
        <v>17</v>
      </c>
      <c r="N8" s="25" t="s">
        <v>18</v>
      </c>
      <c r="O8" s="147" t="s">
        <v>182</v>
      </c>
      <c r="P8" s="141" t="s">
        <v>181</v>
      </c>
      <c r="Q8" s="11"/>
      <c r="R8" s="11"/>
      <c r="S8" s="11"/>
      <c r="AK8" s="5"/>
      <c r="AL8" s="5"/>
      <c r="AM8" s="5"/>
      <c r="AN8" s="5"/>
    </row>
    <row r="9" spans="1:71">
      <c r="B9" s="58" t="s">
        <v>66</v>
      </c>
      <c r="C9" s="59" t="s">
        <v>19</v>
      </c>
      <c r="D9" s="59" t="s">
        <v>19</v>
      </c>
      <c r="E9" s="55">
        <v>61545</v>
      </c>
      <c r="F9" s="54">
        <v>60</v>
      </c>
      <c r="G9" s="54">
        <v>12.6</v>
      </c>
      <c r="H9" s="54">
        <v>21.3</v>
      </c>
      <c r="I9" s="54">
        <v>36.299999999999997</v>
      </c>
      <c r="J9" s="54">
        <v>44.1</v>
      </c>
      <c r="K9" s="54">
        <v>53.4</v>
      </c>
      <c r="L9" s="54">
        <v>81.5</v>
      </c>
      <c r="M9" s="54">
        <v>114.1</v>
      </c>
      <c r="N9" s="59">
        <v>554.87865789259888</v>
      </c>
      <c r="O9" s="151">
        <v>78.042311147988926</v>
      </c>
      <c r="P9" s="145">
        <v>1.3007051857998155</v>
      </c>
      <c r="Q9" s="11"/>
      <c r="R9" s="11"/>
      <c r="S9" s="11"/>
      <c r="AK9" s="5"/>
      <c r="AL9" s="5"/>
      <c r="AM9" s="5"/>
      <c r="AN9" s="5"/>
    </row>
    <row r="10" spans="1:71" s="10" customFormat="1">
      <c r="A10" s="1"/>
      <c r="B10" s="26" t="s">
        <v>19</v>
      </c>
      <c r="C10" s="27">
        <v>22</v>
      </c>
      <c r="D10" s="27">
        <v>500</v>
      </c>
      <c r="E10" s="28">
        <v>50399</v>
      </c>
      <c r="F10" s="29">
        <v>58.67</v>
      </c>
      <c r="G10" s="29">
        <v>13.25</v>
      </c>
      <c r="H10" s="29">
        <v>22.05</v>
      </c>
      <c r="I10" s="29">
        <v>36.630000000000003</v>
      </c>
      <c r="J10" s="29">
        <v>44.06</v>
      </c>
      <c r="K10" s="29">
        <v>52.85</v>
      </c>
      <c r="L10" s="29">
        <v>78.97</v>
      </c>
      <c r="M10" s="29">
        <v>110.07</v>
      </c>
      <c r="N10" s="27">
        <v>200.62221472648267</v>
      </c>
      <c r="O10" s="148">
        <v>56.548252381354104</v>
      </c>
      <c r="P10" s="125">
        <v>0.96383590218772974</v>
      </c>
      <c r="Q10" s="11"/>
      <c r="R10" s="11"/>
      <c r="S10" s="11"/>
      <c r="T10" s="11"/>
      <c r="U10" s="11"/>
      <c r="V10" s="11"/>
      <c r="W10" s="11"/>
      <c r="X10" s="11"/>
      <c r="Y10" s="11"/>
      <c r="Z10" s="11"/>
      <c r="AA10" s="11"/>
      <c r="AB10" s="11"/>
      <c r="AC10" s="11"/>
      <c r="AD10" s="11"/>
      <c r="AE10" s="11"/>
      <c r="AF10" s="11"/>
      <c r="AG10" s="11"/>
      <c r="AH10" s="11"/>
      <c r="AI10" s="11"/>
      <c r="AJ10" s="11"/>
      <c r="AK10" s="5"/>
      <c r="AL10" s="5"/>
      <c r="AM10" s="5"/>
      <c r="AN10" s="5"/>
      <c r="BB10" s="5"/>
      <c r="BS10" s="5"/>
    </row>
    <row r="11" spans="1:71">
      <c r="B11" s="26" t="s">
        <v>19</v>
      </c>
      <c r="C11" s="27">
        <v>501</v>
      </c>
      <c r="D11" s="27">
        <v>1000</v>
      </c>
      <c r="E11" s="28">
        <v>5798</v>
      </c>
      <c r="F11" s="29">
        <v>56.56</v>
      </c>
      <c r="G11" s="29">
        <v>10.77</v>
      </c>
      <c r="H11" s="29">
        <v>18.28</v>
      </c>
      <c r="I11" s="29">
        <v>31.08</v>
      </c>
      <c r="J11" s="29">
        <v>39.369999999999997</v>
      </c>
      <c r="K11" s="29">
        <v>48.36</v>
      </c>
      <c r="L11" s="29">
        <v>77.06</v>
      </c>
      <c r="M11" s="29">
        <v>108.64</v>
      </c>
      <c r="N11" s="27">
        <v>685.77630217316312</v>
      </c>
      <c r="O11" s="148">
        <v>57.36320106153444</v>
      </c>
      <c r="P11" s="125">
        <v>1.0142008674245835</v>
      </c>
      <c r="Q11" s="11"/>
      <c r="R11" s="11"/>
      <c r="S11" s="34" t="s">
        <v>23</v>
      </c>
      <c r="AK11" s="1"/>
      <c r="AL11" s="5"/>
      <c r="AM11" s="5"/>
      <c r="AN11" s="5"/>
    </row>
    <row r="12" spans="1:71">
      <c r="B12" s="26" t="s">
        <v>19</v>
      </c>
      <c r="C12" s="27">
        <v>1001</v>
      </c>
      <c r="D12" s="27">
        <v>2000</v>
      </c>
      <c r="E12" s="28">
        <v>2730</v>
      </c>
      <c r="F12" s="29">
        <v>61.39</v>
      </c>
      <c r="G12" s="29">
        <v>8.64</v>
      </c>
      <c r="H12" s="29">
        <v>15.97</v>
      </c>
      <c r="I12" s="29">
        <v>33.08</v>
      </c>
      <c r="J12" s="29">
        <v>43.34</v>
      </c>
      <c r="K12" s="29">
        <v>56.12</v>
      </c>
      <c r="L12" s="29">
        <v>90.91</v>
      </c>
      <c r="M12" s="29">
        <v>124.61</v>
      </c>
      <c r="N12" s="27">
        <v>1388.2172161172161</v>
      </c>
      <c r="O12" s="150">
        <v>61.692111499372139</v>
      </c>
      <c r="P12" s="125">
        <v>1.0049211842217323</v>
      </c>
      <c r="Q12" s="11"/>
      <c r="R12" s="11"/>
      <c r="S12" s="34" t="s">
        <v>25</v>
      </c>
      <c r="AK12" s="1"/>
      <c r="AL12" s="5"/>
      <c r="AM12" s="5"/>
      <c r="AN12" s="5"/>
    </row>
    <row r="13" spans="1:71">
      <c r="B13" s="26" t="s">
        <v>19</v>
      </c>
      <c r="C13" s="27">
        <v>2001</v>
      </c>
      <c r="D13" s="27">
        <v>5000</v>
      </c>
      <c r="E13" s="28">
        <v>1725</v>
      </c>
      <c r="F13" s="29">
        <v>85.46</v>
      </c>
      <c r="G13" s="29">
        <v>9.2799999999999994</v>
      </c>
      <c r="H13" s="29">
        <v>21.01</v>
      </c>
      <c r="I13" s="29">
        <v>48.55</v>
      </c>
      <c r="J13" s="29">
        <v>63.84</v>
      </c>
      <c r="K13" s="29">
        <v>79.12</v>
      </c>
      <c r="L13" s="29">
        <v>121.47</v>
      </c>
      <c r="M13" s="29">
        <v>177.55</v>
      </c>
      <c r="N13" s="27">
        <v>3079.1437681159418</v>
      </c>
      <c r="O13" s="150">
        <v>88.345964613162735</v>
      </c>
      <c r="P13" s="143">
        <v>1.0337697708069593</v>
      </c>
      <c r="Q13" s="11"/>
      <c r="R13" s="11"/>
      <c r="S13" s="34" t="s">
        <v>26</v>
      </c>
      <c r="AK13" s="1"/>
      <c r="AL13" s="5"/>
      <c r="AM13" s="5"/>
      <c r="AN13" s="5"/>
    </row>
    <row r="14" spans="1:71">
      <c r="B14" s="26" t="s">
        <v>19</v>
      </c>
      <c r="C14" s="27">
        <v>5001</v>
      </c>
      <c r="D14" s="27">
        <v>10000</v>
      </c>
      <c r="E14" s="28">
        <v>525</v>
      </c>
      <c r="F14" s="29">
        <v>100.5</v>
      </c>
      <c r="G14" s="29">
        <v>9.56</v>
      </c>
      <c r="H14" s="29">
        <v>24.71</v>
      </c>
      <c r="I14" s="29">
        <v>61.13</v>
      </c>
      <c r="J14" s="29">
        <v>78.27</v>
      </c>
      <c r="K14" s="29">
        <v>93.31</v>
      </c>
      <c r="L14" s="29">
        <v>206.29</v>
      </c>
      <c r="M14" s="29">
        <v>206.29</v>
      </c>
      <c r="N14" s="27">
        <v>6878.8171428571432</v>
      </c>
      <c r="O14" s="150">
        <v>103.93475373257695</v>
      </c>
      <c r="P14" s="143">
        <v>1.034176654055492</v>
      </c>
      <c r="Q14" s="11"/>
      <c r="R14" s="11"/>
      <c r="S14" s="34" t="s">
        <v>27</v>
      </c>
      <c r="AK14" s="1"/>
      <c r="AL14" s="5"/>
      <c r="AM14" s="5"/>
      <c r="AN14" s="5"/>
    </row>
    <row r="15" spans="1:71">
      <c r="B15" s="26" t="s">
        <v>19</v>
      </c>
      <c r="C15" s="27">
        <v>10001</v>
      </c>
      <c r="D15" s="27">
        <v>20000</v>
      </c>
      <c r="E15" s="28">
        <v>267</v>
      </c>
      <c r="F15" s="29">
        <v>104.58</v>
      </c>
      <c r="G15" s="29">
        <v>11.59</v>
      </c>
      <c r="H15" s="29">
        <v>29.43</v>
      </c>
      <c r="I15" s="29">
        <v>65.64</v>
      </c>
      <c r="J15" s="29">
        <v>91.14</v>
      </c>
      <c r="K15" s="29">
        <v>109.16</v>
      </c>
      <c r="L15" s="29">
        <v>148.41</v>
      </c>
      <c r="M15" s="29">
        <v>196.43</v>
      </c>
      <c r="N15" s="27">
        <v>13564.138576779027</v>
      </c>
      <c r="O15" s="150">
        <v>108.89286411486556</v>
      </c>
      <c r="P15" s="143">
        <v>1.0412398557550733</v>
      </c>
      <c r="Q15" s="11"/>
      <c r="R15" s="11"/>
      <c r="S15" s="11"/>
      <c r="AK15" s="1"/>
      <c r="AL15" s="5"/>
      <c r="AM15" s="5"/>
      <c r="AN15" s="5"/>
    </row>
    <row r="16" spans="1:71">
      <c r="B16" s="26" t="s">
        <v>19</v>
      </c>
      <c r="C16" s="27">
        <v>20001</v>
      </c>
      <c r="D16" s="27">
        <v>141621</v>
      </c>
      <c r="E16" s="28">
        <v>101</v>
      </c>
      <c r="F16" s="29">
        <v>110.84</v>
      </c>
      <c r="G16" s="29">
        <v>5.9</v>
      </c>
      <c r="H16" s="29">
        <v>15.57</v>
      </c>
      <c r="I16" s="29">
        <v>77.47</v>
      </c>
      <c r="J16" s="29">
        <v>100.14</v>
      </c>
      <c r="K16" s="29">
        <v>119.37</v>
      </c>
      <c r="L16" s="29">
        <v>156.5</v>
      </c>
      <c r="M16" s="29">
        <v>194.04</v>
      </c>
      <c r="N16" s="27">
        <v>36914.425742574254</v>
      </c>
      <c r="O16" s="150">
        <v>105.28019983064927</v>
      </c>
      <c r="P16" s="143">
        <v>0.94983940662801569</v>
      </c>
      <c r="Q16" s="11"/>
      <c r="R16" s="11"/>
      <c r="S16" s="11"/>
      <c r="AK16" s="1"/>
      <c r="AL16" s="5"/>
      <c r="AM16" s="5"/>
      <c r="AN16" s="5"/>
      <c r="BS16" s="10"/>
    </row>
    <row r="17" spans="1:71" s="10" customFormat="1">
      <c r="A17" s="1"/>
      <c r="B17" s="31"/>
      <c r="C17" s="31"/>
      <c r="D17" s="31"/>
      <c r="E17" s="31"/>
      <c r="F17" s="31"/>
      <c r="G17" s="31"/>
      <c r="H17" s="32"/>
      <c r="I17" s="32"/>
      <c r="J17" s="31"/>
      <c r="K17" s="31"/>
      <c r="L17" s="31"/>
      <c r="M17" s="31" t="s">
        <v>212</v>
      </c>
      <c r="N17" s="31">
        <f>N9*E9</f>
        <v>34150007</v>
      </c>
      <c r="O17" s="149"/>
      <c r="P17" s="144"/>
      <c r="Q17" s="11"/>
      <c r="R17" s="11"/>
      <c r="S17" s="11"/>
      <c r="T17" s="11"/>
      <c r="U17" s="11"/>
      <c r="V17" s="11"/>
      <c r="W17" s="11"/>
      <c r="X17" s="11"/>
      <c r="Y17" s="11"/>
      <c r="Z17" s="11"/>
      <c r="AA17" s="11"/>
      <c r="AB17" s="11"/>
      <c r="AC17" s="11"/>
      <c r="AD17" s="22"/>
      <c r="AE17" s="11"/>
      <c r="AF17" s="11"/>
      <c r="AG17" s="11"/>
      <c r="AH17" s="11"/>
      <c r="AI17" s="11"/>
      <c r="AJ17" s="11"/>
      <c r="AK17" s="1"/>
      <c r="AL17" s="5"/>
      <c r="AM17" s="5"/>
      <c r="AN17" s="5"/>
      <c r="BB17" s="5"/>
    </row>
    <row r="18" spans="1:71" s="10" customFormat="1">
      <c r="A18" s="1"/>
      <c r="O18" s="44"/>
      <c r="P18" s="139"/>
      <c r="Q18" s="11"/>
      <c r="R18" s="11"/>
      <c r="S18" s="11"/>
      <c r="T18" s="11"/>
      <c r="U18" s="11"/>
      <c r="V18" s="11"/>
      <c r="W18" s="11"/>
      <c r="X18" s="11"/>
      <c r="Y18" s="11"/>
      <c r="Z18" s="11"/>
      <c r="AA18" s="11"/>
      <c r="AB18" s="11"/>
      <c r="AC18" s="11"/>
      <c r="AD18" s="22"/>
      <c r="AE18" s="11"/>
      <c r="AF18" s="11"/>
      <c r="AG18" s="11"/>
      <c r="AH18" s="11"/>
      <c r="AI18" s="11"/>
      <c r="AJ18" s="11"/>
      <c r="AK18" s="1"/>
      <c r="AL18" s="5"/>
      <c r="AM18" s="5"/>
      <c r="AN18" s="5"/>
      <c r="BB18" s="5"/>
    </row>
    <row r="19" spans="1:71" s="10" customFormat="1">
      <c r="A19" s="1"/>
      <c r="O19" s="44"/>
      <c r="P19" s="139"/>
      <c r="Q19" s="11"/>
      <c r="R19" s="11"/>
      <c r="S19" s="11"/>
      <c r="T19" s="11"/>
      <c r="U19" s="11"/>
      <c r="V19" s="11"/>
      <c r="W19" s="11"/>
      <c r="X19" s="11"/>
      <c r="Y19" s="11"/>
      <c r="Z19" s="11"/>
      <c r="AA19" s="11"/>
      <c r="AB19" s="11"/>
      <c r="AC19" s="11"/>
      <c r="AD19" s="22"/>
      <c r="AE19" s="11"/>
      <c r="AF19" s="11"/>
      <c r="AG19" s="11"/>
      <c r="AH19" s="11"/>
      <c r="AI19" s="11"/>
      <c r="AJ19" s="11"/>
      <c r="AK19" s="1"/>
      <c r="AL19" s="5"/>
      <c r="AM19" s="5"/>
      <c r="AN19" s="5"/>
      <c r="BB19" s="5"/>
    </row>
    <row r="20" spans="1:71" s="10" customFormat="1">
      <c r="A20" s="1"/>
      <c r="O20" s="44"/>
      <c r="P20" s="139"/>
      <c r="Q20" s="11"/>
      <c r="R20" s="11"/>
      <c r="S20" s="11"/>
      <c r="T20" s="11"/>
      <c r="U20" s="11"/>
      <c r="V20" s="11"/>
      <c r="W20" s="11"/>
      <c r="X20" s="11"/>
      <c r="Y20" s="11"/>
      <c r="Z20" s="11"/>
      <c r="AA20" s="11"/>
      <c r="AB20" s="11"/>
      <c r="AC20" s="11"/>
      <c r="AD20" s="22"/>
      <c r="AE20" s="11"/>
      <c r="AF20" s="11"/>
      <c r="AG20" s="11"/>
      <c r="AH20" s="11"/>
      <c r="AI20" s="11"/>
      <c r="AJ20" s="11"/>
      <c r="AK20" s="1"/>
      <c r="AL20" s="5"/>
      <c r="AM20" s="5"/>
      <c r="AN20" s="5"/>
      <c r="BB20" s="5"/>
    </row>
    <row r="21" spans="1:71" s="10" customFormat="1">
      <c r="A21" s="1"/>
      <c r="O21" s="44"/>
      <c r="P21" s="139"/>
      <c r="Q21" s="11"/>
      <c r="R21" s="11"/>
      <c r="S21" s="11"/>
      <c r="T21" s="11"/>
      <c r="U21" s="11"/>
      <c r="V21" s="11"/>
      <c r="W21" s="11"/>
      <c r="X21" s="11"/>
      <c r="Y21" s="11"/>
      <c r="Z21" s="11"/>
      <c r="AA21" s="11"/>
      <c r="AB21" s="11"/>
      <c r="AC21" s="11"/>
      <c r="AD21" s="22"/>
      <c r="AE21" s="11"/>
      <c r="AF21" s="11"/>
      <c r="AG21" s="11"/>
      <c r="AH21" s="11"/>
      <c r="AI21" s="11"/>
      <c r="AJ21" s="11"/>
      <c r="AK21" s="1"/>
      <c r="AL21" s="5"/>
      <c r="AM21" s="5"/>
      <c r="AN21" s="5"/>
      <c r="BB21" s="5"/>
    </row>
    <row r="22" spans="1:71" s="10" customFormat="1" ht="15.75">
      <c r="A22" s="1"/>
      <c r="B22" s="57" t="s">
        <v>178</v>
      </c>
      <c r="C22" s="20"/>
      <c r="D22" s="20"/>
      <c r="E22" s="20"/>
      <c r="F22" s="20"/>
      <c r="G22" s="20"/>
      <c r="H22" s="20"/>
      <c r="I22" s="20"/>
      <c r="J22" s="20"/>
      <c r="K22" s="21"/>
      <c r="L22" s="21"/>
      <c r="M22" s="20"/>
      <c r="N22" s="20"/>
      <c r="O22" s="20"/>
      <c r="P22" s="140"/>
      <c r="Q22" s="11"/>
      <c r="R22" s="11"/>
      <c r="S22" s="11"/>
      <c r="T22" s="11"/>
      <c r="U22" s="11"/>
      <c r="V22" s="11"/>
      <c r="W22" s="11"/>
      <c r="X22" s="11"/>
      <c r="Y22" s="11"/>
      <c r="Z22" s="11"/>
      <c r="AA22" s="11"/>
      <c r="AB22" s="11"/>
      <c r="AC22" s="11"/>
      <c r="AD22" s="22"/>
      <c r="AE22" s="11"/>
      <c r="AF22" s="11"/>
      <c r="AG22" s="11"/>
      <c r="AH22" s="11"/>
      <c r="AI22" s="11"/>
      <c r="AJ22" s="11"/>
      <c r="AK22" s="1"/>
      <c r="AL22" s="5"/>
      <c r="AM22" s="5"/>
      <c r="AN22" s="5"/>
      <c r="BB22" s="5"/>
    </row>
    <row r="23" spans="1:71" ht="15.75">
      <c r="B23" s="23"/>
      <c r="H23" s="10"/>
      <c r="I23" s="10"/>
      <c r="L23" s="5"/>
      <c r="M23" s="5"/>
      <c r="Q23" s="11"/>
      <c r="R23" s="11"/>
      <c r="S23" s="11"/>
      <c r="AK23" s="5"/>
      <c r="AL23" s="5"/>
      <c r="AM23" s="5"/>
      <c r="AN23" s="5"/>
    </row>
    <row r="24" spans="1:71">
      <c r="B24" s="25">
        <v>1</v>
      </c>
      <c r="C24" s="25">
        <v>2</v>
      </c>
      <c r="D24" s="25">
        <v>3</v>
      </c>
      <c r="E24" s="25">
        <v>4</v>
      </c>
      <c r="F24" s="25">
        <v>5</v>
      </c>
      <c r="G24" s="25">
        <v>7</v>
      </c>
      <c r="H24" s="25">
        <v>8</v>
      </c>
      <c r="I24" s="25">
        <v>9</v>
      </c>
      <c r="J24" s="25">
        <v>10</v>
      </c>
      <c r="K24" s="25">
        <v>11</v>
      </c>
      <c r="L24" s="25">
        <v>12</v>
      </c>
      <c r="M24" s="25">
        <v>13</v>
      </c>
      <c r="N24" s="25">
        <v>14</v>
      </c>
      <c r="O24" s="141">
        <v>15</v>
      </c>
      <c r="P24" s="141">
        <v>16</v>
      </c>
      <c r="Q24" s="11"/>
      <c r="R24" s="11"/>
      <c r="S24" s="11"/>
      <c r="AK24" s="5"/>
      <c r="AL24" s="5"/>
      <c r="AM24" s="5"/>
      <c r="AN24" s="5"/>
    </row>
    <row r="25" spans="1:71" ht="75">
      <c r="B25" s="25" t="s">
        <v>5</v>
      </c>
      <c r="C25" s="25" t="s">
        <v>6</v>
      </c>
      <c r="D25" s="25" t="s">
        <v>7</v>
      </c>
      <c r="E25" s="25" t="s">
        <v>8</v>
      </c>
      <c r="F25" s="25" t="s">
        <v>31</v>
      </c>
      <c r="G25" s="25" t="s">
        <v>219</v>
      </c>
      <c r="H25" s="25" t="s">
        <v>12</v>
      </c>
      <c r="I25" s="25" t="s">
        <v>13</v>
      </c>
      <c r="J25" s="25" t="s">
        <v>14</v>
      </c>
      <c r="K25" s="25" t="s">
        <v>15</v>
      </c>
      <c r="L25" s="25" t="s">
        <v>16</v>
      </c>
      <c r="M25" s="25" t="s">
        <v>17</v>
      </c>
      <c r="N25" s="25" t="s">
        <v>18</v>
      </c>
      <c r="O25" s="155" t="s">
        <v>182</v>
      </c>
      <c r="P25" s="141" t="s">
        <v>181</v>
      </c>
      <c r="Q25" s="11"/>
      <c r="R25" s="11"/>
      <c r="S25" s="11"/>
      <c r="AK25" s="5"/>
      <c r="AL25" s="5"/>
      <c r="AM25" s="5"/>
      <c r="AN25" s="5"/>
    </row>
    <row r="26" spans="1:71">
      <c r="B26" s="58" t="s">
        <v>66</v>
      </c>
      <c r="C26" s="59" t="s">
        <v>19</v>
      </c>
      <c r="D26" s="59" t="s">
        <v>19</v>
      </c>
      <c r="E26" s="55">
        <v>61545</v>
      </c>
      <c r="F26" s="54">
        <v>60</v>
      </c>
      <c r="G26" s="54">
        <v>12.6</v>
      </c>
      <c r="H26" s="54">
        <v>21.3</v>
      </c>
      <c r="I26" s="54">
        <v>36.299999999999997</v>
      </c>
      <c r="J26" s="54">
        <v>44.1</v>
      </c>
      <c r="K26" s="54">
        <v>53.4</v>
      </c>
      <c r="L26" s="54">
        <v>81.5</v>
      </c>
      <c r="M26" s="54">
        <v>114.1</v>
      </c>
      <c r="N26" s="59">
        <v>554.87865789259888</v>
      </c>
      <c r="O26" s="157">
        <v>78.042311147988926</v>
      </c>
      <c r="P26" s="145">
        <v>1.3007051857998155</v>
      </c>
      <c r="Q26" s="11"/>
      <c r="R26" s="11"/>
      <c r="S26" s="11"/>
      <c r="AK26" s="5"/>
      <c r="AL26" s="5"/>
      <c r="AM26" s="5"/>
      <c r="AN26" s="5"/>
    </row>
    <row r="27" spans="1:71">
      <c r="B27" s="28" t="s">
        <v>20</v>
      </c>
      <c r="C27" s="28" t="s">
        <v>19</v>
      </c>
      <c r="D27" s="28" t="s">
        <v>19</v>
      </c>
      <c r="E27" s="28">
        <v>32197</v>
      </c>
      <c r="F27" s="29">
        <v>55.89</v>
      </c>
      <c r="G27" s="29">
        <v>11.97</v>
      </c>
      <c r="H27" s="29">
        <v>20.260000000000002</v>
      </c>
      <c r="I27" s="29">
        <v>34.47</v>
      </c>
      <c r="J27" s="29">
        <v>41.85</v>
      </c>
      <c r="K27" s="29">
        <v>50.34</v>
      </c>
      <c r="L27" s="29">
        <v>77.209999999999994</v>
      </c>
      <c r="M27" s="29">
        <v>108.22</v>
      </c>
      <c r="N27" s="33">
        <v>430.28645525980681</v>
      </c>
      <c r="O27" s="156">
        <v>68.428031014730621</v>
      </c>
      <c r="P27" s="125">
        <v>1.2243340671807232</v>
      </c>
      <c r="Q27" s="11"/>
      <c r="R27" s="11"/>
      <c r="S27" s="11"/>
      <c r="AK27" s="5"/>
      <c r="AL27" s="5"/>
      <c r="AM27" s="5"/>
      <c r="AN27" s="5"/>
    </row>
    <row r="28" spans="1:71">
      <c r="B28" s="28" t="s">
        <v>21</v>
      </c>
      <c r="C28" s="28" t="s">
        <v>19</v>
      </c>
      <c r="D28" s="28" t="s">
        <v>19</v>
      </c>
      <c r="E28" s="28">
        <v>7982</v>
      </c>
      <c r="F28" s="29">
        <v>64.27</v>
      </c>
      <c r="G28" s="29">
        <v>12.44</v>
      </c>
      <c r="H28" s="29">
        <v>21.93</v>
      </c>
      <c r="I28" s="29">
        <v>38.61</v>
      </c>
      <c r="J28" s="29">
        <v>47.69</v>
      </c>
      <c r="K28" s="29">
        <v>57.4</v>
      </c>
      <c r="L28" s="29">
        <v>87.56</v>
      </c>
      <c r="M28" s="29">
        <v>123.07</v>
      </c>
      <c r="N28" s="33">
        <v>726.30268103232277</v>
      </c>
      <c r="O28" s="156">
        <v>82.638726534960469</v>
      </c>
      <c r="P28" s="125">
        <v>1.2858056096928656</v>
      </c>
      <c r="Q28" s="11"/>
      <c r="R28" s="11"/>
      <c r="S28" s="11"/>
      <c r="AK28" s="5"/>
      <c r="AL28" s="5"/>
      <c r="AM28" s="5"/>
      <c r="AN28" s="5"/>
    </row>
    <row r="29" spans="1:71" s="10" customFormat="1">
      <c r="A29" s="1"/>
      <c r="B29" s="28" t="s">
        <v>22</v>
      </c>
      <c r="C29" s="28" t="s">
        <v>19</v>
      </c>
      <c r="D29" s="28" t="s">
        <v>19</v>
      </c>
      <c r="E29" s="28">
        <v>3356</v>
      </c>
      <c r="F29" s="29">
        <v>65.34</v>
      </c>
      <c r="G29" s="29">
        <v>14.15</v>
      </c>
      <c r="H29" s="29">
        <v>23.65</v>
      </c>
      <c r="I29" s="29">
        <v>40.020000000000003</v>
      </c>
      <c r="J29" s="29">
        <v>49.28</v>
      </c>
      <c r="K29" s="29">
        <v>60.74</v>
      </c>
      <c r="L29" s="29">
        <v>90.75</v>
      </c>
      <c r="M29" s="29">
        <v>122.07</v>
      </c>
      <c r="N29" s="33">
        <v>877.41567342073893</v>
      </c>
      <c r="O29" s="156">
        <v>87.321091745010449</v>
      </c>
      <c r="P29" s="125">
        <v>1.3364109541630003</v>
      </c>
      <c r="Q29" s="11"/>
      <c r="R29" s="11"/>
      <c r="S29" s="11"/>
      <c r="T29" s="11"/>
      <c r="U29" s="11"/>
      <c r="V29" s="11"/>
      <c r="W29" s="11"/>
      <c r="Y29" s="11"/>
      <c r="Z29" s="11"/>
      <c r="AA29" s="11"/>
      <c r="AB29" s="11"/>
      <c r="AC29" s="11"/>
      <c r="AD29" s="11"/>
      <c r="AE29" s="11"/>
      <c r="AF29" s="11"/>
      <c r="AG29" s="11"/>
      <c r="AH29" s="11"/>
      <c r="AI29" s="11"/>
      <c r="AJ29" s="11"/>
      <c r="AK29" s="5"/>
      <c r="AL29" s="5"/>
      <c r="AM29" s="5"/>
      <c r="AN29" s="5"/>
      <c r="BB29" s="5"/>
      <c r="BS29" s="5"/>
    </row>
    <row r="30" spans="1:71" s="10" customFormat="1">
      <c r="A30" s="1"/>
      <c r="B30" s="28" t="s">
        <v>24</v>
      </c>
      <c r="C30" s="28" t="s">
        <v>19</v>
      </c>
      <c r="D30" s="28" t="s">
        <v>19</v>
      </c>
      <c r="E30" s="28">
        <v>18010</v>
      </c>
      <c r="F30" s="29">
        <v>64.400000000000006</v>
      </c>
      <c r="G30" s="29">
        <v>13.44</v>
      </c>
      <c r="H30" s="29">
        <v>22.58</v>
      </c>
      <c r="I30" s="29">
        <v>38.15</v>
      </c>
      <c r="J30" s="29">
        <v>46.54</v>
      </c>
      <c r="K30" s="29">
        <v>55.61</v>
      </c>
      <c r="L30" s="29">
        <v>84.97</v>
      </c>
      <c r="M30" s="29">
        <v>119.31</v>
      </c>
      <c r="N30" s="33">
        <v>641.53908939478072</v>
      </c>
      <c r="O30" s="156">
        <v>84.89927799774263</v>
      </c>
      <c r="P30" s="125">
        <v>1.318311770151283</v>
      </c>
      <c r="R30" s="11"/>
      <c r="S30" s="11"/>
      <c r="T30" s="11"/>
      <c r="U30" s="11"/>
      <c r="V30" s="11"/>
      <c r="W30" s="11"/>
      <c r="Y30" s="11"/>
      <c r="Z30" s="11"/>
      <c r="AA30" s="11"/>
      <c r="AB30" s="11"/>
      <c r="AC30" s="11"/>
      <c r="AD30" s="11"/>
      <c r="AE30" s="11"/>
      <c r="AF30" s="11"/>
      <c r="AG30" s="11"/>
      <c r="AH30" s="11"/>
      <c r="AI30" s="11"/>
      <c r="AJ30" s="11"/>
      <c r="AK30" s="5"/>
      <c r="AL30" s="5"/>
      <c r="AM30" s="5"/>
      <c r="AN30" s="5"/>
      <c r="BB30" s="5"/>
      <c r="BM30" s="5"/>
      <c r="BN30" s="5"/>
      <c r="BO30" s="5"/>
      <c r="BP30" s="5"/>
      <c r="BQ30" s="5"/>
    </row>
    <row r="31" spans="1:71">
      <c r="B31" s="31"/>
      <c r="C31" s="31"/>
      <c r="D31" s="31"/>
      <c r="E31" s="31"/>
      <c r="F31" s="31"/>
      <c r="G31" s="31"/>
      <c r="H31" s="32"/>
      <c r="I31" s="32"/>
      <c r="J31" s="31"/>
      <c r="K31" s="31"/>
      <c r="L31" s="31"/>
      <c r="M31" s="31"/>
      <c r="N31" s="31"/>
      <c r="O31" s="144"/>
      <c r="P31" s="144"/>
      <c r="R31" s="11"/>
      <c r="S31" s="11"/>
      <c r="AK31" s="5"/>
      <c r="AL31" s="5"/>
      <c r="AM31" s="5"/>
      <c r="AN31" s="5"/>
    </row>
    <row r="32" spans="1:71">
      <c r="K32" s="10"/>
      <c r="M32" s="5"/>
      <c r="R32" s="11"/>
      <c r="S32" s="11"/>
      <c r="X32" s="5"/>
      <c r="Y32" s="5"/>
      <c r="Z32" s="5"/>
      <c r="AA32" s="5"/>
      <c r="AK32" s="5"/>
      <c r="AL32" s="5"/>
      <c r="AM32" s="5"/>
      <c r="AN32" s="5"/>
    </row>
    <row r="33" spans="1:40" ht="15.75">
      <c r="B33" s="153" t="s">
        <v>184</v>
      </c>
      <c r="C33" s="20"/>
      <c r="D33" s="20"/>
      <c r="E33" s="20"/>
      <c r="F33" s="20"/>
      <c r="G33" s="20"/>
      <c r="H33" s="20"/>
      <c r="I33" s="20"/>
      <c r="J33" s="20"/>
      <c r="K33" s="20"/>
      <c r="L33" s="21"/>
      <c r="M33" s="21"/>
      <c r="N33" s="20"/>
      <c r="O33" s="20"/>
      <c r="P33" s="140"/>
      <c r="Q33" s="20"/>
      <c r="R33" s="20"/>
      <c r="S33" s="20"/>
      <c r="T33" s="20"/>
      <c r="U33" s="20"/>
      <c r="V33" s="20"/>
      <c r="W33" s="20"/>
      <c r="X33" s="20"/>
      <c r="Y33" s="20"/>
      <c r="Z33" s="20"/>
      <c r="AA33" s="20"/>
      <c r="AB33" s="20"/>
      <c r="AC33" s="20"/>
      <c r="AD33" s="20"/>
      <c r="AM33" s="5"/>
      <c r="AN33" s="5"/>
    </row>
    <row r="34" spans="1:40">
      <c r="L34" s="5"/>
      <c r="M34" s="5"/>
      <c r="Q34" s="11"/>
      <c r="R34" s="11"/>
      <c r="S34" s="11"/>
      <c r="W34" s="5"/>
      <c r="X34" s="5"/>
      <c r="Y34" s="5"/>
      <c r="Z34" s="5"/>
      <c r="AA34" s="5"/>
      <c r="AB34" s="5"/>
      <c r="AC34" s="5"/>
      <c r="AD34" s="5"/>
      <c r="AE34" s="5"/>
      <c r="AF34" s="5"/>
      <c r="AG34" s="5"/>
      <c r="AH34" s="5"/>
      <c r="AI34" s="5"/>
      <c r="AJ34" s="5"/>
      <c r="AK34" s="5"/>
      <c r="AL34" s="5"/>
      <c r="AM34" s="5"/>
      <c r="AN34" s="5"/>
    </row>
    <row r="35" spans="1:40">
      <c r="B35" s="25"/>
      <c r="C35" s="25"/>
      <c r="D35" s="25"/>
      <c r="E35" s="958" t="s">
        <v>33</v>
      </c>
      <c r="F35" s="961"/>
      <c r="G35" s="961"/>
      <c r="H35" s="961"/>
      <c r="I35" s="962"/>
      <c r="J35" s="958" t="s">
        <v>32</v>
      </c>
      <c r="K35" s="961"/>
      <c r="L35" s="961"/>
      <c r="M35" s="961"/>
      <c r="N35" s="962"/>
      <c r="O35" s="138"/>
      <c r="Q35" s="11"/>
      <c r="R35" s="11"/>
      <c r="S35" s="11"/>
      <c r="W35" s="5"/>
      <c r="X35" s="5"/>
      <c r="Y35" s="5"/>
      <c r="Z35" s="5"/>
      <c r="AA35" s="5"/>
      <c r="AB35" s="5"/>
      <c r="AC35" s="5"/>
      <c r="AD35" s="5"/>
      <c r="AE35" s="5"/>
      <c r="AF35" s="5"/>
      <c r="AG35" s="5"/>
      <c r="AH35" s="5"/>
      <c r="AI35" s="5"/>
      <c r="AJ35" s="5"/>
      <c r="AK35" s="5"/>
      <c r="AL35" s="5"/>
      <c r="AM35" s="5"/>
      <c r="AN35" s="5"/>
    </row>
    <row r="36" spans="1:40" ht="75">
      <c r="B36" s="25" t="s">
        <v>6</v>
      </c>
      <c r="C36" s="25" t="s">
        <v>7</v>
      </c>
      <c r="D36" s="25" t="s">
        <v>18</v>
      </c>
      <c r="E36" s="25" t="s">
        <v>19</v>
      </c>
      <c r="F36" s="25" t="s">
        <v>23</v>
      </c>
      <c r="G36" s="25" t="s">
        <v>25</v>
      </c>
      <c r="H36" s="25" t="s">
        <v>26</v>
      </c>
      <c r="I36" s="25" t="s">
        <v>27</v>
      </c>
      <c r="J36" s="25" t="s">
        <v>19</v>
      </c>
      <c r="K36" s="25" t="s">
        <v>23</v>
      </c>
      <c r="L36" s="25" t="s">
        <v>25</v>
      </c>
      <c r="M36" s="25" t="s">
        <v>26</v>
      </c>
      <c r="N36" s="25" t="s">
        <v>27</v>
      </c>
      <c r="O36" s="138"/>
      <c r="Q36" s="11"/>
      <c r="R36" s="11"/>
      <c r="S36" s="11"/>
      <c r="W36" s="5"/>
      <c r="X36" s="5"/>
      <c r="Y36" s="5"/>
      <c r="Z36" s="5"/>
      <c r="AA36" s="5"/>
      <c r="AB36" s="5"/>
      <c r="AC36" s="5"/>
      <c r="AD36" s="5"/>
      <c r="AE36" s="5"/>
      <c r="AF36" s="5"/>
      <c r="AG36" s="5"/>
      <c r="AH36" s="5"/>
      <c r="AI36" s="5"/>
      <c r="AJ36" s="5"/>
      <c r="AK36" s="5"/>
      <c r="AL36" s="5"/>
      <c r="AM36" s="5"/>
      <c r="AN36" s="5"/>
    </row>
    <row r="37" spans="1:40">
      <c r="B37" s="45">
        <v>22</v>
      </c>
      <c r="C37" s="45">
        <v>500</v>
      </c>
      <c r="D37" s="45">
        <v>201</v>
      </c>
      <c r="E37" s="48">
        <v>58.7</v>
      </c>
      <c r="F37" s="48">
        <v>56.3</v>
      </c>
      <c r="G37" s="48">
        <v>62.6</v>
      </c>
      <c r="H37" s="48">
        <v>62.2</v>
      </c>
      <c r="I37" s="48">
        <v>61</v>
      </c>
      <c r="J37" s="49">
        <v>56.5</v>
      </c>
      <c r="K37" s="49">
        <v>52.9</v>
      </c>
      <c r="L37" s="49">
        <v>61.7</v>
      </c>
      <c r="M37" s="49">
        <v>62.7</v>
      </c>
      <c r="N37" s="49">
        <v>60.3</v>
      </c>
      <c r="O37" s="138"/>
      <c r="Q37" s="11"/>
      <c r="R37" s="11"/>
      <c r="S37" s="11"/>
      <c r="W37" s="5"/>
      <c r="X37" s="5"/>
      <c r="Y37" s="5"/>
      <c r="Z37" s="5"/>
      <c r="AA37" s="5"/>
      <c r="AB37" s="5"/>
      <c r="AC37" s="5"/>
      <c r="AD37" s="5"/>
      <c r="AE37" s="5"/>
      <c r="AF37" s="5"/>
      <c r="AG37" s="5"/>
      <c r="AH37" s="5"/>
      <c r="AI37" s="5"/>
      <c r="AJ37" s="5"/>
      <c r="AK37" s="5"/>
      <c r="AL37" s="5"/>
      <c r="AM37" s="5"/>
      <c r="AN37" s="5"/>
    </row>
    <row r="38" spans="1:40">
      <c r="B38" s="45">
        <v>501</v>
      </c>
      <c r="C38" s="45">
        <v>1000</v>
      </c>
      <c r="D38" s="45">
        <v>686</v>
      </c>
      <c r="E38" s="48">
        <v>56.6</v>
      </c>
      <c r="F38" s="48">
        <v>45.5</v>
      </c>
      <c r="G38" s="48">
        <v>60.9</v>
      </c>
      <c r="H38" s="48">
        <v>68</v>
      </c>
      <c r="I38" s="48">
        <v>69</v>
      </c>
      <c r="J38" s="49">
        <v>57.4</v>
      </c>
      <c r="K38" s="49">
        <v>45.5</v>
      </c>
      <c r="L38" s="49">
        <v>61.1</v>
      </c>
      <c r="M38" s="49">
        <v>69</v>
      </c>
      <c r="N38" s="49">
        <v>70.8</v>
      </c>
      <c r="O38" s="138"/>
      <c r="Q38" s="11"/>
      <c r="R38" s="11"/>
      <c r="S38" s="11"/>
      <c r="W38" s="5"/>
      <c r="X38" s="5"/>
      <c r="Y38" s="5"/>
      <c r="Z38" s="5"/>
      <c r="AA38" s="5"/>
      <c r="AB38" s="5"/>
      <c r="AC38" s="5"/>
      <c r="AD38" s="5"/>
      <c r="AE38" s="5"/>
      <c r="AF38" s="5"/>
      <c r="AG38" s="5"/>
      <c r="AH38" s="5"/>
      <c r="AI38" s="5"/>
      <c r="AJ38" s="5"/>
      <c r="AK38" s="5"/>
      <c r="AL38" s="5"/>
      <c r="AM38" s="5"/>
      <c r="AN38" s="5"/>
    </row>
    <row r="39" spans="1:40">
      <c r="B39" s="45">
        <v>1001</v>
      </c>
      <c r="C39" s="45">
        <v>2000</v>
      </c>
      <c r="D39" s="45">
        <v>1388</v>
      </c>
      <c r="E39" s="48">
        <v>61.4</v>
      </c>
      <c r="F39" s="48">
        <v>50.5</v>
      </c>
      <c r="G39" s="48">
        <v>64.2</v>
      </c>
      <c r="H39" s="48">
        <v>64.599999999999994</v>
      </c>
      <c r="I39" s="48">
        <v>69.8</v>
      </c>
      <c r="J39" s="49">
        <v>61.7</v>
      </c>
      <c r="K39" s="49">
        <v>50</v>
      </c>
      <c r="L39" s="49">
        <v>65.3</v>
      </c>
      <c r="M39" s="49">
        <v>65.599999999999994</v>
      </c>
      <c r="N39" s="49">
        <v>70.099999999999994</v>
      </c>
      <c r="O39" s="138"/>
      <c r="Q39" s="11"/>
      <c r="R39" s="11"/>
      <c r="S39" s="11"/>
      <c r="W39" s="5"/>
      <c r="X39" s="5"/>
      <c r="Y39" s="5"/>
      <c r="Z39" s="5"/>
      <c r="AA39" s="5"/>
      <c r="AB39" s="5"/>
      <c r="AC39" s="5"/>
      <c r="AD39" s="5"/>
      <c r="AE39" s="5"/>
      <c r="AF39" s="5"/>
      <c r="AG39" s="5"/>
      <c r="AH39" s="5"/>
      <c r="AI39" s="5"/>
      <c r="AJ39" s="5"/>
      <c r="AK39" s="5"/>
      <c r="AL39" s="5"/>
      <c r="AM39" s="5"/>
      <c r="AN39" s="5"/>
    </row>
    <row r="40" spans="1:40">
      <c r="B40" s="45">
        <v>2001</v>
      </c>
      <c r="C40" s="45">
        <v>5000</v>
      </c>
      <c r="D40" s="45">
        <v>3079</v>
      </c>
      <c r="E40" s="48">
        <v>85.5</v>
      </c>
      <c r="F40" s="48">
        <v>77</v>
      </c>
      <c r="G40" s="48">
        <v>81.2</v>
      </c>
      <c r="H40" s="48">
        <v>80.900000000000006</v>
      </c>
      <c r="I40" s="48">
        <v>95.7</v>
      </c>
      <c r="J40" s="49">
        <v>88.3</v>
      </c>
      <c r="K40" s="49">
        <v>79.8</v>
      </c>
      <c r="L40" s="49">
        <v>83.7</v>
      </c>
      <c r="M40" s="49">
        <v>85.2</v>
      </c>
      <c r="N40" s="49">
        <v>98.5</v>
      </c>
      <c r="O40" s="138"/>
      <c r="Q40" s="11"/>
      <c r="R40" s="11"/>
      <c r="S40" s="11"/>
      <c r="W40" s="5"/>
      <c r="X40" s="5"/>
      <c r="Y40" s="5"/>
      <c r="Z40" s="5"/>
      <c r="AA40" s="5"/>
      <c r="AB40" s="5"/>
      <c r="AC40" s="5"/>
      <c r="AD40" s="5"/>
      <c r="AE40" s="5"/>
      <c r="AF40" s="5"/>
      <c r="AG40" s="5"/>
      <c r="AH40" s="5"/>
      <c r="AI40" s="5"/>
      <c r="AJ40" s="5"/>
      <c r="AK40" s="5"/>
      <c r="AL40" s="5"/>
      <c r="AM40" s="5"/>
      <c r="AN40" s="5"/>
    </row>
    <row r="41" spans="1:40">
      <c r="B41" s="45">
        <v>5001</v>
      </c>
      <c r="C41" s="45">
        <v>10000</v>
      </c>
      <c r="D41" s="45">
        <v>6879</v>
      </c>
      <c r="E41" s="48">
        <v>100.5</v>
      </c>
      <c r="F41" s="48">
        <v>86.6</v>
      </c>
      <c r="G41" s="48">
        <v>97.3</v>
      </c>
      <c r="H41" s="48">
        <v>104.5</v>
      </c>
      <c r="I41" s="48">
        <v>112.5</v>
      </c>
      <c r="J41" s="49">
        <v>103.9</v>
      </c>
      <c r="K41" s="49">
        <v>90.2</v>
      </c>
      <c r="L41" s="49">
        <v>100.8</v>
      </c>
      <c r="M41" s="49">
        <v>102.5</v>
      </c>
      <c r="N41" s="49">
        <v>116.8</v>
      </c>
      <c r="O41" s="124"/>
      <c r="P41" s="124"/>
      <c r="Q41" s="11"/>
      <c r="R41" s="11"/>
      <c r="S41" s="11"/>
      <c r="W41" s="5"/>
      <c r="X41" s="5"/>
      <c r="Y41" s="5"/>
      <c r="Z41" s="5"/>
      <c r="AA41" s="5"/>
      <c r="AB41" s="5"/>
      <c r="AC41" s="5"/>
      <c r="AD41" s="5"/>
      <c r="AE41" s="5"/>
      <c r="AF41" s="5"/>
      <c r="AG41" s="5"/>
      <c r="AH41" s="5"/>
      <c r="AI41" s="5"/>
      <c r="AJ41" s="5"/>
      <c r="AK41" s="5"/>
      <c r="AL41" s="5"/>
      <c r="AM41" s="5"/>
      <c r="AN41" s="5"/>
    </row>
    <row r="42" spans="1:40">
      <c r="B42" s="45">
        <v>10001</v>
      </c>
      <c r="C42" s="45">
        <v>20000</v>
      </c>
      <c r="D42" s="45">
        <v>13564</v>
      </c>
      <c r="E42" s="48">
        <v>104.6</v>
      </c>
      <c r="F42" s="48">
        <v>120.8</v>
      </c>
      <c r="G42" s="48">
        <v>88.5</v>
      </c>
      <c r="H42" s="48">
        <v>99.9</v>
      </c>
      <c r="I42" s="48">
        <v>96.8</v>
      </c>
      <c r="J42" s="49">
        <v>108.9</v>
      </c>
      <c r="K42" s="49">
        <v>131.6</v>
      </c>
      <c r="L42" s="49">
        <v>87.8</v>
      </c>
      <c r="M42" s="49">
        <v>100</v>
      </c>
      <c r="N42" s="49">
        <v>97.3</v>
      </c>
      <c r="O42" s="124"/>
      <c r="P42" s="124"/>
      <c r="Q42" s="11"/>
      <c r="R42" s="11"/>
      <c r="S42" s="11"/>
      <c r="W42" s="5"/>
      <c r="X42" s="5"/>
      <c r="Y42" s="5"/>
      <c r="Z42" s="5"/>
      <c r="AA42" s="5"/>
      <c r="AB42" s="5"/>
      <c r="AC42" s="5"/>
      <c r="AD42" s="5"/>
      <c r="AE42" s="5"/>
      <c r="AF42" s="5"/>
      <c r="AG42" s="5"/>
      <c r="AH42" s="5"/>
      <c r="AI42" s="5"/>
      <c r="AJ42" s="5"/>
      <c r="AK42" s="5"/>
      <c r="AL42" s="5"/>
      <c r="AM42" s="5"/>
      <c r="AN42" s="5"/>
    </row>
    <row r="43" spans="1:40">
      <c r="B43" s="45">
        <v>20001</v>
      </c>
      <c r="C43" s="45">
        <v>141621</v>
      </c>
      <c r="D43" s="45">
        <v>36914</v>
      </c>
      <c r="E43" s="48">
        <v>110.8</v>
      </c>
      <c r="F43" s="48">
        <v>91.7</v>
      </c>
      <c r="G43" s="48">
        <v>144.4</v>
      </c>
      <c r="H43" s="48">
        <v>154.9</v>
      </c>
      <c r="I43" s="48">
        <v>99.1</v>
      </c>
      <c r="J43" s="49">
        <v>105.3</v>
      </c>
      <c r="K43" s="49">
        <v>90.5</v>
      </c>
      <c r="L43" s="49">
        <v>128.1</v>
      </c>
      <c r="M43" s="49">
        <v>115</v>
      </c>
      <c r="N43" s="49">
        <v>102.4</v>
      </c>
      <c r="O43" s="124"/>
      <c r="P43" s="124"/>
      <c r="Q43" s="11"/>
      <c r="R43" s="11"/>
      <c r="S43" s="11"/>
      <c r="W43" s="5"/>
      <c r="X43" s="5"/>
      <c r="Y43" s="5"/>
      <c r="Z43" s="5"/>
      <c r="AA43" s="5"/>
      <c r="AB43" s="5"/>
      <c r="AC43" s="5"/>
      <c r="AD43" s="5"/>
      <c r="AE43" s="5"/>
      <c r="AF43" s="5"/>
      <c r="AG43" s="5"/>
      <c r="AH43" s="5"/>
      <c r="AI43" s="5"/>
      <c r="AJ43" s="5"/>
      <c r="AK43" s="5"/>
      <c r="AL43" s="5"/>
      <c r="AM43" s="5"/>
      <c r="AN43" s="5"/>
    </row>
    <row r="44" spans="1:40">
      <c r="B44" s="58" t="s">
        <v>66</v>
      </c>
      <c r="C44" s="55" t="s">
        <v>65</v>
      </c>
      <c r="D44" s="59">
        <v>554.87865789259888</v>
      </c>
      <c r="E44" s="54">
        <v>60</v>
      </c>
      <c r="F44" s="54">
        <v>55.89</v>
      </c>
      <c r="G44" s="54">
        <v>64.27</v>
      </c>
      <c r="H44" s="54">
        <v>65.34</v>
      </c>
      <c r="I44" s="54">
        <v>64.400000000000006</v>
      </c>
      <c r="J44" s="54">
        <v>78.042311147988926</v>
      </c>
      <c r="K44" s="54">
        <v>68.428031014730621</v>
      </c>
      <c r="L44" s="54">
        <v>82.638726534960469</v>
      </c>
      <c r="M44" s="54">
        <v>87.321091745010449</v>
      </c>
      <c r="N44" s="54">
        <v>84.89927799774263</v>
      </c>
      <c r="O44" s="124"/>
      <c r="P44" s="124"/>
      <c r="Q44" s="11"/>
      <c r="R44" s="11"/>
      <c r="S44" s="11"/>
      <c r="W44" s="5"/>
      <c r="X44" s="5"/>
      <c r="Y44" s="5"/>
      <c r="Z44" s="5"/>
      <c r="AA44" s="5"/>
      <c r="AB44" s="5"/>
      <c r="AC44" s="5"/>
      <c r="AD44" s="5"/>
      <c r="AE44" s="5"/>
      <c r="AF44" s="5"/>
      <c r="AG44" s="5"/>
      <c r="AH44" s="5"/>
      <c r="AI44" s="5"/>
      <c r="AJ44" s="5"/>
      <c r="AK44" s="5"/>
      <c r="AL44" s="5"/>
      <c r="AM44" s="5"/>
      <c r="AN44" s="5"/>
    </row>
    <row r="45" spans="1:40">
      <c r="L45" s="5"/>
      <c r="M45" s="5"/>
      <c r="Q45" s="11"/>
      <c r="R45" s="11"/>
      <c r="S45" s="11"/>
      <c r="W45" s="5"/>
      <c r="X45" s="5"/>
      <c r="Y45" s="5"/>
      <c r="Z45" s="5"/>
      <c r="AA45" s="5"/>
      <c r="AB45" s="5"/>
      <c r="AC45" s="5"/>
      <c r="AD45" s="5"/>
      <c r="AE45" s="5"/>
      <c r="AF45" s="5"/>
      <c r="AG45" s="5"/>
      <c r="AH45" s="5"/>
      <c r="AI45" s="5"/>
      <c r="AJ45" s="5"/>
      <c r="AK45" s="5"/>
      <c r="AL45" s="5"/>
      <c r="AM45" s="5"/>
      <c r="AN45" s="5"/>
    </row>
    <row r="46" spans="1:40" s="138" customFormat="1" ht="15.75">
      <c r="A46" s="137"/>
      <c r="B46" s="153" t="s">
        <v>217</v>
      </c>
      <c r="C46" s="140"/>
      <c r="D46" s="140"/>
      <c r="E46" s="140"/>
      <c r="F46" s="140"/>
      <c r="G46" s="140"/>
      <c r="H46" s="140"/>
      <c r="I46" s="140"/>
      <c r="J46" s="140"/>
      <c r="K46" s="140"/>
      <c r="L46" s="21"/>
      <c r="M46" s="21"/>
      <c r="N46" s="140"/>
      <c r="O46" s="140"/>
      <c r="P46" s="140"/>
      <c r="Q46" s="140"/>
      <c r="R46" s="140"/>
      <c r="S46" s="140"/>
      <c r="T46" s="140"/>
      <c r="U46" s="140"/>
      <c r="V46" s="140"/>
      <c r="W46" s="140"/>
      <c r="X46" s="140"/>
      <c r="Y46" s="140"/>
      <c r="Z46" s="140"/>
      <c r="AA46" s="140"/>
      <c r="AB46" s="140"/>
      <c r="AC46" s="140"/>
      <c r="AD46" s="140"/>
      <c r="AE46" s="11"/>
      <c r="AF46" s="11"/>
      <c r="AG46" s="11"/>
      <c r="AH46" s="11"/>
      <c r="AI46" s="11"/>
      <c r="AJ46" s="11"/>
      <c r="AK46" s="11"/>
      <c r="AL46" s="11"/>
    </row>
    <row r="48" spans="1:40" s="138" customFormat="1">
      <c r="A48" s="137"/>
      <c r="B48" s="162" t="s">
        <v>218</v>
      </c>
      <c r="K48" s="166"/>
      <c r="L48" s="166"/>
      <c r="M48" s="166"/>
      <c r="N48" s="167"/>
      <c r="O48" s="167"/>
      <c r="P48" s="166"/>
      <c r="Q48" s="166"/>
      <c r="R48" s="166"/>
      <c r="S48" s="166"/>
      <c r="T48" s="11"/>
      <c r="U48" s="11"/>
      <c r="V48" s="11"/>
      <c r="W48" s="11"/>
      <c r="X48" s="11"/>
      <c r="Y48" s="11"/>
      <c r="Z48" s="11"/>
      <c r="AA48" s="11"/>
      <c r="AB48" s="11"/>
      <c r="AC48" s="11"/>
      <c r="AD48" s="11"/>
      <c r="AE48" s="11"/>
      <c r="AF48" s="11"/>
      <c r="AG48" s="11"/>
      <c r="AH48" s="11"/>
      <c r="AI48" s="11"/>
      <c r="AJ48" s="11"/>
      <c r="AK48" s="11"/>
      <c r="AL48" s="11"/>
      <c r="AM48" s="11"/>
      <c r="AN48" s="11"/>
    </row>
    <row r="49" spans="1:40" s="138" customFormat="1">
      <c r="A49" s="137"/>
      <c r="B49" s="155">
        <v>1</v>
      </c>
      <c r="C49" s="155">
        <v>2</v>
      </c>
      <c r="D49" s="155">
        <v>3</v>
      </c>
      <c r="E49" s="155">
        <v>4</v>
      </c>
      <c r="F49" s="155">
        <v>5</v>
      </c>
      <c r="G49" s="155">
        <v>7</v>
      </c>
      <c r="H49" s="155">
        <v>8</v>
      </c>
      <c r="I49" s="155">
        <v>9</v>
      </c>
      <c r="J49" s="155">
        <v>10</v>
      </c>
      <c r="K49" s="155">
        <v>11</v>
      </c>
      <c r="L49" s="155">
        <v>12</v>
      </c>
      <c r="M49" s="155">
        <v>13</v>
      </c>
      <c r="N49" s="155">
        <v>14</v>
      </c>
      <c r="O49" s="155">
        <v>15</v>
      </c>
      <c r="P49" s="155">
        <v>16</v>
      </c>
      <c r="T49" s="11"/>
      <c r="U49" s="11"/>
      <c r="V49" s="11"/>
      <c r="W49" s="11"/>
      <c r="X49" s="11"/>
      <c r="Y49" s="11"/>
      <c r="Z49" s="11"/>
      <c r="AA49" s="11"/>
      <c r="AB49" s="11"/>
      <c r="AC49" s="11"/>
      <c r="AD49" s="11"/>
      <c r="AE49" s="11"/>
      <c r="AF49" s="11"/>
      <c r="AG49" s="11"/>
      <c r="AH49" s="11"/>
      <c r="AI49" s="11"/>
      <c r="AJ49" s="11"/>
      <c r="AK49" s="11"/>
      <c r="AL49" s="11"/>
      <c r="AM49" s="11"/>
      <c r="AN49" s="11"/>
    </row>
    <row r="50" spans="1:40" s="138" customFormat="1" ht="60">
      <c r="A50" s="137"/>
      <c r="B50" s="155" t="s">
        <v>5</v>
      </c>
      <c r="C50" s="155" t="s">
        <v>6</v>
      </c>
      <c r="D50" s="155" t="s">
        <v>7</v>
      </c>
      <c r="E50" s="155" t="s">
        <v>215</v>
      </c>
      <c r="F50" s="158" t="s">
        <v>31</v>
      </c>
      <c r="G50" s="158" t="s">
        <v>11</v>
      </c>
      <c r="H50" s="158" t="s">
        <v>12</v>
      </c>
      <c r="I50" s="158" t="s">
        <v>13</v>
      </c>
      <c r="J50" s="158" t="s">
        <v>14</v>
      </c>
      <c r="K50" s="158" t="s">
        <v>15</v>
      </c>
      <c r="L50" s="158" t="s">
        <v>16</v>
      </c>
      <c r="M50" s="158" t="s">
        <v>17</v>
      </c>
      <c r="N50" s="155" t="s">
        <v>216</v>
      </c>
      <c r="O50" s="158" t="s">
        <v>182</v>
      </c>
      <c r="P50" s="158" t="s">
        <v>181</v>
      </c>
      <c r="T50" s="11"/>
      <c r="U50" s="11"/>
      <c r="V50" s="11"/>
      <c r="W50" s="11"/>
      <c r="X50" s="11"/>
      <c r="Y50" s="11"/>
      <c r="Z50" s="11"/>
      <c r="AA50" s="11"/>
      <c r="AB50" s="11"/>
      <c r="AC50" s="11"/>
      <c r="AD50" s="11"/>
      <c r="AE50" s="11"/>
      <c r="AF50" s="11"/>
      <c r="AG50" s="11"/>
      <c r="AH50" s="11"/>
      <c r="AI50" s="11"/>
      <c r="AJ50" s="11"/>
      <c r="AK50" s="11"/>
      <c r="AL50" s="11"/>
      <c r="AM50" s="11"/>
      <c r="AN50" s="11"/>
    </row>
    <row r="51" spans="1:40" s="138" customFormat="1">
      <c r="A51" s="137"/>
      <c r="B51" s="55" t="s">
        <v>20</v>
      </c>
      <c r="C51" s="55" t="s">
        <v>19</v>
      </c>
      <c r="D51" s="55" t="s">
        <v>19</v>
      </c>
      <c r="E51" s="55">
        <v>32197</v>
      </c>
      <c r="F51" s="54">
        <v>55.9</v>
      </c>
      <c r="G51" s="54">
        <v>12</v>
      </c>
      <c r="H51" s="54">
        <v>20.3</v>
      </c>
      <c r="I51" s="54">
        <v>34.5</v>
      </c>
      <c r="J51" s="54">
        <v>41.8</v>
      </c>
      <c r="K51" s="54">
        <v>50.3</v>
      </c>
      <c r="L51" s="54">
        <v>77.2</v>
      </c>
      <c r="M51" s="54">
        <v>108.2</v>
      </c>
      <c r="N51" s="59">
        <v>430.28645525980681</v>
      </c>
      <c r="O51" s="157">
        <v>68.430000000000007</v>
      </c>
      <c r="P51" s="145">
        <f>O51/F51</f>
        <v>1.224150268336315</v>
      </c>
      <c r="T51" s="11"/>
      <c r="U51" s="11"/>
      <c r="V51" s="11"/>
      <c r="W51" s="11"/>
      <c r="X51" s="11"/>
      <c r="Y51" s="11"/>
      <c r="Z51" s="11"/>
      <c r="AA51" s="11"/>
      <c r="AB51" s="11"/>
      <c r="AC51" s="11"/>
      <c r="AD51" s="11"/>
      <c r="AE51" s="11"/>
      <c r="AF51" s="11"/>
      <c r="AG51" s="11"/>
      <c r="AH51" s="11"/>
      <c r="AI51" s="11"/>
      <c r="AJ51" s="11"/>
      <c r="AK51" s="11"/>
      <c r="AL51" s="11"/>
      <c r="AM51" s="11"/>
      <c r="AN51" s="11"/>
    </row>
    <row r="52" spans="1:40" s="138" customFormat="1">
      <c r="A52" s="137"/>
      <c r="B52" s="28" t="s">
        <v>20</v>
      </c>
      <c r="C52" s="53">
        <v>22</v>
      </c>
      <c r="D52" s="53">
        <v>500</v>
      </c>
      <c r="E52" s="28">
        <v>27653</v>
      </c>
      <c r="F52" s="56">
        <v>56.28</v>
      </c>
      <c r="G52" s="56">
        <v>12.73</v>
      </c>
      <c r="H52" s="56">
        <v>21.21</v>
      </c>
      <c r="I52" s="56">
        <v>35.409999999999997</v>
      </c>
      <c r="J52" s="56">
        <v>42.62</v>
      </c>
      <c r="K52" s="56">
        <v>51.11</v>
      </c>
      <c r="L52" s="56">
        <v>77.2</v>
      </c>
      <c r="M52" s="56">
        <v>107.91</v>
      </c>
      <c r="N52" s="53">
        <v>199.18479007702601</v>
      </c>
      <c r="O52" s="56">
        <v>52.93</v>
      </c>
      <c r="P52" s="143">
        <f t="shared" ref="P52:P58" si="0">O52/F52</f>
        <v>0.94047619047619047</v>
      </c>
      <c r="T52" s="11"/>
      <c r="U52" s="11"/>
      <c r="V52" s="11"/>
      <c r="W52" s="11"/>
      <c r="X52" s="11"/>
      <c r="Y52" s="11"/>
      <c r="Z52" s="11"/>
      <c r="AA52" s="11"/>
      <c r="AB52" s="11"/>
      <c r="AC52" s="11"/>
      <c r="AD52" s="11"/>
      <c r="AE52" s="11"/>
      <c r="AF52" s="11"/>
      <c r="AG52" s="11"/>
      <c r="AH52" s="11"/>
      <c r="AI52" s="11"/>
      <c r="AJ52" s="11"/>
      <c r="AK52" s="11"/>
      <c r="AL52" s="11"/>
      <c r="AM52" s="11"/>
      <c r="AN52" s="11"/>
    </row>
    <row r="53" spans="1:40" s="138" customFormat="1">
      <c r="A53" s="137"/>
      <c r="B53" s="28" t="s">
        <v>20</v>
      </c>
      <c r="C53" s="53">
        <v>501</v>
      </c>
      <c r="D53" s="53">
        <v>1000</v>
      </c>
      <c r="E53" s="28">
        <v>2782</v>
      </c>
      <c r="F53" s="56">
        <v>45.53</v>
      </c>
      <c r="G53" s="56">
        <v>10.44</v>
      </c>
      <c r="H53" s="56">
        <v>17.02</v>
      </c>
      <c r="I53" s="56">
        <v>27.63</v>
      </c>
      <c r="J53" s="56">
        <v>33.93</v>
      </c>
      <c r="K53" s="56">
        <v>41.75</v>
      </c>
      <c r="L53" s="56">
        <v>66.099999999999994</v>
      </c>
      <c r="M53" s="56">
        <v>92.8</v>
      </c>
      <c r="N53" s="53">
        <v>672.85046728971963</v>
      </c>
      <c r="O53" s="56">
        <v>45.45</v>
      </c>
      <c r="P53" s="143">
        <f t="shared" si="0"/>
        <v>0.99824291675818144</v>
      </c>
      <c r="T53" s="11"/>
      <c r="U53" s="11"/>
      <c r="V53" s="11"/>
      <c r="W53" s="11"/>
      <c r="X53" s="11"/>
      <c r="Y53" s="11"/>
      <c r="Z53" s="11"/>
      <c r="AA53" s="11"/>
      <c r="AB53" s="11"/>
      <c r="AC53" s="11"/>
      <c r="AD53" s="11"/>
      <c r="AE53" s="11"/>
      <c r="AF53" s="11"/>
      <c r="AG53" s="11"/>
      <c r="AH53" s="11"/>
      <c r="AI53" s="11"/>
      <c r="AJ53" s="11"/>
      <c r="AK53" s="11"/>
      <c r="AL53" s="11"/>
      <c r="AM53" s="11"/>
      <c r="AN53" s="11"/>
    </row>
    <row r="54" spans="1:40" s="138" customFormat="1">
      <c r="A54" s="137"/>
      <c r="B54" s="28" t="s">
        <v>20</v>
      </c>
      <c r="C54" s="53">
        <v>1001</v>
      </c>
      <c r="D54" s="53">
        <v>2000</v>
      </c>
      <c r="E54" s="28">
        <v>970</v>
      </c>
      <c r="F54" s="56">
        <v>50.46</v>
      </c>
      <c r="G54" s="56">
        <v>6.6</v>
      </c>
      <c r="H54" s="56">
        <v>12</v>
      </c>
      <c r="I54" s="56">
        <v>25.62</v>
      </c>
      <c r="J54" s="56">
        <v>34.01</v>
      </c>
      <c r="K54" s="56">
        <v>43.44</v>
      </c>
      <c r="L54" s="56">
        <v>74.91</v>
      </c>
      <c r="M54" s="56">
        <v>100.79</v>
      </c>
      <c r="N54" s="53">
        <v>1371.9762886597939</v>
      </c>
      <c r="O54" s="56">
        <v>50</v>
      </c>
      <c r="P54" s="143">
        <f t="shared" si="0"/>
        <v>0.99088386841062226</v>
      </c>
      <c r="T54" s="11"/>
      <c r="U54" s="11"/>
      <c r="V54" s="11"/>
      <c r="W54" s="11"/>
      <c r="X54" s="11"/>
      <c r="Y54" s="11"/>
      <c r="Z54" s="11"/>
      <c r="AA54" s="11"/>
      <c r="AB54" s="11"/>
      <c r="AC54" s="11"/>
      <c r="AD54" s="11"/>
      <c r="AE54" s="11"/>
      <c r="AF54" s="11"/>
      <c r="AG54" s="11"/>
      <c r="AH54" s="11"/>
      <c r="AI54" s="11"/>
      <c r="AJ54" s="11"/>
      <c r="AK54" s="11"/>
      <c r="AL54" s="11"/>
      <c r="AM54" s="11"/>
      <c r="AN54" s="11"/>
    </row>
    <row r="55" spans="1:40" s="138" customFormat="1">
      <c r="A55" s="137"/>
      <c r="B55" s="28" t="s">
        <v>20</v>
      </c>
      <c r="C55" s="53">
        <v>2001</v>
      </c>
      <c r="D55" s="53">
        <v>5000</v>
      </c>
      <c r="E55" s="28">
        <v>500</v>
      </c>
      <c r="F55" s="56">
        <v>77.010000000000005</v>
      </c>
      <c r="G55" s="56">
        <v>6.4</v>
      </c>
      <c r="H55" s="56">
        <v>15.88</v>
      </c>
      <c r="I55" s="56">
        <v>39.56</v>
      </c>
      <c r="J55" s="56">
        <v>54.83</v>
      </c>
      <c r="K55" s="56">
        <v>69.8</v>
      </c>
      <c r="L55" s="56">
        <v>115.23</v>
      </c>
      <c r="M55" s="56">
        <v>115.23</v>
      </c>
      <c r="N55" s="53">
        <v>3023.22</v>
      </c>
      <c r="O55" s="56">
        <v>79.83</v>
      </c>
      <c r="P55" s="143">
        <f t="shared" si="0"/>
        <v>1.036618620958317</v>
      </c>
      <c r="T55" s="11"/>
      <c r="U55" s="11"/>
      <c r="V55" s="11"/>
      <c r="W55" s="11"/>
      <c r="X55" s="11"/>
      <c r="Y55" s="11"/>
      <c r="Z55" s="11"/>
      <c r="AA55" s="11"/>
      <c r="AB55" s="11"/>
      <c r="AC55" s="11"/>
      <c r="AD55" s="11"/>
      <c r="AE55" s="11"/>
      <c r="AF55" s="11"/>
      <c r="AG55" s="11"/>
      <c r="AH55" s="11"/>
      <c r="AI55" s="11"/>
      <c r="AJ55" s="11"/>
      <c r="AK55" s="11"/>
      <c r="AL55" s="11"/>
      <c r="AM55" s="11"/>
      <c r="AN55" s="11"/>
    </row>
    <row r="56" spans="1:40" s="138" customFormat="1">
      <c r="A56" s="137"/>
      <c r="B56" s="28" t="s">
        <v>20</v>
      </c>
      <c r="C56" s="53">
        <v>5001</v>
      </c>
      <c r="D56" s="53">
        <v>10000</v>
      </c>
      <c r="E56" s="28">
        <v>159</v>
      </c>
      <c r="F56" s="56">
        <v>86.61</v>
      </c>
      <c r="G56" s="56">
        <v>4.9000000000000004</v>
      </c>
      <c r="H56" s="56">
        <v>16.02</v>
      </c>
      <c r="I56" s="56">
        <v>41.1</v>
      </c>
      <c r="J56" s="56">
        <v>58.53</v>
      </c>
      <c r="K56" s="56">
        <v>85.62</v>
      </c>
      <c r="L56" s="56">
        <v>132.56</v>
      </c>
      <c r="M56" s="56">
        <v>185</v>
      </c>
      <c r="N56" s="53">
        <v>6786.8616352201261</v>
      </c>
      <c r="O56" s="56">
        <v>90.16</v>
      </c>
      <c r="P56" s="143">
        <f t="shared" si="0"/>
        <v>1.0409883385290382</v>
      </c>
      <c r="T56" s="11"/>
      <c r="U56" s="11"/>
      <c r="V56" s="11"/>
      <c r="W56" s="11"/>
      <c r="X56" s="11"/>
      <c r="Y56" s="11"/>
      <c r="Z56" s="11"/>
      <c r="AA56" s="11"/>
      <c r="AB56" s="11"/>
      <c r="AC56" s="11"/>
      <c r="AD56" s="11"/>
      <c r="AE56" s="11"/>
      <c r="AF56" s="11"/>
      <c r="AG56" s="11"/>
      <c r="AH56" s="11"/>
      <c r="AI56" s="11"/>
      <c r="AJ56" s="11"/>
      <c r="AK56" s="11"/>
      <c r="AL56" s="11"/>
      <c r="AM56" s="11"/>
      <c r="AN56" s="11"/>
    </row>
    <row r="57" spans="1:40" s="138" customFormat="1">
      <c r="A57" s="137"/>
      <c r="B57" s="28" t="s">
        <v>20</v>
      </c>
      <c r="C57" s="53">
        <v>10001</v>
      </c>
      <c r="D57" s="53">
        <v>20000</v>
      </c>
      <c r="E57" s="28">
        <v>99</v>
      </c>
      <c r="F57" s="56">
        <v>120.79</v>
      </c>
      <c r="G57" s="56">
        <v>3.85</v>
      </c>
      <c r="H57" s="56">
        <v>16.07</v>
      </c>
      <c r="I57" s="56">
        <v>63.42</v>
      </c>
      <c r="J57" s="56">
        <v>98.1</v>
      </c>
      <c r="K57" s="56">
        <v>112.83</v>
      </c>
      <c r="L57" s="56">
        <v>160.4</v>
      </c>
      <c r="M57" s="56">
        <v>225.88</v>
      </c>
      <c r="N57" s="53">
        <v>13759.474747474747</v>
      </c>
      <c r="O57" s="56">
        <v>131.57</v>
      </c>
      <c r="P57" s="143">
        <f t="shared" si="0"/>
        <v>1.0892457984932526</v>
      </c>
      <c r="T57" s="11"/>
      <c r="U57" s="11"/>
      <c r="V57" s="11"/>
      <c r="W57" s="11"/>
      <c r="X57" s="11"/>
      <c r="Y57" s="11"/>
      <c r="Z57" s="11"/>
      <c r="AA57" s="11"/>
      <c r="AB57" s="11"/>
      <c r="AC57" s="11"/>
      <c r="AD57" s="11"/>
      <c r="AE57" s="11"/>
      <c r="AF57" s="11"/>
      <c r="AG57" s="11"/>
      <c r="AH57" s="11"/>
      <c r="AI57" s="11"/>
      <c r="AJ57" s="11"/>
      <c r="AK57" s="11"/>
      <c r="AL57" s="11"/>
      <c r="AM57" s="11"/>
      <c r="AN57" s="11"/>
    </row>
    <row r="58" spans="1:40" s="138" customFormat="1">
      <c r="A58" s="137"/>
      <c r="B58" s="28" t="s">
        <v>20</v>
      </c>
      <c r="C58" s="53">
        <v>20001</v>
      </c>
      <c r="D58" s="53">
        <v>141621</v>
      </c>
      <c r="E58" s="28">
        <v>34</v>
      </c>
      <c r="F58" s="56">
        <v>91.7</v>
      </c>
      <c r="G58" s="30">
        <v>2.6473322185908645</v>
      </c>
      <c r="H58" s="30">
        <v>11.050033442274076</v>
      </c>
      <c r="I58" s="30">
        <v>43.608781637151324</v>
      </c>
      <c r="J58" s="30">
        <v>67.45540016721138</v>
      </c>
      <c r="K58" s="30">
        <v>77.584024473664201</v>
      </c>
      <c r="L58" s="30">
        <v>110.29404879531809</v>
      </c>
      <c r="M58" s="30">
        <v>155.31932507410505</v>
      </c>
      <c r="N58" s="53">
        <v>35008.23529411765</v>
      </c>
      <c r="O58" s="56">
        <v>90.47</v>
      </c>
      <c r="P58" s="143">
        <f t="shared" si="0"/>
        <v>0.98658669574700109</v>
      </c>
      <c r="T58" s="11"/>
      <c r="U58" s="11"/>
      <c r="V58" s="11"/>
      <c r="W58" s="11"/>
      <c r="X58" s="11"/>
      <c r="Y58" s="11"/>
      <c r="Z58" s="11"/>
      <c r="AA58" s="11"/>
      <c r="AB58" s="11"/>
      <c r="AC58" s="11"/>
      <c r="AD58" s="11"/>
      <c r="AE58" s="11"/>
      <c r="AF58" s="11"/>
      <c r="AG58" s="11"/>
      <c r="AH58" s="11"/>
      <c r="AI58" s="11"/>
      <c r="AJ58" s="11"/>
      <c r="AK58" s="11"/>
      <c r="AL58" s="11"/>
      <c r="AM58" s="11"/>
      <c r="AN58" s="11"/>
    </row>
    <row r="59" spans="1:40" s="138" customFormat="1">
      <c r="A59" s="137"/>
      <c r="B59" s="149"/>
      <c r="C59" s="149"/>
      <c r="D59" s="149"/>
      <c r="E59" s="149"/>
      <c r="F59" s="168"/>
      <c r="G59" s="168"/>
      <c r="H59" s="169"/>
      <c r="I59" s="169"/>
      <c r="J59" s="168"/>
      <c r="K59" s="168"/>
      <c r="L59" s="168"/>
      <c r="M59" s="168"/>
      <c r="N59" s="149"/>
      <c r="O59" s="168"/>
      <c r="P59" s="168"/>
      <c r="T59" s="11"/>
      <c r="U59" s="11"/>
      <c r="V59" s="11"/>
      <c r="W59" s="11"/>
      <c r="X59" s="11"/>
      <c r="Y59" s="11"/>
      <c r="Z59" s="11"/>
      <c r="AA59" s="11"/>
      <c r="AB59" s="11"/>
      <c r="AC59" s="11"/>
      <c r="AD59" s="11"/>
      <c r="AE59" s="11"/>
      <c r="AF59" s="11"/>
      <c r="AG59" s="11"/>
      <c r="AH59" s="11"/>
      <c r="AI59" s="11"/>
      <c r="AJ59" s="11"/>
      <c r="AK59" s="11"/>
      <c r="AL59" s="11"/>
      <c r="AM59" s="11"/>
      <c r="AN59" s="11"/>
    </row>
    <row r="60" spans="1:40" s="138" customFormat="1">
      <c r="A60" s="137"/>
      <c r="B60" s="11"/>
      <c r="C60" s="11"/>
      <c r="D60" s="11"/>
      <c r="E60" s="11"/>
      <c r="F60" s="170"/>
      <c r="G60" s="170"/>
      <c r="H60" s="170"/>
      <c r="I60" s="170"/>
      <c r="J60" s="170"/>
      <c r="K60" s="170"/>
      <c r="L60" s="170"/>
      <c r="M60" s="170"/>
      <c r="N60" s="11"/>
      <c r="O60" s="170"/>
      <c r="P60" s="170"/>
      <c r="T60" s="11"/>
      <c r="U60" s="11"/>
      <c r="V60" s="11"/>
      <c r="W60" s="11"/>
      <c r="X60" s="11"/>
      <c r="Y60" s="11"/>
      <c r="Z60" s="11"/>
      <c r="AA60" s="11"/>
      <c r="AB60" s="11"/>
      <c r="AC60" s="11"/>
      <c r="AD60" s="11"/>
      <c r="AE60" s="11"/>
      <c r="AF60" s="11"/>
      <c r="AG60" s="11"/>
      <c r="AH60" s="11"/>
      <c r="AI60" s="11"/>
      <c r="AJ60" s="11"/>
      <c r="AK60" s="11"/>
      <c r="AL60" s="11"/>
      <c r="AM60" s="11"/>
      <c r="AN60" s="11"/>
    </row>
    <row r="61" spans="1:40" s="138" customFormat="1">
      <c r="A61" s="137"/>
      <c r="F61" s="166"/>
      <c r="G61" s="166"/>
      <c r="H61" s="167"/>
      <c r="I61" s="167"/>
      <c r="J61" s="166"/>
      <c r="K61" s="166"/>
      <c r="L61" s="166"/>
      <c r="M61" s="166"/>
      <c r="O61" s="166"/>
      <c r="P61" s="166"/>
      <c r="T61" s="11"/>
      <c r="U61" s="11"/>
      <c r="V61" s="11"/>
      <c r="W61" s="11"/>
      <c r="X61" s="11"/>
      <c r="Y61" s="11"/>
      <c r="Z61" s="11"/>
      <c r="AA61" s="11"/>
      <c r="AB61" s="11"/>
      <c r="AC61" s="11"/>
      <c r="AD61" s="11"/>
      <c r="AE61" s="11"/>
      <c r="AF61" s="11"/>
      <c r="AG61" s="11"/>
      <c r="AH61" s="11"/>
      <c r="AI61" s="11"/>
      <c r="AJ61" s="11"/>
      <c r="AK61" s="11"/>
      <c r="AL61" s="11"/>
      <c r="AM61" s="11"/>
      <c r="AN61" s="11"/>
    </row>
    <row r="62" spans="1:40" s="138" customFormat="1">
      <c r="A62" s="137"/>
      <c r="B62" s="155">
        <v>1</v>
      </c>
      <c r="C62" s="155">
        <v>2</v>
      </c>
      <c r="D62" s="155">
        <v>3</v>
      </c>
      <c r="E62" s="155">
        <v>4</v>
      </c>
      <c r="F62" s="155">
        <v>5</v>
      </c>
      <c r="G62" s="155">
        <v>7</v>
      </c>
      <c r="H62" s="155">
        <v>8</v>
      </c>
      <c r="I62" s="155">
        <v>9</v>
      </c>
      <c r="J62" s="155">
        <v>10</v>
      </c>
      <c r="K62" s="155">
        <v>11</v>
      </c>
      <c r="L62" s="155">
        <v>12</v>
      </c>
      <c r="M62" s="155">
        <v>13</v>
      </c>
      <c r="N62" s="155">
        <v>14</v>
      </c>
      <c r="O62" s="155">
        <v>15</v>
      </c>
      <c r="P62" s="155">
        <v>16</v>
      </c>
      <c r="T62" s="11"/>
      <c r="U62" s="11"/>
      <c r="V62" s="11"/>
      <c r="W62" s="11"/>
      <c r="X62" s="11"/>
      <c r="Y62" s="11"/>
      <c r="Z62" s="11"/>
      <c r="AA62" s="11"/>
      <c r="AB62" s="11"/>
      <c r="AC62" s="11"/>
      <c r="AD62" s="11"/>
      <c r="AE62" s="11"/>
      <c r="AF62" s="11"/>
      <c r="AG62" s="11"/>
      <c r="AH62" s="11"/>
      <c r="AI62" s="11"/>
      <c r="AJ62" s="11"/>
      <c r="AK62" s="11"/>
      <c r="AL62" s="11"/>
      <c r="AM62" s="11"/>
      <c r="AN62" s="11"/>
    </row>
    <row r="63" spans="1:40" s="138" customFormat="1" ht="60">
      <c r="A63" s="137"/>
      <c r="B63" s="155" t="s">
        <v>5</v>
      </c>
      <c r="C63" s="155" t="s">
        <v>6</v>
      </c>
      <c r="D63" s="155" t="s">
        <v>7</v>
      </c>
      <c r="E63" s="155" t="s">
        <v>215</v>
      </c>
      <c r="F63" s="158" t="s">
        <v>31</v>
      </c>
      <c r="G63" s="158" t="s">
        <v>11</v>
      </c>
      <c r="H63" s="158" t="s">
        <v>12</v>
      </c>
      <c r="I63" s="158" t="s">
        <v>13</v>
      </c>
      <c r="J63" s="158" t="s">
        <v>14</v>
      </c>
      <c r="K63" s="158" t="s">
        <v>15</v>
      </c>
      <c r="L63" s="158" t="s">
        <v>16</v>
      </c>
      <c r="M63" s="158" t="s">
        <v>17</v>
      </c>
      <c r="N63" s="155" t="s">
        <v>216</v>
      </c>
      <c r="O63" s="158" t="s">
        <v>182</v>
      </c>
      <c r="P63" s="158" t="s">
        <v>181</v>
      </c>
      <c r="T63" s="11"/>
      <c r="U63" s="11"/>
      <c r="V63" s="11"/>
      <c r="W63" s="11"/>
      <c r="X63" s="11"/>
      <c r="Y63" s="11"/>
      <c r="Z63" s="11"/>
      <c r="AA63" s="11"/>
      <c r="AB63" s="11"/>
      <c r="AC63" s="11"/>
      <c r="AD63" s="11"/>
      <c r="AE63" s="11"/>
      <c r="AF63" s="11"/>
      <c r="AG63" s="11"/>
      <c r="AH63" s="11"/>
      <c r="AI63" s="11"/>
      <c r="AJ63" s="11"/>
      <c r="AK63" s="11"/>
      <c r="AL63" s="11"/>
      <c r="AM63" s="11"/>
      <c r="AN63" s="11"/>
    </row>
    <row r="64" spans="1:40" s="138" customFormat="1">
      <c r="A64" s="137"/>
      <c r="B64" s="55" t="s">
        <v>21</v>
      </c>
      <c r="C64" s="55" t="s">
        <v>19</v>
      </c>
      <c r="D64" s="55" t="s">
        <v>19</v>
      </c>
      <c r="E64" s="55">
        <v>7982</v>
      </c>
      <c r="F64" s="54">
        <v>64.3</v>
      </c>
      <c r="G64" s="54">
        <v>12.4</v>
      </c>
      <c r="H64" s="54">
        <v>21.9</v>
      </c>
      <c r="I64" s="54">
        <v>38.6</v>
      </c>
      <c r="J64" s="54">
        <v>47.7</v>
      </c>
      <c r="K64" s="54">
        <v>57.4</v>
      </c>
      <c r="L64" s="54">
        <v>87.6</v>
      </c>
      <c r="M64" s="54">
        <v>123.1</v>
      </c>
      <c r="N64" s="59">
        <v>726</v>
      </c>
      <c r="O64" s="157">
        <v>82.64</v>
      </c>
      <c r="P64" s="145">
        <f>O64/F64</f>
        <v>1.2852255054432349</v>
      </c>
      <c r="T64" s="11"/>
      <c r="U64" s="11"/>
      <c r="V64" s="11"/>
      <c r="W64" s="11"/>
      <c r="X64" s="11"/>
      <c r="Y64" s="11"/>
      <c r="Z64" s="11"/>
      <c r="AA64" s="11"/>
      <c r="AB64" s="11"/>
      <c r="AC64" s="11"/>
      <c r="AD64" s="11"/>
      <c r="AE64" s="11"/>
      <c r="AF64" s="11"/>
      <c r="AG64" s="11"/>
      <c r="AH64" s="11"/>
      <c r="AI64" s="11"/>
      <c r="AJ64" s="11"/>
      <c r="AK64" s="11"/>
      <c r="AL64" s="11"/>
      <c r="AM64" s="11"/>
      <c r="AN64" s="11"/>
    </row>
    <row r="65" spans="1:40" s="138" customFormat="1">
      <c r="A65" s="137"/>
      <c r="B65" s="28" t="s">
        <v>21</v>
      </c>
      <c r="C65" s="53">
        <v>22</v>
      </c>
      <c r="D65" s="53">
        <v>500</v>
      </c>
      <c r="E65" s="28">
        <v>6086</v>
      </c>
      <c r="F65" s="56">
        <v>62.63</v>
      </c>
      <c r="G65" s="56">
        <v>13.45</v>
      </c>
      <c r="H65" s="56">
        <v>23.2</v>
      </c>
      <c r="I65" s="56">
        <v>38.840000000000003</v>
      </c>
      <c r="J65" s="56">
        <v>47.11</v>
      </c>
      <c r="K65" s="56">
        <v>56.27</v>
      </c>
      <c r="L65" s="56">
        <v>83.72</v>
      </c>
      <c r="M65" s="56">
        <v>116.29</v>
      </c>
      <c r="N65" s="53">
        <v>197</v>
      </c>
      <c r="O65" s="56">
        <v>61.68</v>
      </c>
      <c r="P65" s="143">
        <f t="shared" ref="P65:P71" si="1">O65/F65</f>
        <v>0.98483155037521952</v>
      </c>
      <c r="T65" s="11"/>
      <c r="U65" s="11"/>
      <c r="V65" s="11"/>
      <c r="W65" s="11"/>
      <c r="X65" s="11"/>
      <c r="Y65" s="11"/>
      <c r="Z65" s="11"/>
      <c r="AA65" s="11"/>
      <c r="AB65" s="11"/>
      <c r="AC65" s="11"/>
      <c r="AD65" s="11"/>
      <c r="AE65" s="11"/>
      <c r="AF65" s="11"/>
      <c r="AG65" s="11"/>
      <c r="AH65" s="11"/>
      <c r="AI65" s="11"/>
      <c r="AJ65" s="11"/>
      <c r="AK65" s="11"/>
      <c r="AL65" s="11"/>
      <c r="AM65" s="11"/>
      <c r="AN65" s="11"/>
    </row>
    <row r="66" spans="1:40" s="138" customFormat="1">
      <c r="A66" s="137"/>
      <c r="B66" s="28" t="s">
        <v>21</v>
      </c>
      <c r="C66" s="53">
        <v>501</v>
      </c>
      <c r="D66" s="53">
        <v>1000</v>
      </c>
      <c r="E66" s="28">
        <v>806</v>
      </c>
      <c r="F66" s="56">
        <v>60.91</v>
      </c>
      <c r="G66" s="56">
        <v>8.82</v>
      </c>
      <c r="H66" s="56">
        <v>17.22</v>
      </c>
      <c r="I66" s="56">
        <v>33.840000000000003</v>
      </c>
      <c r="J66" s="56">
        <v>42.18</v>
      </c>
      <c r="K66" s="56">
        <v>55</v>
      </c>
      <c r="L66" s="56">
        <v>85.8</v>
      </c>
      <c r="M66" s="56">
        <v>118.46</v>
      </c>
      <c r="N66" s="53">
        <v>701</v>
      </c>
      <c r="O66" s="56">
        <v>61.09</v>
      </c>
      <c r="P66" s="143">
        <f t="shared" si="1"/>
        <v>1.0029551797734364</v>
      </c>
      <c r="T66" s="11"/>
      <c r="U66" s="11"/>
      <c r="V66" s="11"/>
      <c r="W66" s="11"/>
      <c r="X66" s="11"/>
      <c r="Y66" s="11"/>
      <c r="Z66" s="11"/>
      <c r="AA66" s="11"/>
      <c r="AB66" s="11"/>
      <c r="AC66" s="11"/>
      <c r="AD66" s="11"/>
      <c r="AE66" s="11"/>
      <c r="AF66" s="11"/>
      <c r="AG66" s="11"/>
      <c r="AH66" s="11"/>
      <c r="AI66" s="11"/>
      <c r="AJ66" s="11"/>
      <c r="AK66" s="11"/>
      <c r="AL66" s="11"/>
      <c r="AM66" s="11"/>
      <c r="AN66" s="11"/>
    </row>
    <row r="67" spans="1:40" s="138" customFormat="1">
      <c r="A67" s="137"/>
      <c r="B67" s="28" t="s">
        <v>21</v>
      </c>
      <c r="C67" s="53">
        <v>1001</v>
      </c>
      <c r="D67" s="53">
        <v>2000</v>
      </c>
      <c r="E67" s="28">
        <v>532</v>
      </c>
      <c r="F67" s="56">
        <v>64.209999999999994</v>
      </c>
      <c r="G67" s="56">
        <v>9.48</v>
      </c>
      <c r="H67" s="56">
        <v>18.28</v>
      </c>
      <c r="I67" s="56">
        <v>36.07</v>
      </c>
      <c r="J67" s="56">
        <v>47.8</v>
      </c>
      <c r="K67" s="56">
        <v>59.97</v>
      </c>
      <c r="L67" s="56">
        <v>91.45</v>
      </c>
      <c r="M67" s="56">
        <v>136.06</v>
      </c>
      <c r="N67" s="53">
        <v>1396</v>
      </c>
      <c r="O67" s="56">
        <v>65.28</v>
      </c>
      <c r="P67" s="143">
        <f t="shared" si="1"/>
        <v>1.0166640710169756</v>
      </c>
      <c r="T67" s="11"/>
      <c r="U67" s="11"/>
      <c r="V67" s="11"/>
      <c r="W67" s="11"/>
      <c r="X67" s="11"/>
      <c r="Y67" s="11"/>
      <c r="Z67" s="11"/>
      <c r="AA67" s="11"/>
      <c r="AB67" s="11"/>
      <c r="AC67" s="11"/>
      <c r="AD67" s="11"/>
      <c r="AE67" s="11"/>
      <c r="AF67" s="11"/>
      <c r="AG67" s="11"/>
      <c r="AH67" s="11"/>
      <c r="AI67" s="11"/>
      <c r="AJ67" s="11"/>
      <c r="AK67" s="11"/>
      <c r="AL67" s="11"/>
      <c r="AM67" s="11"/>
      <c r="AN67" s="11"/>
    </row>
    <row r="68" spans="1:40" s="138" customFormat="1">
      <c r="A68" s="137"/>
      <c r="B68" s="28" t="s">
        <v>21</v>
      </c>
      <c r="C68" s="53">
        <v>2001</v>
      </c>
      <c r="D68" s="53">
        <v>5000</v>
      </c>
      <c r="E68" s="28">
        <v>378</v>
      </c>
      <c r="F68" s="56">
        <v>81.23</v>
      </c>
      <c r="G68" s="56">
        <v>9.9499999999999993</v>
      </c>
      <c r="H68" s="56">
        <v>20.079999999999998</v>
      </c>
      <c r="I68" s="56">
        <v>49.26</v>
      </c>
      <c r="J68" s="56">
        <v>61.55</v>
      </c>
      <c r="K68" s="56">
        <v>75.400000000000006</v>
      </c>
      <c r="L68" s="56">
        <v>115.92</v>
      </c>
      <c r="M68" s="56">
        <v>160.62</v>
      </c>
      <c r="N68" s="53">
        <v>3183</v>
      </c>
      <c r="O68" s="56">
        <v>83.65</v>
      </c>
      <c r="P68" s="143">
        <f t="shared" si="1"/>
        <v>1.0297919487873939</v>
      </c>
      <c r="T68" s="11"/>
      <c r="U68" s="11"/>
      <c r="V68" s="11"/>
      <c r="W68" s="11"/>
      <c r="X68" s="11"/>
      <c r="Y68" s="11"/>
      <c r="Z68" s="11"/>
      <c r="AA68" s="11"/>
      <c r="AB68" s="11"/>
      <c r="AC68" s="11"/>
      <c r="AD68" s="11"/>
      <c r="AE68" s="11"/>
      <c r="AF68" s="11"/>
      <c r="AG68" s="11"/>
      <c r="AH68" s="11"/>
      <c r="AI68" s="11"/>
      <c r="AJ68" s="11"/>
      <c r="AK68" s="11"/>
      <c r="AL68" s="11"/>
      <c r="AM68" s="11"/>
      <c r="AN68" s="11"/>
    </row>
    <row r="69" spans="1:40" s="138" customFormat="1">
      <c r="A69" s="137"/>
      <c r="B69" s="28" t="s">
        <v>21</v>
      </c>
      <c r="C69" s="53">
        <v>5001</v>
      </c>
      <c r="D69" s="53">
        <v>10000</v>
      </c>
      <c r="E69" s="28">
        <v>118</v>
      </c>
      <c r="F69" s="56">
        <v>97.25</v>
      </c>
      <c r="G69" s="56">
        <v>7.94</v>
      </c>
      <c r="H69" s="56">
        <v>23.69</v>
      </c>
      <c r="I69" s="56">
        <v>59.23</v>
      </c>
      <c r="J69" s="56">
        <v>74.61</v>
      </c>
      <c r="K69" s="56">
        <v>87.56</v>
      </c>
      <c r="L69" s="56">
        <v>141.44999999999999</v>
      </c>
      <c r="M69" s="56">
        <v>227.31</v>
      </c>
      <c r="N69" s="53">
        <v>6914</v>
      </c>
      <c r="O69" s="56">
        <v>100.77</v>
      </c>
      <c r="P69" s="143">
        <f t="shared" si="1"/>
        <v>1.0361953727506426</v>
      </c>
      <c r="T69" s="11"/>
      <c r="U69" s="11"/>
      <c r="V69" s="11"/>
      <c r="W69" s="11"/>
      <c r="X69" s="11"/>
      <c r="Y69" s="11"/>
      <c r="Z69" s="11"/>
      <c r="AA69" s="11"/>
      <c r="AB69" s="11"/>
      <c r="AC69" s="11"/>
      <c r="AD69" s="11"/>
      <c r="AE69" s="11"/>
      <c r="AF69" s="11"/>
      <c r="AG69" s="11"/>
      <c r="AH69" s="11"/>
      <c r="AI69" s="11"/>
      <c r="AJ69" s="11"/>
      <c r="AK69" s="11"/>
      <c r="AL69" s="11"/>
      <c r="AM69" s="11"/>
      <c r="AN69" s="11"/>
    </row>
    <row r="70" spans="1:40" s="138" customFormat="1">
      <c r="A70" s="137"/>
      <c r="B70" s="28" t="s">
        <v>21</v>
      </c>
      <c r="C70" s="53">
        <v>10001</v>
      </c>
      <c r="D70" s="53">
        <v>20000</v>
      </c>
      <c r="E70" s="28">
        <v>45</v>
      </c>
      <c r="F70" s="56">
        <v>88.45</v>
      </c>
      <c r="G70" s="30">
        <v>6.9148992755780503</v>
      </c>
      <c r="H70" s="30">
        <v>20.631481591743579</v>
      </c>
      <c r="I70" s="30">
        <v>51.5830584499355</v>
      </c>
      <c r="J70" s="30">
        <v>64.977409943435546</v>
      </c>
      <c r="K70" s="30">
        <v>76.255488736727216</v>
      </c>
      <c r="L70" s="30">
        <v>123.18797261089611</v>
      </c>
      <c r="M70" s="30">
        <v>197.96294135159275</v>
      </c>
      <c r="N70" s="53">
        <v>13120</v>
      </c>
      <c r="O70" s="56">
        <v>87.76</v>
      </c>
      <c r="P70" s="143">
        <f t="shared" si="1"/>
        <v>0.99219898247597516</v>
      </c>
      <c r="T70" s="11"/>
      <c r="U70" s="11"/>
      <c r="V70" s="11"/>
      <c r="W70" s="11"/>
      <c r="X70" s="11"/>
      <c r="Y70" s="11"/>
      <c r="Z70" s="11"/>
      <c r="AA70" s="11"/>
      <c r="AB70" s="11"/>
      <c r="AC70" s="11"/>
      <c r="AD70" s="11"/>
      <c r="AE70" s="11"/>
      <c r="AF70" s="11"/>
      <c r="AG70" s="11"/>
      <c r="AH70" s="11"/>
      <c r="AI70" s="11"/>
      <c r="AJ70" s="11"/>
      <c r="AK70" s="11"/>
      <c r="AL70" s="11"/>
      <c r="AM70" s="11"/>
      <c r="AN70" s="11"/>
    </row>
    <row r="71" spans="1:40" s="138" customFormat="1">
      <c r="A71" s="137"/>
      <c r="B71" s="28" t="s">
        <v>21</v>
      </c>
      <c r="C71" s="53">
        <v>20001</v>
      </c>
      <c r="D71" s="53">
        <v>100740</v>
      </c>
      <c r="E71" s="28">
        <v>17</v>
      </c>
      <c r="F71" s="56">
        <v>144.36000000000001</v>
      </c>
      <c r="G71" s="30">
        <v>10.091844795077902</v>
      </c>
      <c r="H71" s="30">
        <v>30.110302669445282</v>
      </c>
      <c r="I71" s="30">
        <v>75.282111739605043</v>
      </c>
      <c r="J71" s="30">
        <v>94.830294730574565</v>
      </c>
      <c r="K71" s="30">
        <v>111.28991564949888</v>
      </c>
      <c r="L71" s="30">
        <v>179.78481690979461</v>
      </c>
      <c r="M71" s="30">
        <v>288.91401012206018</v>
      </c>
      <c r="N71" s="53">
        <v>40259</v>
      </c>
      <c r="O71" s="56">
        <v>128.08000000000001</v>
      </c>
      <c r="P71" s="143">
        <f t="shared" si="1"/>
        <v>0.88722637849819896</v>
      </c>
      <c r="T71" s="11"/>
      <c r="U71" s="11"/>
      <c r="V71" s="11"/>
      <c r="W71" s="11"/>
      <c r="X71" s="11"/>
      <c r="Y71" s="11"/>
      <c r="Z71" s="11"/>
      <c r="AA71" s="11"/>
      <c r="AB71" s="11"/>
      <c r="AC71" s="11"/>
      <c r="AD71" s="11"/>
      <c r="AE71" s="11"/>
      <c r="AF71" s="11"/>
      <c r="AG71" s="11"/>
      <c r="AH71" s="11"/>
      <c r="AI71" s="11"/>
      <c r="AJ71" s="11"/>
      <c r="AK71" s="11"/>
      <c r="AL71" s="11"/>
      <c r="AM71" s="11"/>
      <c r="AN71" s="11"/>
    </row>
    <row r="72" spans="1:40" s="138" customFormat="1">
      <c r="A72" s="137"/>
      <c r="B72" s="149"/>
      <c r="C72" s="149"/>
      <c r="D72" s="149"/>
      <c r="E72" s="149"/>
      <c r="F72" s="168"/>
      <c r="G72" s="168"/>
      <c r="H72" s="169"/>
      <c r="I72" s="169"/>
      <c r="J72" s="168"/>
      <c r="K72" s="168"/>
      <c r="L72" s="168"/>
      <c r="M72" s="168"/>
      <c r="N72" s="149"/>
      <c r="O72" s="168"/>
      <c r="P72" s="168"/>
      <c r="T72" s="11"/>
      <c r="U72" s="11"/>
      <c r="V72" s="11"/>
      <c r="W72" s="11"/>
      <c r="X72" s="11"/>
      <c r="Y72" s="11"/>
      <c r="Z72" s="11"/>
      <c r="AA72" s="11"/>
      <c r="AB72" s="11"/>
      <c r="AC72" s="11"/>
      <c r="AD72" s="11"/>
      <c r="AE72" s="11"/>
      <c r="AF72" s="11"/>
      <c r="AG72" s="11"/>
      <c r="AH72" s="11"/>
      <c r="AI72" s="11"/>
      <c r="AJ72" s="11"/>
      <c r="AK72" s="11"/>
      <c r="AL72" s="11"/>
      <c r="AM72" s="11"/>
      <c r="AN72" s="11"/>
    </row>
    <row r="73" spans="1:40" s="138" customFormat="1">
      <c r="A73" s="137"/>
      <c r="F73" s="166"/>
      <c r="G73" s="166"/>
      <c r="H73" s="167"/>
      <c r="I73" s="167"/>
      <c r="J73" s="166"/>
      <c r="K73" s="166"/>
      <c r="L73" s="166"/>
      <c r="M73" s="166"/>
      <c r="O73" s="166"/>
      <c r="P73" s="166"/>
      <c r="T73" s="11"/>
      <c r="U73" s="11"/>
      <c r="V73" s="11"/>
      <c r="W73" s="11"/>
      <c r="X73" s="11"/>
      <c r="Y73" s="11"/>
      <c r="Z73" s="11"/>
      <c r="AA73" s="11"/>
      <c r="AB73" s="11"/>
      <c r="AC73" s="11"/>
      <c r="AD73" s="11"/>
      <c r="AE73" s="11"/>
      <c r="AF73" s="11"/>
      <c r="AG73" s="11"/>
      <c r="AH73" s="11"/>
      <c r="AI73" s="11"/>
      <c r="AJ73" s="11"/>
      <c r="AK73" s="11"/>
      <c r="AL73" s="11"/>
      <c r="AM73" s="11"/>
      <c r="AN73" s="11"/>
    </row>
    <row r="74" spans="1:40" s="138" customFormat="1">
      <c r="A74" s="137"/>
      <c r="F74" s="166"/>
      <c r="G74" s="166"/>
      <c r="H74" s="167"/>
      <c r="I74" s="167"/>
      <c r="J74" s="166"/>
      <c r="K74" s="166"/>
      <c r="L74" s="166"/>
      <c r="M74" s="166"/>
      <c r="O74" s="166"/>
      <c r="P74" s="166"/>
      <c r="T74" s="11"/>
      <c r="U74" s="11"/>
      <c r="V74" s="11"/>
      <c r="W74" s="11"/>
      <c r="X74" s="11"/>
      <c r="Y74" s="11"/>
      <c r="Z74" s="11"/>
      <c r="AA74" s="11"/>
      <c r="AB74" s="11"/>
      <c r="AC74" s="11"/>
      <c r="AD74" s="11"/>
      <c r="AE74" s="11"/>
      <c r="AF74" s="11"/>
      <c r="AG74" s="11"/>
      <c r="AH74" s="11"/>
      <c r="AI74" s="11"/>
      <c r="AJ74" s="11"/>
      <c r="AK74" s="11"/>
      <c r="AL74" s="11"/>
      <c r="AM74" s="11"/>
      <c r="AN74" s="11"/>
    </row>
    <row r="75" spans="1:40" s="138" customFormat="1">
      <c r="A75" s="137"/>
      <c r="B75" s="155">
        <v>1</v>
      </c>
      <c r="C75" s="155">
        <v>2</v>
      </c>
      <c r="D75" s="155">
        <v>3</v>
      </c>
      <c r="E75" s="155">
        <v>4</v>
      </c>
      <c r="F75" s="155">
        <v>5</v>
      </c>
      <c r="G75" s="155">
        <v>7</v>
      </c>
      <c r="H75" s="155">
        <v>8</v>
      </c>
      <c r="I75" s="155">
        <v>9</v>
      </c>
      <c r="J75" s="155">
        <v>10</v>
      </c>
      <c r="K75" s="155">
        <v>11</v>
      </c>
      <c r="L75" s="155">
        <v>12</v>
      </c>
      <c r="M75" s="155">
        <v>13</v>
      </c>
      <c r="N75" s="155">
        <v>14</v>
      </c>
      <c r="O75" s="155">
        <v>15</v>
      </c>
      <c r="P75" s="155">
        <v>16</v>
      </c>
      <c r="T75" s="11"/>
      <c r="U75" s="11"/>
      <c r="V75" s="11"/>
      <c r="W75" s="11"/>
      <c r="X75" s="11"/>
      <c r="Y75" s="11"/>
      <c r="Z75" s="11"/>
      <c r="AA75" s="11"/>
      <c r="AB75" s="11"/>
      <c r="AC75" s="11"/>
      <c r="AD75" s="11"/>
      <c r="AE75" s="11"/>
      <c r="AF75" s="11"/>
      <c r="AG75" s="11"/>
      <c r="AH75" s="11"/>
      <c r="AI75" s="11"/>
      <c r="AJ75" s="11"/>
      <c r="AK75" s="11"/>
      <c r="AL75" s="11"/>
      <c r="AM75" s="11"/>
      <c r="AN75" s="11"/>
    </row>
    <row r="76" spans="1:40" s="138" customFormat="1" ht="60">
      <c r="A76" s="137"/>
      <c r="B76" s="155" t="s">
        <v>5</v>
      </c>
      <c r="C76" s="155" t="s">
        <v>6</v>
      </c>
      <c r="D76" s="155" t="s">
        <v>7</v>
      </c>
      <c r="E76" s="155" t="s">
        <v>215</v>
      </c>
      <c r="F76" s="158" t="s">
        <v>31</v>
      </c>
      <c r="G76" s="158" t="s">
        <v>11</v>
      </c>
      <c r="H76" s="158" t="s">
        <v>12</v>
      </c>
      <c r="I76" s="158" t="s">
        <v>13</v>
      </c>
      <c r="J76" s="158" t="s">
        <v>14</v>
      </c>
      <c r="K76" s="158" t="s">
        <v>15</v>
      </c>
      <c r="L76" s="158" t="s">
        <v>16</v>
      </c>
      <c r="M76" s="158" t="s">
        <v>17</v>
      </c>
      <c r="N76" s="155" t="s">
        <v>216</v>
      </c>
      <c r="O76" s="158" t="s">
        <v>182</v>
      </c>
      <c r="P76" s="158" t="s">
        <v>181</v>
      </c>
      <c r="T76" s="11"/>
      <c r="U76" s="11"/>
      <c r="V76" s="11"/>
      <c r="W76" s="11"/>
      <c r="X76" s="11"/>
      <c r="Y76" s="11"/>
      <c r="Z76" s="11"/>
      <c r="AA76" s="11"/>
      <c r="AB76" s="11"/>
      <c r="AC76" s="11"/>
      <c r="AD76" s="11"/>
      <c r="AE76" s="11"/>
      <c r="AF76" s="11"/>
      <c r="AG76" s="11"/>
      <c r="AH76" s="11"/>
      <c r="AI76" s="11"/>
      <c r="AJ76" s="11"/>
      <c r="AK76" s="11"/>
      <c r="AL76" s="11"/>
      <c r="AM76" s="11"/>
      <c r="AN76" s="11"/>
    </row>
    <row r="77" spans="1:40" s="138" customFormat="1">
      <c r="A77" s="137"/>
      <c r="B77" s="55" t="s">
        <v>22</v>
      </c>
      <c r="C77" s="55" t="s">
        <v>19</v>
      </c>
      <c r="D77" s="55" t="s">
        <v>19</v>
      </c>
      <c r="E77" s="55">
        <v>3356</v>
      </c>
      <c r="F77" s="54">
        <v>65.3</v>
      </c>
      <c r="G77" s="54">
        <v>14.1</v>
      </c>
      <c r="H77" s="54">
        <v>23.6</v>
      </c>
      <c r="I77" s="54">
        <v>40</v>
      </c>
      <c r="J77" s="54">
        <v>49.3</v>
      </c>
      <c r="K77" s="54">
        <v>60.7</v>
      </c>
      <c r="L77" s="54">
        <v>90.8</v>
      </c>
      <c r="M77" s="54">
        <v>122.1</v>
      </c>
      <c r="N77" s="59">
        <v>877</v>
      </c>
      <c r="O77" s="157">
        <v>87.32</v>
      </c>
      <c r="P77" s="145">
        <f>O77/F77</f>
        <v>1.3372128637059724</v>
      </c>
      <c r="T77" s="11"/>
      <c r="U77" s="11"/>
      <c r="V77" s="11"/>
      <c r="W77" s="11"/>
      <c r="X77" s="11"/>
      <c r="Y77" s="11"/>
      <c r="Z77" s="11"/>
      <c r="AA77" s="11"/>
      <c r="AB77" s="11"/>
      <c r="AC77" s="11"/>
      <c r="AD77" s="11"/>
      <c r="AE77" s="11"/>
      <c r="AF77" s="11"/>
      <c r="AG77" s="11"/>
      <c r="AH77" s="11"/>
      <c r="AI77" s="11"/>
      <c r="AJ77" s="11"/>
      <c r="AK77" s="11"/>
      <c r="AL77" s="11"/>
      <c r="AM77" s="11"/>
      <c r="AN77" s="11"/>
    </row>
    <row r="78" spans="1:40" s="138" customFormat="1">
      <c r="A78" s="137"/>
      <c r="B78" s="28" t="s">
        <v>22</v>
      </c>
      <c r="C78" s="53">
        <v>32</v>
      </c>
      <c r="D78" s="53">
        <v>500</v>
      </c>
      <c r="E78" s="28">
        <v>2464</v>
      </c>
      <c r="F78" s="56">
        <v>62.23</v>
      </c>
      <c r="G78" s="56">
        <v>16.2</v>
      </c>
      <c r="H78" s="56">
        <v>24.2</v>
      </c>
      <c r="I78" s="56">
        <v>39.729999999999997</v>
      </c>
      <c r="J78" s="56">
        <v>47.92</v>
      </c>
      <c r="K78" s="56">
        <v>57.97</v>
      </c>
      <c r="L78" s="56">
        <v>85.6</v>
      </c>
      <c r="M78" s="56">
        <v>113.78</v>
      </c>
      <c r="N78" s="53">
        <v>200</v>
      </c>
      <c r="O78" s="56">
        <v>62.67</v>
      </c>
      <c r="P78" s="143">
        <f t="shared" ref="P78:P84" si="2">O78/F78</f>
        <v>1.0070705447533346</v>
      </c>
      <c r="T78" s="11"/>
      <c r="U78" s="11"/>
      <c r="V78" s="11"/>
      <c r="W78" s="11"/>
      <c r="X78" s="11"/>
      <c r="Y78" s="11"/>
      <c r="Z78" s="11"/>
      <c r="AA78" s="11"/>
      <c r="AB78" s="11"/>
      <c r="AC78" s="11"/>
      <c r="AD78" s="11"/>
      <c r="AE78" s="11"/>
      <c r="AF78" s="11"/>
      <c r="AG78" s="11"/>
      <c r="AH78" s="11"/>
      <c r="AI78" s="11"/>
      <c r="AJ78" s="11"/>
      <c r="AK78" s="11"/>
      <c r="AL78" s="11"/>
      <c r="AM78" s="11"/>
      <c r="AN78" s="11"/>
    </row>
    <row r="79" spans="1:40" s="138" customFormat="1">
      <c r="A79" s="137"/>
      <c r="B79" s="28" t="s">
        <v>22</v>
      </c>
      <c r="C79" s="53">
        <v>501</v>
      </c>
      <c r="D79" s="53">
        <v>1000</v>
      </c>
      <c r="E79" s="28">
        <v>377</v>
      </c>
      <c r="F79" s="56">
        <v>67.95</v>
      </c>
      <c r="G79" s="56">
        <v>10.55</v>
      </c>
      <c r="H79" s="56">
        <v>21.47</v>
      </c>
      <c r="I79" s="56">
        <v>39.200000000000003</v>
      </c>
      <c r="J79" s="56">
        <v>48.14</v>
      </c>
      <c r="K79" s="56">
        <v>57.02</v>
      </c>
      <c r="L79" s="56">
        <v>89.7</v>
      </c>
      <c r="M79" s="56">
        <v>126.92</v>
      </c>
      <c r="N79" s="53">
        <v>698</v>
      </c>
      <c r="O79" s="56">
        <v>68.95</v>
      </c>
      <c r="P79" s="143">
        <f t="shared" si="2"/>
        <v>1.0147167034584252</v>
      </c>
      <c r="T79" s="11"/>
      <c r="U79" s="11"/>
      <c r="V79" s="11"/>
      <c r="W79" s="11"/>
      <c r="X79" s="11"/>
      <c r="Y79" s="11"/>
      <c r="Z79" s="11"/>
      <c r="AA79" s="11"/>
      <c r="AB79" s="11"/>
      <c r="AC79" s="11"/>
      <c r="AD79" s="11"/>
      <c r="AE79" s="11"/>
      <c r="AF79" s="11"/>
      <c r="AG79" s="11"/>
      <c r="AH79" s="11"/>
      <c r="AI79" s="11"/>
      <c r="AJ79" s="11"/>
      <c r="AK79" s="11"/>
      <c r="AL79" s="11"/>
      <c r="AM79" s="11"/>
      <c r="AN79" s="11"/>
    </row>
    <row r="80" spans="1:40" s="138" customFormat="1">
      <c r="A80" s="137"/>
      <c r="B80" s="28" t="s">
        <v>22</v>
      </c>
      <c r="C80" s="53">
        <v>1001</v>
      </c>
      <c r="D80" s="53">
        <v>2000</v>
      </c>
      <c r="E80" s="28">
        <v>236</v>
      </c>
      <c r="F80" s="56">
        <v>64.599999999999994</v>
      </c>
      <c r="G80" s="56">
        <v>10.45</v>
      </c>
      <c r="H80" s="56">
        <v>19.57</v>
      </c>
      <c r="I80" s="56">
        <v>36.74</v>
      </c>
      <c r="J80" s="56">
        <v>52.02</v>
      </c>
      <c r="K80" s="56">
        <v>67.099999999999994</v>
      </c>
      <c r="L80" s="56">
        <v>98.16</v>
      </c>
      <c r="M80" s="56">
        <v>129.76</v>
      </c>
      <c r="N80" s="53">
        <v>1432</v>
      </c>
      <c r="O80" s="56">
        <v>65.63</v>
      </c>
      <c r="P80" s="143">
        <f t="shared" si="2"/>
        <v>1.0159442724458205</v>
      </c>
      <c r="T80" s="11"/>
      <c r="U80" s="11"/>
      <c r="V80" s="11"/>
      <c r="W80" s="11"/>
      <c r="X80" s="11"/>
      <c r="Y80" s="11"/>
      <c r="Z80" s="11"/>
      <c r="AA80" s="11"/>
      <c r="AB80" s="11"/>
      <c r="AC80" s="11"/>
      <c r="AD80" s="11"/>
      <c r="AE80" s="11"/>
      <c r="AF80" s="11"/>
      <c r="AG80" s="11"/>
      <c r="AH80" s="11"/>
      <c r="AI80" s="11"/>
      <c r="AJ80" s="11"/>
      <c r="AK80" s="11"/>
      <c r="AL80" s="11"/>
      <c r="AM80" s="11"/>
      <c r="AN80" s="11"/>
    </row>
    <row r="81" spans="1:40" s="138" customFormat="1">
      <c r="A81" s="137"/>
      <c r="B81" s="28" t="s">
        <v>22</v>
      </c>
      <c r="C81" s="53">
        <v>2001</v>
      </c>
      <c r="D81" s="53">
        <v>5000</v>
      </c>
      <c r="E81" s="28">
        <v>193</v>
      </c>
      <c r="F81" s="56">
        <v>80.92</v>
      </c>
      <c r="G81" s="56">
        <v>8.3699999999999992</v>
      </c>
      <c r="H81" s="56">
        <v>19.3</v>
      </c>
      <c r="I81" s="56">
        <v>42.36</v>
      </c>
      <c r="J81" s="56">
        <v>64.73</v>
      </c>
      <c r="K81" s="56">
        <v>78.989999999999995</v>
      </c>
      <c r="L81" s="56">
        <v>117.52</v>
      </c>
      <c r="M81" s="56">
        <v>162.07</v>
      </c>
      <c r="N81" s="53">
        <v>3038</v>
      </c>
      <c r="O81" s="56">
        <v>85.2</v>
      </c>
      <c r="P81" s="143">
        <f t="shared" si="2"/>
        <v>1.0528917449332675</v>
      </c>
      <c r="T81" s="11"/>
      <c r="U81" s="11"/>
      <c r="V81" s="11"/>
      <c r="W81" s="11"/>
      <c r="X81" s="11"/>
      <c r="Y81" s="11"/>
      <c r="Z81" s="11"/>
      <c r="AA81" s="11"/>
      <c r="AB81" s="11"/>
      <c r="AC81" s="11"/>
      <c r="AD81" s="11"/>
      <c r="AE81" s="11"/>
      <c r="AF81" s="11"/>
      <c r="AG81" s="11"/>
      <c r="AH81" s="11"/>
      <c r="AI81" s="11"/>
      <c r="AJ81" s="11"/>
      <c r="AK81" s="11"/>
      <c r="AL81" s="11"/>
      <c r="AM81" s="11"/>
      <c r="AN81" s="11"/>
    </row>
    <row r="82" spans="1:40" s="138" customFormat="1">
      <c r="A82" s="137"/>
      <c r="B82" s="28" t="s">
        <v>22</v>
      </c>
      <c r="C82" s="53">
        <v>5001</v>
      </c>
      <c r="D82" s="53">
        <v>10000</v>
      </c>
      <c r="E82" s="28">
        <v>48</v>
      </c>
      <c r="F82" s="56">
        <v>104.45</v>
      </c>
      <c r="G82" s="30">
        <v>10.06757746478873</v>
      </c>
      <c r="H82" s="30">
        <v>23.2143661971831</v>
      </c>
      <c r="I82" s="30">
        <v>50.951323943661976</v>
      </c>
      <c r="J82" s="30">
        <v>77.858338028169015</v>
      </c>
      <c r="K82" s="30">
        <v>95.010507042253522</v>
      </c>
      <c r="L82" s="30">
        <v>141.35504225352113</v>
      </c>
      <c r="M82" s="30">
        <v>194.94053521126762</v>
      </c>
      <c r="N82" s="53">
        <v>6737</v>
      </c>
      <c r="O82" s="56">
        <v>102.48</v>
      </c>
      <c r="P82" s="143">
        <f t="shared" si="2"/>
        <v>0.98113930110100522</v>
      </c>
      <c r="T82" s="11"/>
      <c r="U82" s="11"/>
      <c r="V82" s="11"/>
      <c r="W82" s="11"/>
      <c r="X82" s="11"/>
      <c r="Y82" s="11"/>
      <c r="Z82" s="11"/>
      <c r="AA82" s="11"/>
      <c r="AB82" s="11"/>
      <c r="AC82" s="11"/>
      <c r="AD82" s="11"/>
      <c r="AE82" s="11"/>
      <c r="AF82" s="11"/>
      <c r="AG82" s="11"/>
      <c r="AH82" s="11"/>
      <c r="AI82" s="11"/>
      <c r="AJ82" s="11"/>
      <c r="AK82" s="11"/>
      <c r="AL82" s="11"/>
      <c r="AM82" s="11"/>
      <c r="AN82" s="11"/>
    </row>
    <row r="83" spans="1:40" s="138" customFormat="1">
      <c r="A83" s="137"/>
      <c r="B83" s="28" t="s">
        <v>22</v>
      </c>
      <c r="C83" s="53">
        <v>10001</v>
      </c>
      <c r="D83" s="53">
        <v>20000</v>
      </c>
      <c r="E83" s="28">
        <v>26</v>
      </c>
      <c r="F83" s="56">
        <v>99.88</v>
      </c>
      <c r="G83" s="30">
        <v>9.819031690140843</v>
      </c>
      <c r="H83" s="30">
        <v>22.641255868544601</v>
      </c>
      <c r="I83" s="30">
        <v>49.693450704225363</v>
      </c>
      <c r="J83" s="30">
        <v>75.936191314553994</v>
      </c>
      <c r="K83" s="30">
        <v>92.664911971830989</v>
      </c>
      <c r="L83" s="30">
        <v>137.86530516431924</v>
      </c>
      <c r="M83" s="30">
        <v>190.12789319248827</v>
      </c>
      <c r="N83" s="53">
        <v>13677</v>
      </c>
      <c r="O83" s="56">
        <v>99.95</v>
      </c>
      <c r="P83" s="143">
        <f t="shared" si="2"/>
        <v>1.0007008410092111</v>
      </c>
      <c r="T83" s="11"/>
      <c r="U83" s="11"/>
      <c r="V83" s="11"/>
      <c r="W83" s="11"/>
      <c r="X83" s="11"/>
      <c r="Y83" s="11"/>
      <c r="Z83" s="11"/>
      <c r="AA83" s="11"/>
      <c r="AB83" s="11"/>
      <c r="AC83" s="11"/>
      <c r="AD83" s="11"/>
      <c r="AE83" s="11"/>
      <c r="AF83" s="11"/>
      <c r="AG83" s="11"/>
      <c r="AH83" s="11"/>
      <c r="AI83" s="11"/>
      <c r="AJ83" s="11"/>
      <c r="AK83" s="11"/>
      <c r="AL83" s="11"/>
      <c r="AM83" s="11"/>
      <c r="AN83" s="11"/>
    </row>
    <row r="84" spans="1:40" s="138" customFormat="1">
      <c r="A84" s="137"/>
      <c r="B84" s="28" t="s">
        <v>22</v>
      </c>
      <c r="C84" s="53">
        <v>20001</v>
      </c>
      <c r="D84" s="53">
        <v>120858</v>
      </c>
      <c r="E84" s="28">
        <v>12</v>
      </c>
      <c r="F84" s="56">
        <v>154.88</v>
      </c>
      <c r="G84" s="30">
        <v>11.301464788732392</v>
      </c>
      <c r="H84" s="30">
        <v>26.059530516431927</v>
      </c>
      <c r="I84" s="30">
        <v>57.195943661971846</v>
      </c>
      <c r="J84" s="30">
        <v>87.400694835680753</v>
      </c>
      <c r="K84" s="30">
        <v>106.65504225352113</v>
      </c>
      <c r="L84" s="30">
        <v>158.6795868544601</v>
      </c>
      <c r="M84" s="30">
        <v>218.83254460093897</v>
      </c>
      <c r="N84" s="53">
        <v>48677</v>
      </c>
      <c r="O84" s="56">
        <v>115.04</v>
      </c>
      <c r="P84" s="143">
        <f t="shared" si="2"/>
        <v>0.74276859504132242</v>
      </c>
      <c r="T84" s="11"/>
      <c r="U84" s="11"/>
      <c r="V84" s="11"/>
      <c r="W84" s="11"/>
      <c r="X84" s="11"/>
      <c r="Y84" s="11"/>
      <c r="Z84" s="11"/>
      <c r="AA84" s="11"/>
      <c r="AB84" s="11"/>
      <c r="AC84" s="11"/>
      <c r="AD84" s="11"/>
      <c r="AE84" s="11"/>
      <c r="AF84" s="11"/>
      <c r="AG84" s="11"/>
      <c r="AH84" s="11"/>
      <c r="AI84" s="11"/>
      <c r="AJ84" s="11"/>
      <c r="AK84" s="11"/>
      <c r="AL84" s="11"/>
      <c r="AM84" s="11"/>
      <c r="AN84" s="11"/>
    </row>
    <row r="85" spans="1:40" s="138" customFormat="1">
      <c r="A85" s="137"/>
      <c r="B85" s="149"/>
      <c r="C85" s="149"/>
      <c r="D85" s="149"/>
      <c r="E85" s="149"/>
      <c r="F85" s="168"/>
      <c r="G85" s="168"/>
      <c r="H85" s="169"/>
      <c r="I85" s="169"/>
      <c r="J85" s="168"/>
      <c r="K85" s="168"/>
      <c r="L85" s="168"/>
      <c r="M85" s="168"/>
      <c r="N85" s="149"/>
      <c r="O85" s="168"/>
      <c r="P85" s="168"/>
      <c r="T85" s="11"/>
      <c r="U85" s="11"/>
      <c r="V85" s="11"/>
      <c r="W85" s="11"/>
      <c r="X85" s="11"/>
      <c r="Y85" s="11"/>
      <c r="Z85" s="11"/>
      <c r="AA85" s="11"/>
      <c r="AB85" s="11"/>
      <c r="AC85" s="11"/>
      <c r="AD85" s="11"/>
      <c r="AE85" s="11"/>
      <c r="AF85" s="11"/>
      <c r="AG85" s="11"/>
      <c r="AH85" s="11"/>
      <c r="AI85" s="11"/>
      <c r="AJ85" s="11"/>
      <c r="AK85" s="11"/>
      <c r="AL85" s="11"/>
      <c r="AM85" s="11"/>
      <c r="AN85" s="11"/>
    </row>
    <row r="86" spans="1:40" s="138" customFormat="1">
      <c r="A86" s="137"/>
      <c r="F86" s="166"/>
      <c r="G86" s="166"/>
      <c r="H86" s="167"/>
      <c r="I86" s="167"/>
      <c r="J86" s="166"/>
      <c r="K86" s="166"/>
      <c r="L86" s="166"/>
      <c r="M86" s="166"/>
      <c r="O86" s="166"/>
      <c r="P86" s="166"/>
      <c r="T86" s="11"/>
      <c r="U86" s="11"/>
      <c r="V86" s="11"/>
      <c r="W86" s="11"/>
      <c r="X86" s="11"/>
      <c r="Y86" s="11"/>
      <c r="Z86" s="11"/>
      <c r="AA86" s="11"/>
      <c r="AB86" s="11"/>
      <c r="AC86" s="11"/>
      <c r="AD86" s="11"/>
      <c r="AE86" s="11"/>
      <c r="AF86" s="11"/>
      <c r="AG86" s="11"/>
      <c r="AH86" s="11"/>
      <c r="AI86" s="11"/>
      <c r="AJ86" s="11"/>
      <c r="AK86" s="11"/>
      <c r="AL86" s="11"/>
      <c r="AM86" s="11"/>
      <c r="AN86" s="11"/>
    </row>
    <row r="87" spans="1:40" s="138" customFormat="1">
      <c r="A87" s="137"/>
      <c r="F87" s="166"/>
      <c r="G87" s="166"/>
      <c r="H87" s="167"/>
      <c r="I87" s="167"/>
      <c r="J87" s="166"/>
      <c r="K87" s="166"/>
      <c r="L87" s="166"/>
      <c r="M87" s="166"/>
      <c r="O87" s="166"/>
      <c r="P87" s="166"/>
      <c r="T87" s="11"/>
      <c r="U87" s="11"/>
      <c r="V87" s="11"/>
      <c r="W87" s="11"/>
      <c r="X87" s="11"/>
      <c r="Y87" s="11"/>
      <c r="Z87" s="11"/>
      <c r="AA87" s="11"/>
      <c r="AB87" s="11"/>
      <c r="AC87" s="11"/>
      <c r="AD87" s="11"/>
      <c r="AE87" s="11"/>
      <c r="AF87" s="11"/>
      <c r="AG87" s="11"/>
      <c r="AH87" s="11"/>
      <c r="AI87" s="11"/>
      <c r="AJ87" s="11"/>
      <c r="AK87" s="11"/>
      <c r="AL87" s="11"/>
      <c r="AM87" s="11"/>
      <c r="AN87" s="11"/>
    </row>
    <row r="88" spans="1:40" s="138" customFormat="1">
      <c r="A88" s="137"/>
      <c r="B88" s="155">
        <v>1</v>
      </c>
      <c r="C88" s="155">
        <v>2</v>
      </c>
      <c r="D88" s="155">
        <v>3</v>
      </c>
      <c r="E88" s="155">
        <v>4</v>
      </c>
      <c r="F88" s="155">
        <v>5</v>
      </c>
      <c r="G88" s="155">
        <v>7</v>
      </c>
      <c r="H88" s="155">
        <v>8</v>
      </c>
      <c r="I88" s="155">
        <v>9</v>
      </c>
      <c r="J88" s="155">
        <v>10</v>
      </c>
      <c r="K88" s="155">
        <v>11</v>
      </c>
      <c r="L88" s="155">
        <v>12</v>
      </c>
      <c r="M88" s="155">
        <v>13</v>
      </c>
      <c r="N88" s="155">
        <v>14</v>
      </c>
      <c r="O88" s="155">
        <v>15</v>
      </c>
      <c r="P88" s="155">
        <v>16</v>
      </c>
      <c r="T88" s="11"/>
      <c r="U88" s="11"/>
      <c r="V88" s="11"/>
      <c r="W88" s="11"/>
      <c r="X88" s="11"/>
      <c r="Y88" s="11"/>
      <c r="Z88" s="11"/>
      <c r="AA88" s="11"/>
      <c r="AB88" s="11"/>
      <c r="AC88" s="11"/>
      <c r="AD88" s="11"/>
      <c r="AE88" s="11"/>
      <c r="AF88" s="11"/>
      <c r="AG88" s="11"/>
      <c r="AH88" s="11"/>
      <c r="AI88" s="11"/>
      <c r="AJ88" s="11"/>
      <c r="AK88" s="11"/>
      <c r="AL88" s="11"/>
      <c r="AM88" s="11"/>
      <c r="AN88" s="11"/>
    </row>
    <row r="89" spans="1:40" s="138" customFormat="1" ht="60">
      <c r="A89" s="137"/>
      <c r="B89" s="155" t="s">
        <v>5</v>
      </c>
      <c r="C89" s="155" t="s">
        <v>6</v>
      </c>
      <c r="D89" s="155" t="s">
        <v>7</v>
      </c>
      <c r="E89" s="155" t="s">
        <v>215</v>
      </c>
      <c r="F89" s="158" t="s">
        <v>31</v>
      </c>
      <c r="G89" s="158" t="s">
        <v>11</v>
      </c>
      <c r="H89" s="158" t="s">
        <v>12</v>
      </c>
      <c r="I89" s="158" t="s">
        <v>13</v>
      </c>
      <c r="J89" s="158" t="s">
        <v>14</v>
      </c>
      <c r="K89" s="158" t="s">
        <v>15</v>
      </c>
      <c r="L89" s="158" t="s">
        <v>16</v>
      </c>
      <c r="M89" s="158" t="s">
        <v>17</v>
      </c>
      <c r="N89" s="155" t="s">
        <v>216</v>
      </c>
      <c r="O89" s="158" t="s">
        <v>182</v>
      </c>
      <c r="P89" s="158" t="s">
        <v>181</v>
      </c>
      <c r="T89" s="11"/>
      <c r="U89" s="11"/>
      <c r="V89" s="11"/>
      <c r="W89" s="11"/>
      <c r="X89" s="11"/>
      <c r="Y89" s="11"/>
      <c r="Z89" s="11"/>
      <c r="AA89" s="11"/>
      <c r="AB89" s="11"/>
      <c r="AC89" s="11"/>
      <c r="AD89" s="11"/>
      <c r="AE89" s="11"/>
      <c r="AF89" s="11"/>
      <c r="AG89" s="11"/>
      <c r="AH89" s="11"/>
      <c r="AI89" s="11"/>
      <c r="AJ89" s="11"/>
      <c r="AK89" s="11"/>
      <c r="AL89" s="11"/>
      <c r="AM89" s="11"/>
      <c r="AN89" s="11"/>
    </row>
    <row r="90" spans="1:40" s="138" customFormat="1">
      <c r="A90" s="137"/>
      <c r="B90" s="55" t="s">
        <v>24</v>
      </c>
      <c r="C90" s="55" t="s">
        <v>19</v>
      </c>
      <c r="D90" s="55" t="s">
        <v>19</v>
      </c>
      <c r="E90" s="55">
        <v>18010</v>
      </c>
      <c r="F90" s="54">
        <v>64.400000000000006</v>
      </c>
      <c r="G90" s="54">
        <v>13.4</v>
      </c>
      <c r="H90" s="54">
        <v>22.6</v>
      </c>
      <c r="I90" s="54">
        <v>38.1</v>
      </c>
      <c r="J90" s="54">
        <v>46.5</v>
      </c>
      <c r="K90" s="54">
        <v>55.6</v>
      </c>
      <c r="L90" s="54">
        <v>85</v>
      </c>
      <c r="M90" s="54">
        <v>119.3</v>
      </c>
      <c r="N90" s="59">
        <v>642</v>
      </c>
      <c r="O90" s="157">
        <v>84.9</v>
      </c>
      <c r="P90" s="145">
        <f>O90/F90</f>
        <v>1.3183229813664596</v>
      </c>
      <c r="T90" s="11"/>
      <c r="U90" s="11"/>
      <c r="V90" s="11"/>
      <c r="W90" s="11"/>
      <c r="X90" s="11"/>
      <c r="Y90" s="11"/>
      <c r="Z90" s="11"/>
      <c r="AA90" s="11"/>
      <c r="AB90" s="11"/>
      <c r="AC90" s="11"/>
      <c r="AD90" s="11"/>
      <c r="AE90" s="11"/>
      <c r="AF90" s="11"/>
      <c r="AG90" s="11"/>
      <c r="AH90" s="11"/>
      <c r="AI90" s="11"/>
      <c r="AJ90" s="11"/>
      <c r="AK90" s="11"/>
      <c r="AL90" s="11"/>
      <c r="AM90" s="11"/>
      <c r="AN90" s="11"/>
    </row>
    <row r="91" spans="1:40" s="138" customFormat="1">
      <c r="A91" s="137"/>
      <c r="B91" s="28" t="s">
        <v>24</v>
      </c>
      <c r="C91" s="53">
        <v>30</v>
      </c>
      <c r="D91" s="53">
        <v>500</v>
      </c>
      <c r="E91" s="28">
        <v>14196</v>
      </c>
      <c r="F91" s="56">
        <v>60.99</v>
      </c>
      <c r="G91" s="56">
        <v>13.99</v>
      </c>
      <c r="H91" s="56">
        <v>22.69</v>
      </c>
      <c r="I91" s="56">
        <v>37.6</v>
      </c>
      <c r="J91" s="56">
        <v>45.23</v>
      </c>
      <c r="K91" s="56">
        <v>53.73</v>
      </c>
      <c r="L91" s="56">
        <v>79.150000000000006</v>
      </c>
      <c r="M91" s="56">
        <v>110.68</v>
      </c>
      <c r="N91" s="53">
        <v>205</v>
      </c>
      <c r="O91" s="56">
        <v>60.25</v>
      </c>
      <c r="P91" s="143">
        <f t="shared" ref="P91:P97" si="3">O91/F91</f>
        <v>0.98786686342023278</v>
      </c>
      <c r="T91" s="11"/>
      <c r="U91" s="11"/>
      <c r="V91" s="11"/>
      <c r="W91" s="11"/>
      <c r="X91" s="11"/>
      <c r="Y91" s="11"/>
      <c r="Z91" s="11"/>
      <c r="AA91" s="11"/>
      <c r="AB91" s="11"/>
      <c r="AC91" s="11"/>
      <c r="AD91" s="11"/>
      <c r="AE91" s="11"/>
      <c r="AF91" s="11"/>
      <c r="AG91" s="11"/>
      <c r="AH91" s="11"/>
      <c r="AI91" s="11"/>
      <c r="AJ91" s="11"/>
      <c r="AK91" s="11"/>
      <c r="AL91" s="11"/>
      <c r="AM91" s="11"/>
      <c r="AN91" s="11"/>
    </row>
    <row r="92" spans="1:40" s="138" customFormat="1">
      <c r="A92" s="137"/>
      <c r="B92" s="28" t="s">
        <v>24</v>
      </c>
      <c r="C92" s="53">
        <v>501</v>
      </c>
      <c r="D92" s="53">
        <v>1000</v>
      </c>
      <c r="E92" s="28">
        <v>1833</v>
      </c>
      <c r="F92" s="56">
        <v>69.03</v>
      </c>
      <c r="G92" s="56">
        <v>12.57</v>
      </c>
      <c r="H92" s="56">
        <v>20.88</v>
      </c>
      <c r="I92" s="56">
        <v>36.22</v>
      </c>
      <c r="J92" s="56">
        <v>45.89</v>
      </c>
      <c r="K92" s="56">
        <v>55.5</v>
      </c>
      <c r="L92" s="56">
        <v>88.28</v>
      </c>
      <c r="M92" s="56">
        <v>123.22</v>
      </c>
      <c r="N92" s="53">
        <v>696</v>
      </c>
      <c r="O92" s="56">
        <v>70.790000000000006</v>
      </c>
      <c r="P92" s="143">
        <f t="shared" si="3"/>
        <v>1.0254961610893816</v>
      </c>
      <c r="T92" s="11"/>
      <c r="U92" s="11"/>
      <c r="V92" s="11"/>
      <c r="W92" s="11"/>
      <c r="X92" s="11"/>
      <c r="Y92" s="11"/>
      <c r="Z92" s="11"/>
      <c r="AA92" s="11"/>
      <c r="AB92" s="11"/>
      <c r="AC92" s="11"/>
      <c r="AD92" s="11"/>
      <c r="AE92" s="11"/>
      <c r="AF92" s="11"/>
      <c r="AG92" s="11"/>
      <c r="AH92" s="11"/>
      <c r="AI92" s="11"/>
      <c r="AJ92" s="11"/>
      <c r="AK92" s="11"/>
      <c r="AL92" s="11"/>
      <c r="AM92" s="11"/>
      <c r="AN92" s="11"/>
    </row>
    <row r="93" spans="1:40" s="138" customFormat="1">
      <c r="A93" s="137"/>
      <c r="B93" s="28" t="s">
        <v>24</v>
      </c>
      <c r="C93" s="53">
        <v>1001</v>
      </c>
      <c r="D93" s="53">
        <v>2000</v>
      </c>
      <c r="E93" s="28">
        <v>992</v>
      </c>
      <c r="F93" s="56">
        <v>69.8</v>
      </c>
      <c r="G93" s="56">
        <v>9.8699999999999992</v>
      </c>
      <c r="H93" s="56">
        <v>19.2</v>
      </c>
      <c r="I93" s="56">
        <v>39.99</v>
      </c>
      <c r="J93" s="56">
        <v>51.72</v>
      </c>
      <c r="K93" s="56">
        <v>66.33</v>
      </c>
      <c r="L93" s="56">
        <v>102.82</v>
      </c>
      <c r="M93" s="56">
        <v>140.36000000000001</v>
      </c>
      <c r="N93" s="53">
        <v>1390</v>
      </c>
      <c r="O93" s="56">
        <v>70.09</v>
      </c>
      <c r="P93" s="143">
        <f t="shared" si="3"/>
        <v>1.0041547277936964</v>
      </c>
      <c r="T93" s="11"/>
      <c r="U93" s="11"/>
      <c r="V93" s="11"/>
      <c r="W93" s="11"/>
      <c r="X93" s="11"/>
      <c r="Y93" s="11"/>
      <c r="Z93" s="11"/>
      <c r="AA93" s="11"/>
      <c r="AB93" s="11"/>
      <c r="AC93" s="11"/>
      <c r="AD93" s="11"/>
      <c r="AE93" s="11"/>
      <c r="AF93" s="11"/>
      <c r="AG93" s="11"/>
      <c r="AH93" s="11"/>
      <c r="AI93" s="11"/>
      <c r="AJ93" s="11"/>
      <c r="AK93" s="11"/>
      <c r="AL93" s="11"/>
      <c r="AM93" s="11"/>
      <c r="AN93" s="11"/>
    </row>
    <row r="94" spans="1:40" s="138" customFormat="1">
      <c r="A94" s="137"/>
      <c r="B94" s="28" t="s">
        <v>24</v>
      </c>
      <c r="C94" s="53">
        <v>2001</v>
      </c>
      <c r="D94" s="53">
        <v>5000</v>
      </c>
      <c r="E94" s="28">
        <v>654</v>
      </c>
      <c r="F94" s="56">
        <v>95.7</v>
      </c>
      <c r="G94" s="56">
        <v>14.6</v>
      </c>
      <c r="H94" s="56">
        <v>30.41</v>
      </c>
      <c r="I94" s="56">
        <v>57.14</v>
      </c>
      <c r="J94" s="56">
        <v>70.83</v>
      </c>
      <c r="K94" s="56">
        <v>90.17</v>
      </c>
      <c r="L94" s="56">
        <v>130.79</v>
      </c>
      <c r="M94" s="56">
        <v>179.17</v>
      </c>
      <c r="N94" s="53">
        <v>3074</v>
      </c>
      <c r="O94" s="56">
        <v>98.48</v>
      </c>
      <c r="P94" s="143">
        <f t="shared" si="3"/>
        <v>1.0290491118077325</v>
      </c>
      <c r="T94" s="11"/>
      <c r="U94" s="11"/>
      <c r="V94" s="11"/>
      <c r="W94" s="11"/>
      <c r="X94" s="11"/>
      <c r="Y94" s="11"/>
      <c r="Z94" s="11"/>
      <c r="AA94" s="11"/>
      <c r="AB94" s="11"/>
      <c r="AC94" s="11"/>
      <c r="AD94" s="11"/>
      <c r="AE94" s="11"/>
      <c r="AF94" s="11"/>
      <c r="AG94" s="11"/>
      <c r="AH94" s="11"/>
      <c r="AI94" s="11"/>
      <c r="AJ94" s="11"/>
      <c r="AK94" s="11"/>
      <c r="AL94" s="11"/>
      <c r="AM94" s="11"/>
      <c r="AN94" s="11"/>
    </row>
    <row r="95" spans="1:40" s="138" customFormat="1">
      <c r="A95" s="137"/>
      <c r="B95" s="28" t="s">
        <v>24</v>
      </c>
      <c r="C95" s="53">
        <v>5001</v>
      </c>
      <c r="D95" s="53">
        <v>10000</v>
      </c>
      <c r="E95" s="28">
        <v>200</v>
      </c>
      <c r="F95" s="56">
        <v>112.52</v>
      </c>
      <c r="G95" s="56">
        <v>15.94</v>
      </c>
      <c r="H95" s="56">
        <v>36.049999999999997</v>
      </c>
      <c r="I95" s="56">
        <v>71.28</v>
      </c>
      <c r="J95" s="56">
        <v>83.25</v>
      </c>
      <c r="K95" s="56">
        <v>96.83</v>
      </c>
      <c r="L95" s="56">
        <v>152.93</v>
      </c>
      <c r="M95" s="56">
        <v>224.28</v>
      </c>
      <c r="N95" s="53">
        <v>6965</v>
      </c>
      <c r="O95" s="56">
        <v>116.8</v>
      </c>
      <c r="P95" s="143">
        <f t="shared" si="3"/>
        <v>1.0380376821898329</v>
      </c>
      <c r="T95" s="11"/>
      <c r="U95" s="11"/>
      <c r="V95" s="11"/>
      <c r="W95" s="11"/>
      <c r="X95" s="11"/>
      <c r="Y95" s="11"/>
      <c r="Z95" s="11"/>
      <c r="AA95" s="11"/>
      <c r="AB95" s="11"/>
      <c r="AC95" s="11"/>
      <c r="AD95" s="11"/>
      <c r="AE95" s="11"/>
      <c r="AF95" s="11"/>
      <c r="AG95" s="11"/>
      <c r="AH95" s="11"/>
      <c r="AI95" s="11"/>
      <c r="AJ95" s="11"/>
      <c r="AK95" s="11"/>
      <c r="AL95" s="11"/>
      <c r="AM95" s="11"/>
      <c r="AN95" s="11"/>
    </row>
    <row r="96" spans="1:40" s="138" customFormat="1">
      <c r="A96" s="137"/>
      <c r="B96" s="28" t="s">
        <v>24</v>
      </c>
      <c r="C96" s="53">
        <v>10001</v>
      </c>
      <c r="D96" s="53">
        <v>20000</v>
      </c>
      <c r="E96" s="28">
        <v>97</v>
      </c>
      <c r="F96" s="56">
        <v>96.77</v>
      </c>
      <c r="G96" s="56">
        <v>15.49</v>
      </c>
      <c r="H96" s="56">
        <v>36.39</v>
      </c>
      <c r="I96" s="56">
        <v>75.44</v>
      </c>
      <c r="J96" s="56">
        <v>94.59</v>
      </c>
      <c r="K96" s="56">
        <v>115.66</v>
      </c>
      <c r="L96" s="56">
        <v>150.66</v>
      </c>
      <c r="M96" s="56">
        <v>172.68</v>
      </c>
      <c r="N96" s="53">
        <v>13541</v>
      </c>
      <c r="O96" s="56">
        <v>97.3</v>
      </c>
      <c r="P96" s="143">
        <f t="shared" si="3"/>
        <v>1.0054769039991733</v>
      </c>
      <c r="T96" s="11"/>
      <c r="U96" s="11"/>
      <c r="V96" s="11"/>
      <c r="W96" s="11"/>
      <c r="X96" s="11"/>
      <c r="Y96" s="11"/>
      <c r="Z96" s="11"/>
      <c r="AA96" s="11"/>
      <c r="AB96" s="11"/>
      <c r="AC96" s="11"/>
      <c r="AD96" s="11"/>
      <c r="AE96" s="11"/>
      <c r="AF96" s="11"/>
      <c r="AG96" s="11"/>
      <c r="AH96" s="11"/>
      <c r="AI96" s="11"/>
      <c r="AJ96" s="11"/>
      <c r="AK96" s="11"/>
      <c r="AL96" s="11"/>
      <c r="AM96" s="11"/>
      <c r="AN96" s="11"/>
    </row>
    <row r="97" spans="1:40" s="138" customFormat="1">
      <c r="A97" s="137"/>
      <c r="B97" s="28" t="s">
        <v>24</v>
      </c>
      <c r="C97" s="53">
        <v>20001</v>
      </c>
      <c r="D97" s="53">
        <v>71814</v>
      </c>
      <c r="E97" s="28">
        <v>38</v>
      </c>
      <c r="F97" s="56">
        <v>99.07</v>
      </c>
      <c r="G97" s="30">
        <v>16.298727646454264</v>
      </c>
      <c r="H97" s="30">
        <v>38.289909558067826</v>
      </c>
      <c r="I97" s="30">
        <v>79.378696813977385</v>
      </c>
      <c r="J97" s="30">
        <v>99.528511819116147</v>
      </c>
      <c r="K97" s="30">
        <v>121.69856937307296</v>
      </c>
      <c r="L97" s="30">
        <v>158.52590750256937</v>
      </c>
      <c r="M97" s="30">
        <v>181.69556423432684</v>
      </c>
      <c r="N97" s="53">
        <v>33409</v>
      </c>
      <c r="O97" s="56">
        <v>102.38</v>
      </c>
      <c r="P97" s="143">
        <f t="shared" si="3"/>
        <v>1.0334107196931464</v>
      </c>
      <c r="T97" s="11"/>
      <c r="U97" s="11"/>
      <c r="V97" s="11"/>
      <c r="W97" s="11"/>
      <c r="X97" s="11"/>
      <c r="Y97" s="11"/>
      <c r="Z97" s="11"/>
      <c r="AA97" s="11"/>
      <c r="AB97" s="11"/>
      <c r="AC97" s="11"/>
      <c r="AD97" s="11"/>
      <c r="AE97" s="11"/>
      <c r="AF97" s="11"/>
      <c r="AG97" s="11"/>
      <c r="AH97" s="11"/>
      <c r="AI97" s="11"/>
      <c r="AJ97" s="11"/>
      <c r="AK97" s="11"/>
      <c r="AL97" s="11"/>
      <c r="AM97" s="11"/>
      <c r="AN97" s="11"/>
    </row>
    <row r="98" spans="1:40" s="138" customFormat="1">
      <c r="A98" s="137"/>
      <c r="B98" s="149"/>
      <c r="C98" s="149"/>
      <c r="D98" s="149"/>
      <c r="E98" s="149"/>
      <c r="F98" s="168"/>
      <c r="G98" s="168"/>
      <c r="H98" s="169"/>
      <c r="I98" s="169"/>
      <c r="J98" s="168"/>
      <c r="K98" s="168"/>
      <c r="L98" s="168"/>
      <c r="M98" s="168"/>
      <c r="N98" s="149"/>
      <c r="O98" s="168"/>
      <c r="P98" s="168"/>
      <c r="T98" s="11"/>
      <c r="U98" s="11"/>
      <c r="V98" s="11"/>
      <c r="W98" s="11"/>
      <c r="X98" s="11"/>
      <c r="Y98" s="11"/>
      <c r="Z98" s="11"/>
      <c r="AA98" s="11"/>
      <c r="AB98" s="11"/>
      <c r="AC98" s="11"/>
      <c r="AD98" s="11"/>
      <c r="AE98" s="11"/>
      <c r="AF98" s="11"/>
      <c r="AG98" s="11"/>
      <c r="AH98" s="11"/>
      <c r="AI98" s="11"/>
      <c r="AJ98" s="11"/>
      <c r="AK98" s="11"/>
      <c r="AL98" s="11"/>
      <c r="AM98" s="11"/>
      <c r="AN98" s="11"/>
    </row>
    <row r="99" spans="1:40" s="138" customFormat="1">
      <c r="A99" s="137"/>
      <c r="L99" s="139"/>
      <c r="M99" s="139"/>
      <c r="T99" s="11"/>
      <c r="U99" s="11"/>
      <c r="V99" s="11"/>
      <c r="W99" s="11"/>
      <c r="X99" s="11"/>
      <c r="Y99" s="11"/>
      <c r="Z99" s="11"/>
      <c r="AA99" s="11"/>
      <c r="AB99" s="11"/>
      <c r="AC99" s="11"/>
      <c r="AD99" s="11"/>
      <c r="AE99" s="11"/>
      <c r="AF99" s="11"/>
      <c r="AG99" s="11"/>
      <c r="AH99" s="11"/>
      <c r="AI99" s="11"/>
      <c r="AJ99" s="11"/>
      <c r="AK99" s="11"/>
      <c r="AL99" s="11"/>
      <c r="AM99" s="11"/>
      <c r="AN99" s="11"/>
    </row>
    <row r="100" spans="1:40" s="138" customFormat="1" ht="15.75">
      <c r="A100" s="137"/>
      <c r="B100" s="153" t="s">
        <v>209</v>
      </c>
      <c r="C100" s="140"/>
      <c r="D100" s="140"/>
      <c r="E100" s="140"/>
      <c r="F100" s="140"/>
      <c r="G100" s="140"/>
      <c r="H100" s="140"/>
      <c r="I100" s="140"/>
      <c r="J100" s="140"/>
      <c r="K100" s="140"/>
      <c r="L100" s="21"/>
      <c r="M100" s="21"/>
      <c r="N100" s="140"/>
      <c r="O100" s="140"/>
      <c r="P100" s="140"/>
      <c r="Q100" s="140"/>
      <c r="R100" s="140"/>
      <c r="S100" s="140"/>
      <c r="T100" s="140"/>
      <c r="U100" s="140"/>
      <c r="V100" s="140"/>
      <c r="W100" s="140"/>
      <c r="X100" s="140"/>
      <c r="Y100" s="140"/>
      <c r="Z100" s="140"/>
      <c r="AA100" s="140"/>
      <c r="AB100" s="140"/>
      <c r="AC100" s="140"/>
      <c r="AD100" s="140"/>
      <c r="AE100" s="11"/>
      <c r="AF100" s="11"/>
      <c r="AG100" s="11"/>
      <c r="AH100" s="11"/>
      <c r="AI100" s="11"/>
      <c r="AJ100" s="11"/>
      <c r="AK100" s="11"/>
      <c r="AL100" s="11"/>
    </row>
    <row r="101" spans="1:40">
      <c r="L101" s="5"/>
      <c r="M101" s="5"/>
      <c r="Q101" s="11"/>
      <c r="R101" s="11"/>
      <c r="S101" s="11"/>
      <c r="W101" s="5"/>
      <c r="X101" s="5"/>
      <c r="Y101" s="5"/>
      <c r="Z101" s="5"/>
      <c r="AA101" s="5"/>
      <c r="AB101" s="5"/>
      <c r="AC101" s="5"/>
      <c r="AD101" s="5"/>
      <c r="AE101" s="5"/>
      <c r="AF101" s="5"/>
      <c r="AG101" s="5"/>
      <c r="AH101" s="5"/>
      <c r="AI101" s="5"/>
      <c r="AJ101" s="5"/>
      <c r="AK101" s="5"/>
      <c r="AL101" s="5"/>
      <c r="AM101" s="5"/>
      <c r="AN101" s="5"/>
    </row>
    <row r="102" spans="1:40">
      <c r="B102" s="155">
        <v>1</v>
      </c>
      <c r="C102" s="155">
        <v>2</v>
      </c>
      <c r="D102" s="155">
        <v>3</v>
      </c>
      <c r="E102" s="155">
        <v>4</v>
      </c>
      <c r="F102" s="155">
        <v>5</v>
      </c>
      <c r="G102" s="155">
        <v>6</v>
      </c>
      <c r="H102" s="155">
        <v>7</v>
      </c>
      <c r="L102" s="5"/>
      <c r="M102" s="5"/>
      <c r="Q102" s="11"/>
      <c r="R102" s="11"/>
      <c r="S102" s="11"/>
      <c r="W102" s="5"/>
      <c r="X102" s="5"/>
      <c r="Y102" s="5"/>
      <c r="Z102" s="5"/>
      <c r="AA102" s="5"/>
      <c r="AB102" s="5"/>
      <c r="AC102" s="5"/>
      <c r="AD102" s="5"/>
      <c r="AE102" s="5"/>
      <c r="AF102" s="5"/>
      <c r="AG102" s="5"/>
      <c r="AH102" s="5"/>
      <c r="AI102" s="5"/>
      <c r="AJ102" s="5"/>
      <c r="AK102" s="5"/>
      <c r="AL102" s="5"/>
      <c r="AM102" s="5"/>
      <c r="AN102" s="5"/>
    </row>
    <row r="103" spans="1:40" ht="45">
      <c r="B103" s="155" t="s">
        <v>185</v>
      </c>
      <c r="C103" s="155" t="s">
        <v>186</v>
      </c>
      <c r="D103" s="155" t="s">
        <v>210</v>
      </c>
      <c r="E103" s="155" t="s">
        <v>187</v>
      </c>
      <c r="F103" s="158" t="s">
        <v>211</v>
      </c>
      <c r="G103" s="155" t="s">
        <v>187</v>
      </c>
      <c r="H103" s="155" t="s">
        <v>188</v>
      </c>
      <c r="L103" s="5"/>
      <c r="M103" s="5"/>
      <c r="Q103" s="11"/>
      <c r="R103" s="11"/>
      <c r="S103" s="11"/>
      <c r="W103" s="5"/>
      <c r="X103" s="5"/>
      <c r="Y103" s="5"/>
      <c r="Z103" s="5"/>
      <c r="AA103" s="5"/>
      <c r="AB103" s="5"/>
      <c r="AC103" s="5"/>
      <c r="AD103" s="5"/>
      <c r="AE103" s="5"/>
      <c r="AF103" s="5"/>
      <c r="AG103" s="5"/>
      <c r="AH103" s="5"/>
      <c r="AI103" s="5"/>
      <c r="AJ103" s="5"/>
      <c r="AK103" s="5"/>
      <c r="AL103" s="5"/>
      <c r="AM103" s="5"/>
      <c r="AN103" s="5"/>
    </row>
    <row r="104" spans="1:40">
      <c r="B104" s="159" t="s">
        <v>189</v>
      </c>
      <c r="C104" s="160" t="s">
        <v>190</v>
      </c>
      <c r="D104" s="56">
        <v>40.04</v>
      </c>
      <c r="E104" s="143">
        <v>0.66733333333333333</v>
      </c>
      <c r="F104" s="150">
        <v>46.41</v>
      </c>
      <c r="G104" s="143">
        <v>0.59469502819067133</v>
      </c>
      <c r="H104" s="143">
        <v>1.1590909090909089</v>
      </c>
      <c r="L104" s="5"/>
      <c r="M104" s="5"/>
      <c r="Q104" s="11"/>
      <c r="R104" s="11"/>
      <c r="S104" s="11"/>
      <c r="W104" s="5"/>
      <c r="X104" s="5"/>
      <c r="Y104" s="5"/>
      <c r="Z104" s="5"/>
      <c r="AA104" s="5"/>
      <c r="AB104" s="5"/>
      <c r="AC104" s="5"/>
      <c r="AD104" s="5"/>
      <c r="AE104" s="5"/>
      <c r="AF104" s="5"/>
      <c r="AG104" s="5"/>
      <c r="AH104" s="5"/>
      <c r="AI104" s="5"/>
      <c r="AJ104" s="5"/>
      <c r="AK104" s="5"/>
      <c r="AL104" s="5"/>
      <c r="AM104" s="5"/>
      <c r="AN104" s="5"/>
    </row>
    <row r="105" spans="1:40">
      <c r="B105" s="159" t="s">
        <v>191</v>
      </c>
      <c r="C105" s="160" t="s">
        <v>192</v>
      </c>
      <c r="D105" s="56">
        <v>71.27</v>
      </c>
      <c r="E105" s="143">
        <v>1.1878333333333333</v>
      </c>
      <c r="F105" s="150">
        <v>57.86</v>
      </c>
      <c r="G105" s="143">
        <v>0.74141465914915416</v>
      </c>
      <c r="H105" s="143">
        <v>0.81184228988354146</v>
      </c>
      <c r="L105" s="5"/>
      <c r="M105" s="5"/>
      <c r="Q105" s="11"/>
      <c r="R105" s="11"/>
      <c r="S105" s="11"/>
      <c r="W105" s="5"/>
      <c r="X105" s="5"/>
      <c r="Y105" s="5"/>
      <c r="Z105" s="5"/>
      <c r="AA105" s="5"/>
      <c r="AB105" s="5"/>
      <c r="AC105" s="5"/>
      <c r="AD105" s="5"/>
      <c r="AE105" s="5"/>
      <c r="AF105" s="5"/>
      <c r="AG105" s="5"/>
      <c r="AH105" s="5"/>
      <c r="AI105" s="5"/>
      <c r="AJ105" s="5"/>
      <c r="AK105" s="5"/>
      <c r="AL105" s="5"/>
      <c r="AM105" s="5"/>
      <c r="AN105" s="5"/>
    </row>
    <row r="106" spans="1:40">
      <c r="B106" s="159" t="s">
        <v>193</v>
      </c>
      <c r="C106" s="160" t="s">
        <v>194</v>
      </c>
      <c r="D106" s="56">
        <v>71.260000000000005</v>
      </c>
      <c r="E106" s="143">
        <v>1.1876666666666666</v>
      </c>
      <c r="F106" s="150">
        <v>97.82</v>
      </c>
      <c r="G106" s="143">
        <v>1.253459764223475</v>
      </c>
      <c r="H106" s="143">
        <v>1.3727196182991859</v>
      </c>
      <c r="L106" s="5"/>
      <c r="M106" s="5"/>
      <c r="Q106" s="11"/>
      <c r="R106" s="11"/>
      <c r="S106" s="11"/>
      <c r="W106" s="5"/>
      <c r="X106" s="5"/>
      <c r="Y106" s="5"/>
      <c r="Z106" s="5"/>
      <c r="AA106" s="5"/>
      <c r="AB106" s="5"/>
      <c r="AC106" s="5"/>
      <c r="AD106" s="5"/>
      <c r="AE106" s="5"/>
      <c r="AF106" s="5"/>
      <c r="AG106" s="5"/>
      <c r="AH106" s="5"/>
      <c r="AI106" s="5"/>
      <c r="AJ106" s="5"/>
      <c r="AK106" s="5"/>
      <c r="AL106" s="5"/>
      <c r="AM106" s="5"/>
      <c r="AN106" s="5"/>
    </row>
    <row r="107" spans="1:40">
      <c r="B107" s="159" t="s">
        <v>195</v>
      </c>
      <c r="C107" s="160" t="s">
        <v>196</v>
      </c>
      <c r="D107" s="56">
        <v>64.819999999999993</v>
      </c>
      <c r="E107" s="143">
        <v>1.0803333333333331</v>
      </c>
      <c r="F107" s="150">
        <v>69.11</v>
      </c>
      <c r="G107" s="143">
        <v>0.88557150179395172</v>
      </c>
      <c r="H107" s="143">
        <v>1.0661832767664303</v>
      </c>
      <c r="L107" s="5"/>
      <c r="M107" s="5"/>
      <c r="Q107" s="11"/>
      <c r="R107" s="11"/>
      <c r="S107" s="11"/>
      <c r="W107" s="5"/>
      <c r="X107" s="5"/>
      <c r="Y107" s="5"/>
      <c r="Z107" s="5"/>
      <c r="AA107" s="5"/>
      <c r="AB107" s="5"/>
      <c r="AC107" s="5"/>
      <c r="AD107" s="5"/>
      <c r="AE107" s="5"/>
      <c r="AF107" s="5"/>
      <c r="AG107" s="5"/>
      <c r="AH107" s="5"/>
      <c r="AI107" s="5"/>
      <c r="AJ107" s="5"/>
      <c r="AK107" s="5"/>
      <c r="AL107" s="5"/>
      <c r="AM107" s="5"/>
      <c r="AN107" s="5"/>
    </row>
    <row r="108" spans="1:40">
      <c r="B108" s="159" t="s">
        <v>197</v>
      </c>
      <c r="C108" s="160" t="s">
        <v>198</v>
      </c>
      <c r="D108" s="56">
        <v>51.2</v>
      </c>
      <c r="E108" s="143">
        <v>0.85333333333333339</v>
      </c>
      <c r="F108" s="150">
        <v>52.3</v>
      </c>
      <c r="G108" s="143">
        <v>0.67016914402870309</v>
      </c>
      <c r="H108" s="143">
        <v>1.0214843749999998</v>
      </c>
      <c r="L108" s="5"/>
      <c r="M108" s="5"/>
      <c r="Q108" s="11"/>
      <c r="R108" s="11"/>
      <c r="S108" s="11"/>
      <c r="W108" s="5"/>
      <c r="X108" s="5"/>
      <c r="Y108" s="5"/>
      <c r="Z108" s="5"/>
      <c r="AA108" s="5"/>
      <c r="AB108" s="5"/>
      <c r="AC108" s="5"/>
      <c r="AD108" s="5"/>
      <c r="AE108" s="5"/>
      <c r="AF108" s="5"/>
      <c r="AG108" s="5"/>
      <c r="AH108" s="5"/>
      <c r="AI108" s="5"/>
      <c r="AJ108" s="5"/>
      <c r="AK108" s="5"/>
      <c r="AL108" s="5"/>
      <c r="AM108" s="5"/>
      <c r="AN108" s="5"/>
    </row>
    <row r="109" spans="1:40">
      <c r="B109" s="159" t="s">
        <v>199</v>
      </c>
      <c r="C109" s="160" t="s">
        <v>200</v>
      </c>
      <c r="D109" s="56">
        <v>55.37</v>
      </c>
      <c r="E109" s="143">
        <v>0.92283333333333328</v>
      </c>
      <c r="F109" s="150">
        <v>57.38</v>
      </c>
      <c r="G109" s="143">
        <v>0.7352639671963096</v>
      </c>
      <c r="H109" s="143">
        <v>1.0363012461621819</v>
      </c>
      <c r="L109" s="5"/>
      <c r="M109" s="5"/>
      <c r="Q109" s="11"/>
      <c r="R109" s="11"/>
      <c r="S109" s="11"/>
      <c r="W109" s="5"/>
      <c r="X109" s="5"/>
      <c r="Y109" s="5"/>
      <c r="Z109" s="5"/>
      <c r="AA109" s="5"/>
      <c r="AB109" s="5"/>
      <c r="AC109" s="5"/>
      <c r="AD109" s="5"/>
      <c r="AE109" s="5"/>
      <c r="AF109" s="5"/>
      <c r="AG109" s="5"/>
      <c r="AH109" s="5"/>
      <c r="AI109" s="5"/>
      <c r="AJ109" s="5"/>
      <c r="AK109" s="5"/>
      <c r="AL109" s="5"/>
      <c r="AM109" s="5"/>
      <c r="AN109" s="5"/>
    </row>
    <row r="110" spans="1:40">
      <c r="B110" s="159" t="s">
        <v>201</v>
      </c>
      <c r="C110" s="160" t="s">
        <v>202</v>
      </c>
      <c r="D110" s="56">
        <v>65.7</v>
      </c>
      <c r="E110" s="143">
        <v>1.095</v>
      </c>
      <c r="F110" s="150">
        <v>87.15</v>
      </c>
      <c r="G110" s="143">
        <v>1.1167350076883649</v>
      </c>
      <c r="H110" s="143">
        <v>1.3264840182648403</v>
      </c>
      <c r="L110" s="5"/>
      <c r="M110" s="5"/>
      <c r="Q110" s="11"/>
      <c r="R110" s="11"/>
      <c r="S110" s="11"/>
      <c r="W110" s="5"/>
      <c r="X110" s="5"/>
      <c r="Y110" s="5"/>
      <c r="Z110" s="5"/>
      <c r="AA110" s="5"/>
      <c r="AB110" s="5"/>
      <c r="AC110" s="5"/>
      <c r="AD110" s="5"/>
      <c r="AE110" s="5"/>
      <c r="AF110" s="5"/>
      <c r="AG110" s="5"/>
      <c r="AH110" s="5"/>
      <c r="AI110" s="5"/>
      <c r="AJ110" s="5"/>
      <c r="AK110" s="5"/>
      <c r="AL110" s="5"/>
      <c r="AM110" s="5"/>
      <c r="AN110" s="5"/>
    </row>
    <row r="111" spans="1:40">
      <c r="B111" s="159" t="s">
        <v>203</v>
      </c>
      <c r="C111" s="160" t="s">
        <v>204</v>
      </c>
      <c r="D111" s="56">
        <v>46.29</v>
      </c>
      <c r="E111" s="143">
        <v>0.77149999999999996</v>
      </c>
      <c r="F111" s="150">
        <v>54</v>
      </c>
      <c r="G111" s="143">
        <v>0.69195284469502816</v>
      </c>
      <c r="H111" s="143">
        <v>1.1665586519766689</v>
      </c>
      <c r="L111" s="5"/>
      <c r="M111" s="5"/>
    </row>
    <row r="112" spans="1:40">
      <c r="B112" s="159" t="s">
        <v>205</v>
      </c>
      <c r="C112" s="160" t="s">
        <v>206</v>
      </c>
      <c r="D112" s="56">
        <v>53.63</v>
      </c>
      <c r="E112" s="143">
        <v>0.89383333333333337</v>
      </c>
      <c r="F112" s="150">
        <v>62.95</v>
      </c>
      <c r="G112" s="143">
        <v>0.80663762173244491</v>
      </c>
      <c r="H112" s="143">
        <v>1.17378333022562</v>
      </c>
      <c r="L112" s="5"/>
      <c r="M112" s="5"/>
    </row>
    <row r="113" spans="1:40">
      <c r="B113" s="159" t="s">
        <v>207</v>
      </c>
      <c r="C113" s="160" t="s">
        <v>208</v>
      </c>
      <c r="D113" s="56">
        <v>39.01</v>
      </c>
      <c r="E113" s="143">
        <v>0.65016666666666667</v>
      </c>
      <c r="F113" s="150">
        <v>92.04</v>
      </c>
      <c r="G113" s="143">
        <v>1.1793951819579702</v>
      </c>
      <c r="H113" s="143">
        <v>2.3593950269161756</v>
      </c>
      <c r="L113" s="5"/>
      <c r="M113" s="5"/>
    </row>
    <row r="114" spans="1:40">
      <c r="B114" s="58" t="s">
        <v>66</v>
      </c>
      <c r="C114" s="55"/>
      <c r="D114" s="54">
        <v>60</v>
      </c>
      <c r="E114" s="145">
        <v>1</v>
      </c>
      <c r="F114" s="54">
        <v>78.040000000000006</v>
      </c>
      <c r="G114" s="145">
        <v>1</v>
      </c>
      <c r="H114" s="145">
        <v>1.3006666666666669</v>
      </c>
      <c r="L114" s="5"/>
      <c r="M114" s="5"/>
    </row>
    <row r="115" spans="1:40">
      <c r="L115" s="5"/>
      <c r="M115" s="5"/>
    </row>
    <row r="116" spans="1:40">
      <c r="L116" s="5"/>
      <c r="M116" s="5"/>
    </row>
    <row r="117" spans="1:40" s="138" customFormat="1">
      <c r="A117" s="137"/>
      <c r="L117" s="139"/>
      <c r="M117" s="139"/>
      <c r="T117" s="11"/>
      <c r="U117" s="11"/>
      <c r="V117" s="11"/>
      <c r="W117" s="11"/>
      <c r="X117" s="11"/>
      <c r="Y117" s="11"/>
      <c r="Z117" s="11"/>
      <c r="AA117" s="11"/>
      <c r="AB117" s="11"/>
      <c r="AC117" s="11"/>
      <c r="AD117" s="11"/>
      <c r="AE117" s="11"/>
      <c r="AF117" s="11"/>
      <c r="AG117" s="11"/>
      <c r="AH117" s="11"/>
      <c r="AI117" s="11"/>
      <c r="AJ117" s="11"/>
      <c r="AK117" s="11"/>
      <c r="AL117" s="11"/>
      <c r="AM117" s="11"/>
      <c r="AN117" s="11"/>
    </row>
    <row r="118" spans="1:40" s="138" customFormat="1">
      <c r="A118" s="137"/>
      <c r="L118" s="139"/>
      <c r="M118" s="139"/>
      <c r="T118" s="11"/>
      <c r="U118" s="11"/>
      <c r="V118" s="11"/>
      <c r="W118" s="11"/>
      <c r="X118" s="11"/>
      <c r="Y118" s="11"/>
      <c r="Z118" s="11"/>
      <c r="AA118" s="11"/>
      <c r="AB118" s="11"/>
      <c r="AC118" s="11"/>
      <c r="AD118" s="11"/>
      <c r="AE118" s="11"/>
      <c r="AF118" s="11"/>
      <c r="AG118" s="11"/>
      <c r="AH118" s="11"/>
      <c r="AI118" s="11"/>
      <c r="AJ118" s="11"/>
      <c r="AK118" s="11"/>
      <c r="AL118" s="11"/>
      <c r="AM118" s="11"/>
      <c r="AN118" s="11"/>
    </row>
    <row r="119" spans="1:40" s="138" customFormat="1">
      <c r="A119" s="137"/>
      <c r="L119" s="139"/>
      <c r="M119" s="139"/>
      <c r="T119" s="11"/>
      <c r="U119" s="11"/>
      <c r="V119" s="11"/>
      <c r="W119" s="11"/>
      <c r="X119" s="11"/>
      <c r="Y119" s="11"/>
      <c r="Z119" s="11"/>
      <c r="AA119" s="11"/>
      <c r="AB119" s="11"/>
      <c r="AC119" s="11"/>
      <c r="AD119" s="11"/>
      <c r="AE119" s="11"/>
      <c r="AF119" s="11"/>
      <c r="AG119" s="11"/>
      <c r="AH119" s="11"/>
      <c r="AI119" s="11"/>
      <c r="AJ119" s="11"/>
      <c r="AK119" s="11"/>
      <c r="AL119" s="11"/>
      <c r="AM119" s="11"/>
      <c r="AN119" s="11"/>
    </row>
    <row r="120" spans="1:40" s="138" customFormat="1">
      <c r="A120" s="137"/>
      <c r="L120" s="139"/>
      <c r="M120" s="139"/>
      <c r="T120" s="11"/>
      <c r="U120" s="11"/>
      <c r="V120" s="11"/>
      <c r="W120" s="11"/>
      <c r="X120" s="11"/>
      <c r="Y120" s="11"/>
      <c r="Z120" s="11"/>
      <c r="AA120" s="11"/>
      <c r="AB120" s="11"/>
      <c r="AC120" s="11"/>
      <c r="AD120" s="11"/>
      <c r="AE120" s="11"/>
      <c r="AF120" s="11"/>
      <c r="AG120" s="11"/>
      <c r="AH120" s="11"/>
      <c r="AI120" s="11"/>
      <c r="AJ120" s="11"/>
      <c r="AK120" s="11"/>
      <c r="AL120" s="11"/>
      <c r="AM120" s="11"/>
      <c r="AN120" s="11"/>
    </row>
  </sheetData>
  <mergeCells count="2">
    <mergeCell ref="E35:I35"/>
    <mergeCell ref="J35:N35"/>
  </mergeCells>
  <pageMargins left="0.7" right="0.7" top="0.75" bottom="0.75" header="0.3" footer="0.3"/>
  <pageSetup orientation="portrait" horizont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40" sqref="F40"/>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1</v>
      </c>
      <c r="D2" s="4"/>
      <c r="F2" s="6"/>
      <c r="G2" s="7"/>
      <c r="H2" s="8" t="s">
        <v>2</v>
      </c>
      <c r="I2" s="9" t="s">
        <v>30</v>
      </c>
      <c r="Q2" s="11"/>
      <c r="AL2" s="5"/>
    </row>
    <row r="3" spans="1:69" ht="15.75">
      <c r="B3" s="12" t="s">
        <v>3</v>
      </c>
      <c r="C3" s="13" t="s">
        <v>68</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1">
        <v>1953</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69</v>
      </c>
      <c r="G8" s="25" t="s">
        <v>220</v>
      </c>
      <c r="H8" s="25" t="s">
        <v>12</v>
      </c>
      <c r="I8" s="25" t="s">
        <v>13</v>
      </c>
      <c r="J8" s="25" t="s">
        <v>14</v>
      </c>
      <c r="K8" s="25" t="s">
        <v>15</v>
      </c>
      <c r="L8" s="25" t="s">
        <v>16</v>
      </c>
      <c r="M8" s="25" t="s">
        <v>17</v>
      </c>
      <c r="N8" s="25" t="s">
        <v>18</v>
      </c>
      <c r="O8" s="11"/>
      <c r="P8" s="11"/>
      <c r="Q8" s="11"/>
      <c r="AI8" s="5"/>
      <c r="AJ8" s="5"/>
      <c r="AK8" s="5"/>
      <c r="AL8" s="5"/>
    </row>
    <row r="9" spans="1:69">
      <c r="B9" s="58" t="s">
        <v>66</v>
      </c>
      <c r="C9" s="59" t="s">
        <v>19</v>
      </c>
      <c r="D9" s="59" t="s">
        <v>19</v>
      </c>
      <c r="E9" s="55">
        <v>1953</v>
      </c>
      <c r="F9" s="54">
        <v>23.41</v>
      </c>
      <c r="G9" s="54">
        <v>7.77</v>
      </c>
      <c r="H9" s="54">
        <v>12.14</v>
      </c>
      <c r="I9" s="54">
        <v>18.059999999999999</v>
      </c>
      <c r="J9" s="54">
        <v>20.77</v>
      </c>
      <c r="K9" s="54">
        <v>23.35</v>
      </c>
      <c r="L9" s="54">
        <v>32.61</v>
      </c>
      <c r="M9" s="54">
        <v>41.23</v>
      </c>
      <c r="N9" s="59">
        <v>3338.7552483358936</v>
      </c>
      <c r="O9" s="11"/>
      <c r="P9" s="11"/>
      <c r="Q9" s="11"/>
      <c r="AI9" s="5"/>
      <c r="AJ9" s="5"/>
      <c r="AK9" s="5"/>
      <c r="AL9" s="5"/>
    </row>
    <row r="10" spans="1:69" s="10" customFormat="1">
      <c r="A10" s="1"/>
      <c r="B10" s="26" t="s">
        <v>19</v>
      </c>
      <c r="C10" s="27">
        <v>22</v>
      </c>
      <c r="D10" s="27">
        <v>500</v>
      </c>
      <c r="E10" s="28">
        <v>1478</v>
      </c>
      <c r="F10" s="29">
        <v>23.64</v>
      </c>
      <c r="G10" s="29">
        <v>8.7100000000000009</v>
      </c>
      <c r="H10" s="29">
        <v>13.03</v>
      </c>
      <c r="I10" s="29">
        <v>18.54</v>
      </c>
      <c r="J10" s="29">
        <v>21.51</v>
      </c>
      <c r="K10" s="29">
        <v>23.86</v>
      </c>
      <c r="L10" s="29">
        <v>32.61</v>
      </c>
      <c r="M10" s="29">
        <v>40.75</v>
      </c>
      <c r="N10" s="27">
        <v>133.66982408660351</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136</v>
      </c>
      <c r="F11" s="29">
        <v>22.24</v>
      </c>
      <c r="G11" s="29">
        <v>8.18</v>
      </c>
      <c r="H11" s="29">
        <v>10.5</v>
      </c>
      <c r="I11" s="29">
        <v>17.100000000000001</v>
      </c>
      <c r="J11" s="29">
        <v>18.43</v>
      </c>
      <c r="K11" s="29">
        <v>21.46</v>
      </c>
      <c r="L11" s="29">
        <v>29.45</v>
      </c>
      <c r="M11" s="29">
        <v>38.130000000000003</v>
      </c>
      <c r="N11" s="27">
        <v>702.63235294117646</v>
      </c>
      <c r="O11" s="11"/>
      <c r="P11" s="11"/>
      <c r="Q11" s="34" t="s">
        <v>23</v>
      </c>
      <c r="AI11" s="1"/>
      <c r="AJ11" s="5"/>
      <c r="AK11" s="5"/>
      <c r="AL11" s="5"/>
    </row>
    <row r="12" spans="1:69">
      <c r="B12" s="26" t="s">
        <v>19</v>
      </c>
      <c r="C12" s="27">
        <v>1001</v>
      </c>
      <c r="D12" s="27">
        <v>2000</v>
      </c>
      <c r="E12" s="28">
        <v>103</v>
      </c>
      <c r="F12" s="29">
        <v>18.600000000000001</v>
      </c>
      <c r="G12" s="29">
        <v>6.83</v>
      </c>
      <c r="H12" s="29">
        <v>9.7799999999999994</v>
      </c>
      <c r="I12" s="29">
        <v>13.95</v>
      </c>
      <c r="J12" s="29">
        <v>16.21</v>
      </c>
      <c r="K12" s="29">
        <v>17.53</v>
      </c>
      <c r="L12" s="29">
        <v>23.49</v>
      </c>
      <c r="M12" s="29">
        <v>32.08</v>
      </c>
      <c r="N12" s="27">
        <v>1457.495145631068</v>
      </c>
      <c r="O12" s="11"/>
      <c r="P12" s="11"/>
      <c r="Q12" s="34" t="s">
        <v>25</v>
      </c>
      <c r="AI12" s="1"/>
      <c r="AJ12" s="5"/>
      <c r="AK12" s="5"/>
      <c r="AL12" s="5"/>
    </row>
    <row r="13" spans="1:69">
      <c r="B13" s="26" t="s">
        <v>19</v>
      </c>
      <c r="C13" s="27">
        <v>2001</v>
      </c>
      <c r="D13" s="27">
        <v>5000</v>
      </c>
      <c r="E13" s="28">
        <v>83</v>
      </c>
      <c r="F13" s="29">
        <v>20.93</v>
      </c>
      <c r="G13" s="29">
        <v>5.47</v>
      </c>
      <c r="H13" s="29">
        <v>8.25</v>
      </c>
      <c r="I13" s="29">
        <v>13.95</v>
      </c>
      <c r="J13" s="29">
        <v>17.600000000000001</v>
      </c>
      <c r="K13" s="29">
        <v>21.28</v>
      </c>
      <c r="L13" s="29">
        <v>27.33</v>
      </c>
      <c r="M13" s="29">
        <v>42.94</v>
      </c>
      <c r="N13" s="27">
        <v>3091.4698795180725</v>
      </c>
      <c r="O13" s="11"/>
      <c r="P13" s="11"/>
      <c r="Q13" s="34" t="s">
        <v>26</v>
      </c>
      <c r="AI13" s="1"/>
      <c r="AJ13" s="5"/>
      <c r="AK13" s="5"/>
      <c r="AL13" s="5"/>
    </row>
    <row r="14" spans="1:69">
      <c r="B14" s="26" t="s">
        <v>19</v>
      </c>
      <c r="C14" s="27">
        <v>5001</v>
      </c>
      <c r="D14" s="27">
        <v>10000</v>
      </c>
      <c r="E14" s="28">
        <v>44</v>
      </c>
      <c r="F14" s="29">
        <v>20.89</v>
      </c>
      <c r="G14" s="30">
        <v>5.4595461060678447</v>
      </c>
      <c r="H14" s="30">
        <v>8.2342331581462016</v>
      </c>
      <c r="I14" s="30">
        <v>13.923339703774486</v>
      </c>
      <c r="J14" s="30">
        <v>17.566364070711899</v>
      </c>
      <c r="K14" s="30">
        <v>21.239331103678932</v>
      </c>
      <c r="L14" s="30">
        <v>27.277768752986141</v>
      </c>
      <c r="M14" s="30">
        <v>42.857935977066411</v>
      </c>
      <c r="N14" s="27">
        <v>6687.477272727273</v>
      </c>
      <c r="O14" s="11"/>
      <c r="P14" s="11"/>
      <c r="Q14" s="34" t="s">
        <v>27</v>
      </c>
      <c r="AI14" s="1"/>
      <c r="AJ14" s="5"/>
      <c r="AK14" s="5"/>
      <c r="AL14" s="5"/>
    </row>
    <row r="15" spans="1:69">
      <c r="B15" s="26" t="s">
        <v>19</v>
      </c>
      <c r="C15" s="27">
        <v>10001</v>
      </c>
      <c r="D15" s="27">
        <v>20000</v>
      </c>
      <c r="E15" s="28">
        <v>28</v>
      </c>
      <c r="F15" s="29">
        <v>26.85</v>
      </c>
      <c r="G15" s="30">
        <v>7.0171763019589104</v>
      </c>
      <c r="H15" s="30">
        <v>10.583492594362159</v>
      </c>
      <c r="I15" s="30">
        <v>17.895723841376014</v>
      </c>
      <c r="J15" s="30">
        <v>22.578117534639279</v>
      </c>
      <c r="K15" s="30">
        <v>27.298996655518398</v>
      </c>
      <c r="L15" s="30">
        <v>35.060224558050642</v>
      </c>
      <c r="M15" s="30">
        <v>55.085475394171041</v>
      </c>
      <c r="N15" s="27">
        <v>13342.571428571429</v>
      </c>
      <c r="O15" s="11"/>
      <c r="P15" s="11"/>
      <c r="Q15" s="11"/>
      <c r="AI15" s="1"/>
      <c r="AJ15" s="5"/>
      <c r="AK15" s="5"/>
      <c r="AL15" s="5"/>
    </row>
    <row r="16" spans="1:69">
      <c r="B16" s="26" t="s">
        <v>19</v>
      </c>
      <c r="C16" s="27">
        <v>20001</v>
      </c>
      <c r="D16" s="27">
        <v>456515</v>
      </c>
      <c r="E16" s="28">
        <v>81</v>
      </c>
      <c r="F16" s="29">
        <v>30.04</v>
      </c>
      <c r="G16" s="29">
        <v>3.18</v>
      </c>
      <c r="H16" s="29">
        <v>13.98</v>
      </c>
      <c r="I16" s="29">
        <v>22.83</v>
      </c>
      <c r="J16" s="29">
        <v>26.99</v>
      </c>
      <c r="K16" s="29">
        <v>30.82</v>
      </c>
      <c r="L16" s="29">
        <v>47.73</v>
      </c>
      <c r="M16" s="29">
        <v>63.74</v>
      </c>
      <c r="N16" s="27">
        <v>63616.1975308642</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6520589</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69</v>
      </c>
      <c r="G25" s="25" t="s">
        <v>219</v>
      </c>
      <c r="H25" s="25" t="s">
        <v>12</v>
      </c>
      <c r="I25" s="25" t="s">
        <v>13</v>
      </c>
      <c r="J25" s="25" t="s">
        <v>14</v>
      </c>
      <c r="K25" s="25" t="s">
        <v>15</v>
      </c>
      <c r="L25" s="25" t="s">
        <v>16</v>
      </c>
      <c r="M25" s="25" t="s">
        <v>17</v>
      </c>
      <c r="N25" s="25" t="s">
        <v>18</v>
      </c>
      <c r="O25" s="11"/>
      <c r="P25" s="11"/>
      <c r="Q25" s="11"/>
      <c r="AI25" s="5"/>
      <c r="AJ25" s="5"/>
      <c r="AK25" s="5"/>
      <c r="AL25" s="5"/>
    </row>
    <row r="26" spans="1:69">
      <c r="B26" s="58" t="s">
        <v>66</v>
      </c>
      <c r="C26" s="59" t="s">
        <v>19</v>
      </c>
      <c r="D26" s="59" t="s">
        <v>19</v>
      </c>
      <c r="E26" s="55">
        <v>1953</v>
      </c>
      <c r="F26" s="54">
        <v>23.41</v>
      </c>
      <c r="G26" s="54">
        <v>7.77</v>
      </c>
      <c r="H26" s="54">
        <v>12.14</v>
      </c>
      <c r="I26" s="54">
        <v>18.059999999999999</v>
      </c>
      <c r="J26" s="54">
        <v>20.77</v>
      </c>
      <c r="K26" s="54">
        <v>23.35</v>
      </c>
      <c r="L26" s="54">
        <v>32.61</v>
      </c>
      <c r="M26" s="54">
        <v>41.23</v>
      </c>
      <c r="N26" s="59">
        <v>3338.7552483358936</v>
      </c>
      <c r="O26" s="11"/>
      <c r="P26" s="11"/>
      <c r="Q26" s="11"/>
      <c r="AI26" s="5"/>
      <c r="AJ26" s="5"/>
      <c r="AK26" s="5"/>
      <c r="AL26" s="5"/>
    </row>
    <row r="27" spans="1:69">
      <c r="B27" s="28" t="s">
        <v>20</v>
      </c>
      <c r="C27" s="28" t="s">
        <v>19</v>
      </c>
      <c r="D27" s="28" t="s">
        <v>19</v>
      </c>
      <c r="E27" s="28">
        <v>937</v>
      </c>
      <c r="F27" s="29">
        <v>24.28</v>
      </c>
      <c r="G27" s="29">
        <v>7.66</v>
      </c>
      <c r="H27" s="29">
        <v>13.33</v>
      </c>
      <c r="I27" s="29">
        <v>19.28</v>
      </c>
      <c r="J27" s="29">
        <v>22.45</v>
      </c>
      <c r="K27" s="29">
        <v>25.15</v>
      </c>
      <c r="L27" s="29">
        <v>33.450000000000003</v>
      </c>
      <c r="M27" s="29">
        <v>41.94</v>
      </c>
      <c r="N27" s="33">
        <v>2960.7033084311634</v>
      </c>
      <c r="O27" s="11"/>
      <c r="P27" s="11"/>
      <c r="Q27" s="11"/>
      <c r="AI27" s="5"/>
      <c r="AJ27" s="5"/>
      <c r="AK27" s="5"/>
      <c r="AL27" s="5"/>
    </row>
    <row r="28" spans="1:69">
      <c r="B28" s="28" t="s">
        <v>21</v>
      </c>
      <c r="C28" s="28" t="s">
        <v>19</v>
      </c>
      <c r="D28" s="28" t="s">
        <v>19</v>
      </c>
      <c r="E28" s="28">
        <v>326</v>
      </c>
      <c r="F28" s="29">
        <v>21.76</v>
      </c>
      <c r="G28" s="29">
        <v>8.3000000000000007</v>
      </c>
      <c r="H28" s="29">
        <v>11.91</v>
      </c>
      <c r="I28" s="29">
        <v>16.760000000000002</v>
      </c>
      <c r="J28" s="29">
        <v>19.27</v>
      </c>
      <c r="K28" s="29">
        <v>21.62</v>
      </c>
      <c r="L28" s="29">
        <v>28.81</v>
      </c>
      <c r="M28" s="29">
        <v>38.159999999999997</v>
      </c>
      <c r="N28" s="33">
        <v>3706.1779141104294</v>
      </c>
      <c r="O28" s="11"/>
      <c r="P28" s="11"/>
      <c r="Q28" s="11"/>
      <c r="AI28" s="5"/>
      <c r="AJ28" s="5"/>
      <c r="AK28" s="5"/>
      <c r="AL28" s="5"/>
    </row>
    <row r="29" spans="1:69" s="10" customFormat="1">
      <c r="A29" s="1"/>
      <c r="B29" s="28" t="s">
        <v>22</v>
      </c>
      <c r="C29" s="28" t="s">
        <v>19</v>
      </c>
      <c r="D29" s="28" t="s">
        <v>19</v>
      </c>
      <c r="E29" s="28">
        <v>581</v>
      </c>
      <c r="F29" s="29">
        <v>22.64</v>
      </c>
      <c r="G29" s="29">
        <v>8.51</v>
      </c>
      <c r="H29" s="29">
        <v>11.95</v>
      </c>
      <c r="I29" s="29">
        <v>16.48</v>
      </c>
      <c r="J29" s="29">
        <v>18.670000000000002</v>
      </c>
      <c r="K29" s="29">
        <v>21.44</v>
      </c>
      <c r="L29" s="29">
        <v>30.85</v>
      </c>
      <c r="M29" s="29">
        <v>41.62</v>
      </c>
      <c r="N29" s="33">
        <v>3427.882960413081</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109</v>
      </c>
      <c r="F30" s="29">
        <v>23.52</v>
      </c>
      <c r="G30" s="29">
        <v>8.7100000000000009</v>
      </c>
      <c r="H30" s="29">
        <v>11.99</v>
      </c>
      <c r="I30" s="29">
        <v>16.21</v>
      </c>
      <c r="J30" s="29">
        <v>18.059999999999999</v>
      </c>
      <c r="K30" s="29">
        <v>21.26</v>
      </c>
      <c r="L30" s="29">
        <v>32.89</v>
      </c>
      <c r="M30" s="29">
        <v>45.08</v>
      </c>
      <c r="N30" s="33">
        <v>5014.6422018348621</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40"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40">
      <c r="J34" s="43"/>
      <c r="K34" s="43"/>
      <c r="L34" s="43"/>
      <c r="M34" s="43"/>
      <c r="N34" s="43"/>
      <c r="O34" s="11"/>
      <c r="P34" s="11"/>
      <c r="Q34" s="11"/>
      <c r="U34" s="5"/>
      <c r="V34" s="5"/>
      <c r="W34" s="5"/>
      <c r="X34" s="5"/>
      <c r="Y34" s="5"/>
      <c r="Z34" s="5"/>
      <c r="AA34" s="5"/>
      <c r="AB34" s="5"/>
      <c r="AC34" s="5"/>
      <c r="AD34" s="5"/>
      <c r="AE34" s="5"/>
      <c r="AF34" s="5"/>
      <c r="AG34" s="5"/>
      <c r="AH34" s="5"/>
      <c r="AI34" s="5"/>
      <c r="AJ34" s="5"/>
      <c r="AK34" s="5"/>
      <c r="AL34" s="5"/>
    </row>
    <row r="35" spans="1:40" ht="15" customHeight="1">
      <c r="B35" s="46"/>
      <c r="C35" s="46"/>
      <c r="D35" s="46"/>
      <c r="E35" s="958" t="s">
        <v>9</v>
      </c>
      <c r="F35" s="959"/>
      <c r="G35" s="959"/>
      <c r="H35" s="959"/>
      <c r="I35" s="960"/>
      <c r="J35" s="43"/>
      <c r="K35" s="43"/>
      <c r="L35" s="43"/>
      <c r="M35" s="43"/>
      <c r="N35" s="43"/>
      <c r="O35" s="11"/>
      <c r="P35" s="11"/>
      <c r="Q35" s="11"/>
      <c r="U35" s="5"/>
      <c r="V35" s="5"/>
      <c r="W35" s="5"/>
      <c r="X35" s="5"/>
      <c r="Y35" s="5"/>
      <c r="Z35" s="5"/>
      <c r="AA35" s="5"/>
      <c r="AB35" s="5"/>
      <c r="AC35" s="5"/>
      <c r="AD35" s="5"/>
      <c r="AE35" s="5"/>
      <c r="AF35" s="5"/>
      <c r="AG35" s="5"/>
      <c r="AH35" s="5"/>
      <c r="AI35" s="5"/>
      <c r="AJ35" s="5"/>
      <c r="AK35" s="5"/>
      <c r="AL35" s="5"/>
    </row>
    <row r="36" spans="1:40" ht="75">
      <c r="B36" s="46" t="s">
        <v>6</v>
      </c>
      <c r="C36" s="46" t="s">
        <v>7</v>
      </c>
      <c r="D36" s="46" t="s">
        <v>18</v>
      </c>
      <c r="E36" s="46" t="s">
        <v>19</v>
      </c>
      <c r="F36" s="46" t="s">
        <v>23</v>
      </c>
      <c r="G36" s="46" t="s">
        <v>25</v>
      </c>
      <c r="H36" s="46" t="s">
        <v>26</v>
      </c>
      <c r="I36" s="46" t="s">
        <v>27</v>
      </c>
      <c r="J36" s="43"/>
      <c r="K36" s="43"/>
      <c r="L36" s="43"/>
      <c r="M36" s="43"/>
      <c r="N36" s="43"/>
      <c r="O36" s="11"/>
      <c r="P36" s="11"/>
      <c r="Q36" s="11"/>
      <c r="U36" s="5"/>
      <c r="V36" s="5"/>
      <c r="W36" s="5"/>
      <c r="X36" s="5"/>
      <c r="Y36" s="5"/>
      <c r="Z36" s="5"/>
      <c r="AA36" s="5"/>
      <c r="AB36" s="5"/>
      <c r="AC36" s="5"/>
      <c r="AD36" s="5"/>
      <c r="AE36" s="5"/>
      <c r="AF36" s="5"/>
      <c r="AG36" s="5"/>
      <c r="AH36" s="5"/>
      <c r="AI36" s="5"/>
      <c r="AJ36" s="5"/>
      <c r="AK36" s="5"/>
      <c r="AL36" s="5"/>
    </row>
    <row r="37" spans="1:40">
      <c r="B37" s="45">
        <v>22</v>
      </c>
      <c r="C37" s="45">
        <v>500</v>
      </c>
      <c r="D37" s="45">
        <v>133.66982408660351</v>
      </c>
      <c r="E37" s="48">
        <v>23.64</v>
      </c>
      <c r="F37" s="948">
        <v>24.518547629218286</v>
      </c>
      <c r="G37" s="948">
        <v>21.973788979068775</v>
      </c>
      <c r="H37" s="948">
        <v>22.862434856898762</v>
      </c>
      <c r="I37" s="948">
        <v>23.751080734728749</v>
      </c>
      <c r="J37" s="43"/>
      <c r="K37" s="43"/>
      <c r="L37" s="43"/>
      <c r="M37" s="43"/>
      <c r="N37" s="43"/>
      <c r="O37" s="11"/>
      <c r="P37" s="11"/>
      <c r="Q37" s="11"/>
      <c r="U37" s="5"/>
      <c r="V37" s="5"/>
      <c r="W37" s="5"/>
      <c r="X37" s="5"/>
      <c r="Y37" s="5"/>
      <c r="Z37" s="5"/>
      <c r="AA37" s="5"/>
      <c r="AB37" s="5"/>
      <c r="AC37" s="5"/>
      <c r="AD37" s="5"/>
      <c r="AE37" s="5"/>
      <c r="AF37" s="5"/>
      <c r="AG37" s="5"/>
      <c r="AH37" s="5"/>
      <c r="AI37" s="5"/>
      <c r="AJ37" s="5"/>
      <c r="AK37" s="5"/>
      <c r="AL37" s="5"/>
    </row>
    <row r="38" spans="1:40">
      <c r="B38" s="45">
        <v>501</v>
      </c>
      <c r="C38" s="45">
        <v>1000</v>
      </c>
      <c r="D38" s="45">
        <v>702.63235294117646</v>
      </c>
      <c r="E38" s="48">
        <v>22.24</v>
      </c>
      <c r="F38" s="948">
        <v>23.066518581802651</v>
      </c>
      <c r="G38" s="948">
        <v>20.67246475865015</v>
      </c>
      <c r="H38" s="948">
        <v>21.508483554036737</v>
      </c>
      <c r="I38" s="948">
        <v>22.344502349423323</v>
      </c>
      <c r="J38" s="43"/>
      <c r="K38" s="43"/>
      <c r="L38" s="43"/>
      <c r="M38" s="43"/>
      <c r="N38" s="43"/>
      <c r="O38" s="11"/>
      <c r="P38" s="11"/>
      <c r="Q38" s="11"/>
      <c r="U38" s="5"/>
      <c r="V38" s="5"/>
      <c r="W38" s="5"/>
      <c r="X38" s="5"/>
      <c r="Y38" s="5"/>
      <c r="Z38" s="5"/>
      <c r="AA38" s="5"/>
      <c r="AB38" s="5"/>
      <c r="AC38" s="5"/>
      <c r="AD38" s="5"/>
      <c r="AE38" s="5"/>
      <c r="AF38" s="5"/>
      <c r="AG38" s="5"/>
      <c r="AH38" s="5"/>
      <c r="AI38" s="5"/>
      <c r="AJ38" s="5"/>
      <c r="AK38" s="5"/>
      <c r="AL38" s="5"/>
    </row>
    <row r="39" spans="1:40">
      <c r="B39" s="45">
        <v>1001</v>
      </c>
      <c r="C39" s="45">
        <v>2000</v>
      </c>
      <c r="D39" s="45">
        <v>1457.495145631068</v>
      </c>
      <c r="E39" s="48">
        <v>18.600000000000001</v>
      </c>
      <c r="F39" s="948">
        <v>19.291243058522003</v>
      </c>
      <c r="G39" s="948">
        <v>17.289021785561729</v>
      </c>
      <c r="H39" s="948">
        <v>17.988210166595472</v>
      </c>
      <c r="I39" s="948">
        <v>18.687398547629218</v>
      </c>
      <c r="J39" s="43"/>
      <c r="K39" s="43"/>
      <c r="L39" s="43"/>
      <c r="M39" s="43"/>
      <c r="N39" s="43"/>
      <c r="O39" s="11"/>
      <c r="P39" s="11"/>
      <c r="Q39" s="11"/>
      <c r="U39" s="5"/>
      <c r="V39" s="5"/>
      <c r="W39" s="5"/>
      <c r="X39" s="5"/>
      <c r="Y39" s="5"/>
      <c r="Z39" s="5"/>
      <c r="AA39" s="5"/>
      <c r="AB39" s="5"/>
      <c r="AC39" s="5"/>
      <c r="AD39" s="5"/>
      <c r="AE39" s="5"/>
      <c r="AF39" s="5"/>
      <c r="AG39" s="5"/>
      <c r="AH39" s="5"/>
      <c r="AI39" s="5"/>
      <c r="AJ39" s="5"/>
      <c r="AK39" s="5"/>
      <c r="AL39" s="5"/>
    </row>
    <row r="40" spans="1:40">
      <c r="B40" s="45">
        <v>2001</v>
      </c>
      <c r="C40" s="45">
        <v>5000</v>
      </c>
      <c r="D40" s="45">
        <v>3091.4698795180725</v>
      </c>
      <c r="E40" s="48">
        <v>20.93</v>
      </c>
      <c r="F40" s="948">
        <v>21.707834258863734</v>
      </c>
      <c r="G40" s="948">
        <v>19.454797095258439</v>
      </c>
      <c r="H40" s="948">
        <v>20.24157197778727</v>
      </c>
      <c r="I40" s="948">
        <v>21.028346860316102</v>
      </c>
      <c r="J40" s="43"/>
      <c r="K40" s="43"/>
      <c r="L40" s="43"/>
      <c r="M40" s="43"/>
      <c r="N40" s="43"/>
      <c r="O40" s="11"/>
      <c r="P40" s="11"/>
      <c r="Q40" s="11"/>
      <c r="U40" s="5"/>
      <c r="V40" s="5"/>
      <c r="W40" s="5"/>
      <c r="X40" s="5"/>
      <c r="Y40" s="5"/>
      <c r="Z40" s="5"/>
      <c r="AA40" s="5"/>
      <c r="AB40" s="5"/>
      <c r="AC40" s="5"/>
      <c r="AD40" s="5"/>
      <c r="AE40" s="5"/>
      <c r="AF40" s="5"/>
      <c r="AG40" s="5"/>
      <c r="AH40" s="5"/>
      <c r="AI40" s="5"/>
      <c r="AJ40" s="5"/>
      <c r="AK40" s="5"/>
      <c r="AL40" s="5"/>
    </row>
    <row r="41" spans="1:40">
      <c r="B41" s="45">
        <v>5001</v>
      </c>
      <c r="C41" s="45">
        <v>10000</v>
      </c>
      <c r="D41" s="45">
        <v>6687.477272727273</v>
      </c>
      <c r="E41" s="48">
        <v>20.89</v>
      </c>
      <c r="F41" s="948">
        <v>21.666347714651859</v>
      </c>
      <c r="G41" s="948">
        <v>19.417616403246477</v>
      </c>
      <c r="H41" s="948">
        <v>20.202887654848357</v>
      </c>
      <c r="I41" s="948">
        <v>20.988158906450234</v>
      </c>
      <c r="J41" s="43"/>
      <c r="K41" s="43"/>
      <c r="L41" s="43"/>
      <c r="M41" s="43"/>
      <c r="N41" s="43"/>
      <c r="O41" s="11"/>
      <c r="P41" s="11"/>
      <c r="Q41" s="11"/>
      <c r="U41" s="5"/>
      <c r="V41" s="5"/>
      <c r="W41" s="5"/>
      <c r="X41" s="5"/>
      <c r="Y41" s="5"/>
      <c r="Z41" s="5"/>
      <c r="AA41" s="5"/>
      <c r="AB41" s="5"/>
      <c r="AC41" s="5"/>
      <c r="AD41" s="5"/>
      <c r="AE41" s="5"/>
      <c r="AF41" s="5"/>
      <c r="AG41" s="5"/>
      <c r="AH41" s="5"/>
      <c r="AI41" s="5"/>
      <c r="AJ41" s="5"/>
      <c r="AK41" s="5"/>
      <c r="AL41" s="5"/>
    </row>
    <row r="42" spans="1:40">
      <c r="B42" s="45">
        <v>10001</v>
      </c>
      <c r="C42" s="45">
        <v>20000</v>
      </c>
      <c r="D42" s="45">
        <v>13342.571428571429</v>
      </c>
      <c r="E42" s="48">
        <v>26.85</v>
      </c>
      <c r="F42" s="948">
        <v>27.847842802221276</v>
      </c>
      <c r="G42" s="948">
        <v>24.957539513028625</v>
      </c>
      <c r="H42" s="948">
        <v>25.96685177274669</v>
      </c>
      <c r="I42" s="948">
        <v>26.976164032464759</v>
      </c>
      <c r="J42" s="43"/>
      <c r="K42" s="43"/>
      <c r="L42" s="43"/>
      <c r="M42" s="43"/>
      <c r="N42" s="43"/>
      <c r="O42" s="11"/>
      <c r="P42" s="11"/>
      <c r="Q42" s="11"/>
      <c r="U42" s="5"/>
      <c r="V42" s="5"/>
      <c r="W42" s="5"/>
      <c r="X42" s="5"/>
      <c r="Y42" s="5"/>
      <c r="Z42" s="5"/>
      <c r="AA42" s="5"/>
      <c r="AB42" s="5"/>
      <c r="AC42" s="5"/>
      <c r="AD42" s="5"/>
      <c r="AE42" s="5"/>
      <c r="AF42" s="5"/>
      <c r="AG42" s="5"/>
      <c r="AH42" s="5"/>
      <c r="AI42" s="5"/>
      <c r="AJ42" s="5"/>
      <c r="AK42" s="5"/>
      <c r="AL42" s="5"/>
    </row>
    <row r="43" spans="1:40">
      <c r="B43" s="45">
        <v>20001</v>
      </c>
      <c r="C43" s="45">
        <v>456515</v>
      </c>
      <c r="D43" s="45">
        <v>63616.1975308642</v>
      </c>
      <c r="E43" s="48">
        <v>30.04</v>
      </c>
      <c r="F43" s="948">
        <v>31.156394703118327</v>
      </c>
      <c r="G43" s="948">
        <v>27.922699700982488</v>
      </c>
      <c r="H43" s="948">
        <v>29.051926527125161</v>
      </c>
      <c r="I43" s="948">
        <v>30.181153353267831</v>
      </c>
      <c r="J43" s="43"/>
      <c r="K43" s="43"/>
      <c r="L43" s="43"/>
      <c r="M43" s="43"/>
      <c r="N43" s="43"/>
      <c r="O43" s="11"/>
      <c r="P43" s="11"/>
      <c r="Q43" s="11"/>
      <c r="U43" s="5"/>
      <c r="V43" s="5"/>
      <c r="W43" s="5"/>
      <c r="X43" s="5"/>
      <c r="Y43" s="5"/>
      <c r="Z43" s="5"/>
      <c r="AA43" s="5"/>
      <c r="AB43" s="5"/>
      <c r="AC43" s="5"/>
      <c r="AD43" s="5"/>
      <c r="AE43" s="5"/>
      <c r="AF43" s="5"/>
      <c r="AG43" s="5"/>
      <c r="AH43" s="5"/>
      <c r="AI43" s="5"/>
      <c r="AJ43" s="5"/>
      <c r="AK43" s="5"/>
      <c r="AL43" s="5"/>
    </row>
    <row r="44" spans="1:40">
      <c r="B44" s="58" t="s">
        <v>66</v>
      </c>
      <c r="C44" s="55" t="s">
        <v>65</v>
      </c>
      <c r="D44" s="59">
        <v>3338.7552483358936</v>
      </c>
      <c r="E44" s="54">
        <v>23.41</v>
      </c>
      <c r="F44" s="54">
        <v>24.28</v>
      </c>
      <c r="G44" s="54">
        <v>21.76</v>
      </c>
      <c r="H44" s="54">
        <v>22.64</v>
      </c>
      <c r="I44" s="54">
        <v>23.52</v>
      </c>
      <c r="J44" s="43"/>
      <c r="K44" s="43"/>
      <c r="L44" s="43"/>
      <c r="M44" s="43"/>
      <c r="N44" s="43"/>
      <c r="O44" s="11"/>
      <c r="P44" s="11"/>
      <c r="Q44" s="11"/>
      <c r="U44" s="5"/>
      <c r="V44" s="5"/>
      <c r="W44" s="5"/>
      <c r="X44" s="5"/>
      <c r="Y44" s="5"/>
      <c r="Z44" s="5"/>
      <c r="AA44" s="5"/>
      <c r="AB44" s="5"/>
      <c r="AC44" s="5"/>
      <c r="AD44" s="5"/>
      <c r="AE44" s="5"/>
      <c r="AF44" s="5"/>
      <c r="AG44" s="5"/>
      <c r="AH44" s="5"/>
      <c r="AI44" s="5"/>
      <c r="AJ44" s="5"/>
      <c r="AK44" s="5"/>
      <c r="AL44" s="5"/>
    </row>
    <row r="45" spans="1:40">
      <c r="L45" s="5"/>
      <c r="M45" s="5"/>
      <c r="O45" s="11"/>
      <c r="P45" s="11"/>
      <c r="Q45" s="11"/>
      <c r="U45" s="5"/>
      <c r="V45" s="5"/>
      <c r="W45" s="5"/>
      <c r="X45" s="5"/>
      <c r="Y45" s="5"/>
      <c r="Z45" s="5"/>
      <c r="AA45" s="5"/>
      <c r="AB45" s="5"/>
      <c r="AC45" s="5"/>
      <c r="AD45" s="5"/>
      <c r="AE45" s="5"/>
      <c r="AF45" s="5"/>
      <c r="AG45" s="5"/>
      <c r="AH45" s="5"/>
      <c r="AI45" s="5"/>
      <c r="AJ45" s="5"/>
      <c r="AK45" s="5"/>
      <c r="AL45" s="5"/>
    </row>
    <row r="46" spans="1:40" s="138" customFormat="1" ht="15.75">
      <c r="A46" s="172"/>
      <c r="B46" s="176" t="s">
        <v>221</v>
      </c>
      <c r="C46" s="177"/>
      <c r="D46" s="177"/>
      <c r="E46" s="177"/>
      <c r="F46" s="177"/>
      <c r="G46" s="177"/>
      <c r="H46" s="177"/>
      <c r="I46" s="177"/>
      <c r="J46" s="177"/>
      <c r="K46" s="177"/>
      <c r="L46" s="178"/>
      <c r="M46" s="178"/>
      <c r="N46" s="177"/>
      <c r="O46" s="177"/>
      <c r="P46" s="177"/>
      <c r="Q46" s="177"/>
      <c r="R46" s="177"/>
      <c r="S46" s="177"/>
      <c r="T46" s="177"/>
      <c r="U46" s="177"/>
      <c r="V46" s="177"/>
      <c r="W46" s="177"/>
      <c r="X46" s="177"/>
      <c r="Y46" s="177"/>
      <c r="Z46" s="177"/>
      <c r="AA46" s="177"/>
      <c r="AB46" s="177"/>
      <c r="AC46" s="177"/>
      <c r="AD46" s="177"/>
      <c r="AE46" s="175"/>
      <c r="AF46" s="175"/>
      <c r="AG46" s="175"/>
      <c r="AH46" s="175"/>
      <c r="AI46" s="175"/>
      <c r="AJ46" s="175"/>
      <c r="AK46" s="175"/>
      <c r="AL46" s="175"/>
      <c r="AM46" s="173"/>
      <c r="AN46" s="173"/>
    </row>
    <row r="47" spans="1:40" s="152" customFormat="1">
      <c r="A47" s="171"/>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row>
    <row r="48" spans="1:40" s="138" customFormat="1">
      <c r="A48" s="172"/>
      <c r="B48" s="187" t="s">
        <v>214</v>
      </c>
      <c r="C48" s="173"/>
      <c r="D48" s="173"/>
      <c r="E48" s="173"/>
      <c r="F48" s="173"/>
      <c r="G48" s="173"/>
      <c r="H48" s="173"/>
      <c r="I48" s="173"/>
      <c r="J48" s="173"/>
      <c r="K48" s="173"/>
      <c r="L48" s="173"/>
      <c r="M48" s="173"/>
      <c r="N48" s="174"/>
      <c r="O48" s="174"/>
      <c r="P48" s="939"/>
      <c r="Q48" s="173"/>
      <c r="R48" s="173"/>
      <c r="S48" s="173"/>
      <c r="T48" s="175"/>
      <c r="U48" s="175"/>
      <c r="V48" s="175"/>
      <c r="W48" s="175"/>
      <c r="X48" s="175"/>
      <c r="Y48" s="175"/>
      <c r="Z48" s="175"/>
      <c r="AA48" s="175"/>
      <c r="AB48" s="175"/>
      <c r="AC48" s="175"/>
      <c r="AD48" s="175"/>
      <c r="AE48" s="175"/>
      <c r="AF48" s="175"/>
      <c r="AG48" s="175"/>
      <c r="AH48" s="175"/>
      <c r="AI48" s="175"/>
      <c r="AJ48" s="175"/>
      <c r="AK48" s="175"/>
      <c r="AL48" s="175"/>
      <c r="AM48" s="175"/>
      <c r="AN48" s="175"/>
    </row>
    <row r="49" spans="1:40" s="138" customFormat="1">
      <c r="A49" s="172"/>
      <c r="B49" s="179">
        <v>1</v>
      </c>
      <c r="C49" s="179">
        <v>2</v>
      </c>
      <c r="D49" s="179">
        <v>3</v>
      </c>
      <c r="E49" s="179">
        <v>4</v>
      </c>
      <c r="F49" s="179">
        <v>5</v>
      </c>
      <c r="G49" s="179">
        <v>7</v>
      </c>
      <c r="H49" s="179">
        <v>8</v>
      </c>
      <c r="I49" s="179">
        <v>9</v>
      </c>
      <c r="J49" s="179">
        <v>10</v>
      </c>
      <c r="K49" s="179">
        <v>11</v>
      </c>
      <c r="L49" s="179">
        <v>12</v>
      </c>
      <c r="M49" s="179">
        <v>13</v>
      </c>
      <c r="N49" s="179">
        <v>14</v>
      </c>
      <c r="O49" s="939"/>
      <c r="P49" s="939"/>
      <c r="Q49" s="173"/>
      <c r="R49" s="173"/>
      <c r="S49" s="173"/>
      <c r="T49" s="175"/>
      <c r="U49" s="175"/>
      <c r="V49" s="175"/>
      <c r="W49" s="175"/>
      <c r="X49" s="175"/>
      <c r="Y49" s="175"/>
      <c r="Z49" s="175"/>
      <c r="AA49" s="175"/>
      <c r="AB49" s="175"/>
      <c r="AC49" s="175"/>
      <c r="AD49" s="175"/>
      <c r="AE49" s="175"/>
      <c r="AF49" s="175"/>
      <c r="AG49" s="175"/>
      <c r="AH49" s="175"/>
      <c r="AI49" s="175"/>
      <c r="AJ49" s="175"/>
      <c r="AK49" s="175"/>
      <c r="AL49" s="175"/>
      <c r="AM49" s="175"/>
      <c r="AN49" s="175"/>
    </row>
    <row r="50" spans="1:40" s="138" customFormat="1" ht="60">
      <c r="A50" s="172"/>
      <c r="B50" s="179" t="s">
        <v>5</v>
      </c>
      <c r="C50" s="179" t="s">
        <v>28</v>
      </c>
      <c r="D50" s="179" t="s">
        <v>29</v>
      </c>
      <c r="E50" s="179" t="s">
        <v>215</v>
      </c>
      <c r="F50" s="179" t="s">
        <v>9</v>
      </c>
      <c r="G50" s="179" t="s">
        <v>11</v>
      </c>
      <c r="H50" s="179" t="s">
        <v>12</v>
      </c>
      <c r="I50" s="179" t="s">
        <v>13</v>
      </c>
      <c r="J50" s="179" t="s">
        <v>14</v>
      </c>
      <c r="K50" s="179" t="s">
        <v>15</v>
      </c>
      <c r="L50" s="179" t="s">
        <v>16</v>
      </c>
      <c r="M50" s="179" t="s">
        <v>17</v>
      </c>
      <c r="N50" s="179" t="s">
        <v>216</v>
      </c>
      <c r="O50" s="939"/>
      <c r="P50" s="939"/>
      <c r="Q50" s="173"/>
      <c r="R50" s="173"/>
      <c r="S50" s="173"/>
      <c r="T50" s="175"/>
      <c r="U50" s="175"/>
      <c r="V50" s="175"/>
      <c r="W50" s="175"/>
      <c r="X50" s="175"/>
      <c r="Y50" s="175"/>
      <c r="Z50" s="175"/>
      <c r="AA50" s="175"/>
      <c r="AB50" s="175"/>
      <c r="AC50" s="175"/>
      <c r="AD50" s="175"/>
      <c r="AE50" s="175"/>
      <c r="AF50" s="175"/>
      <c r="AG50" s="175"/>
      <c r="AH50" s="175"/>
      <c r="AI50" s="175"/>
      <c r="AJ50" s="175"/>
      <c r="AK50" s="175"/>
      <c r="AL50" s="175"/>
      <c r="AM50" s="175"/>
      <c r="AN50" s="175"/>
    </row>
    <row r="51" spans="1:40" s="138" customFormat="1">
      <c r="A51" s="172"/>
      <c r="B51" s="185" t="s">
        <v>20</v>
      </c>
      <c r="C51" s="185" t="s">
        <v>19</v>
      </c>
      <c r="D51" s="185" t="s">
        <v>19</v>
      </c>
      <c r="E51" s="185">
        <f t="shared" ref="E51" si="0">E27</f>
        <v>937</v>
      </c>
      <c r="F51" s="951">
        <f>F27</f>
        <v>24.28</v>
      </c>
      <c r="G51" s="951">
        <f t="shared" ref="G51:N51" si="1">G27</f>
        <v>7.66</v>
      </c>
      <c r="H51" s="951">
        <f t="shared" si="1"/>
        <v>13.33</v>
      </c>
      <c r="I51" s="951">
        <f t="shared" si="1"/>
        <v>19.28</v>
      </c>
      <c r="J51" s="951">
        <f t="shared" si="1"/>
        <v>22.45</v>
      </c>
      <c r="K51" s="951">
        <f t="shared" si="1"/>
        <v>25.15</v>
      </c>
      <c r="L51" s="951">
        <f t="shared" si="1"/>
        <v>33.450000000000003</v>
      </c>
      <c r="M51" s="951">
        <f t="shared" si="1"/>
        <v>41.94</v>
      </c>
      <c r="N51" s="952">
        <f t="shared" si="1"/>
        <v>2960.7033084311634</v>
      </c>
      <c r="O51" s="939"/>
      <c r="P51" s="939"/>
      <c r="Q51" s="173"/>
      <c r="R51" s="173"/>
      <c r="S51" s="173"/>
      <c r="T51" s="175"/>
      <c r="U51" s="175"/>
      <c r="V51" s="175"/>
      <c r="W51" s="175"/>
      <c r="X51" s="175"/>
      <c r="Y51" s="175"/>
      <c r="Z51" s="175"/>
      <c r="AA51" s="175"/>
      <c r="AB51" s="175"/>
      <c r="AC51" s="175"/>
      <c r="AD51" s="175"/>
      <c r="AE51" s="175"/>
      <c r="AF51" s="175"/>
      <c r="AG51" s="175"/>
      <c r="AH51" s="175"/>
      <c r="AI51" s="175"/>
      <c r="AJ51" s="175"/>
      <c r="AK51" s="175"/>
      <c r="AL51" s="175"/>
      <c r="AM51" s="175"/>
      <c r="AN51" s="175"/>
    </row>
    <row r="52" spans="1:40" s="138" customFormat="1">
      <c r="A52" s="172"/>
      <c r="B52" s="181" t="s">
        <v>20</v>
      </c>
      <c r="C52" s="180" t="s">
        <v>75</v>
      </c>
      <c r="D52" s="180">
        <v>500</v>
      </c>
      <c r="E52" s="181"/>
      <c r="F52" s="948">
        <f>F$51/F$9*F10</f>
        <v>24.518547629218286</v>
      </c>
      <c r="G52" s="948">
        <f t="shared" ref="G52:M52" si="2">G$51/G$9*G10</f>
        <v>8.5866924066924089</v>
      </c>
      <c r="H52" s="948">
        <f t="shared" si="2"/>
        <v>14.307240527182866</v>
      </c>
      <c r="I52" s="948">
        <f t="shared" si="2"/>
        <v>19.792425249169437</v>
      </c>
      <c r="J52" s="948">
        <f t="shared" si="2"/>
        <v>23.249855560905154</v>
      </c>
      <c r="K52" s="948">
        <f t="shared" si="2"/>
        <v>25.699314775160598</v>
      </c>
      <c r="L52" s="948">
        <f t="shared" si="2"/>
        <v>33.450000000000003</v>
      </c>
      <c r="M52" s="948">
        <f t="shared" si="2"/>
        <v>41.451734174145045</v>
      </c>
      <c r="N52" s="180"/>
      <c r="O52" s="939"/>
      <c r="P52" s="939"/>
      <c r="Q52" s="173"/>
      <c r="R52" s="173"/>
      <c r="S52" s="173"/>
      <c r="T52" s="175"/>
      <c r="U52" s="175"/>
      <c r="V52" s="175"/>
      <c r="W52" s="175"/>
      <c r="X52" s="175"/>
      <c r="Y52" s="175"/>
      <c r="Z52" s="175"/>
      <c r="AA52" s="175"/>
      <c r="AB52" s="175"/>
      <c r="AC52" s="175"/>
      <c r="AD52" s="175"/>
      <c r="AE52" s="175"/>
      <c r="AF52" s="175"/>
      <c r="AG52" s="175"/>
      <c r="AH52" s="175"/>
      <c r="AI52" s="175"/>
      <c r="AJ52" s="175"/>
      <c r="AK52" s="175"/>
      <c r="AL52" s="175"/>
      <c r="AM52" s="175"/>
      <c r="AN52" s="175"/>
    </row>
    <row r="53" spans="1:40" s="138" customFormat="1">
      <c r="A53" s="172"/>
      <c r="B53" s="181" t="s">
        <v>20</v>
      </c>
      <c r="C53" s="180">
        <v>501</v>
      </c>
      <c r="D53" s="180">
        <v>1000</v>
      </c>
      <c r="E53" s="181"/>
      <c r="F53" s="948">
        <f t="shared" ref="F53:M53" si="3">F$51/F$9*F11</f>
        <v>23.066518581802651</v>
      </c>
      <c r="G53" s="948">
        <f t="shared" si="3"/>
        <v>8.0641956241956247</v>
      </c>
      <c r="H53" s="948">
        <f t="shared" si="3"/>
        <v>11.529242174629324</v>
      </c>
      <c r="I53" s="948">
        <f t="shared" si="3"/>
        <v>18.255149501661133</v>
      </c>
      <c r="J53" s="948">
        <f t="shared" si="3"/>
        <v>19.920727010110735</v>
      </c>
      <c r="K53" s="948">
        <f t="shared" si="3"/>
        <v>23.114304068522483</v>
      </c>
      <c r="L53" s="948">
        <f t="shared" si="3"/>
        <v>30.208601655933762</v>
      </c>
      <c r="M53" s="948">
        <f t="shared" si="3"/>
        <v>38.786616541353389</v>
      </c>
      <c r="N53" s="180"/>
      <c r="O53" s="939"/>
      <c r="P53" s="939"/>
      <c r="Q53" s="173"/>
      <c r="R53" s="173"/>
      <c r="S53" s="173"/>
      <c r="T53" s="175"/>
      <c r="U53" s="175"/>
      <c r="V53" s="175"/>
      <c r="W53" s="175"/>
      <c r="X53" s="175"/>
      <c r="Y53" s="175"/>
      <c r="Z53" s="175"/>
      <c r="AA53" s="175"/>
      <c r="AB53" s="175"/>
      <c r="AC53" s="175"/>
      <c r="AD53" s="175"/>
      <c r="AE53" s="175"/>
      <c r="AF53" s="175"/>
      <c r="AG53" s="175"/>
      <c r="AH53" s="175"/>
      <c r="AI53" s="175"/>
      <c r="AJ53" s="175"/>
      <c r="AK53" s="175"/>
      <c r="AL53" s="175"/>
      <c r="AM53" s="175"/>
      <c r="AN53" s="175"/>
    </row>
    <row r="54" spans="1:40" s="138" customFormat="1">
      <c r="A54" s="172"/>
      <c r="B54" s="181" t="s">
        <v>20</v>
      </c>
      <c r="C54" s="180">
        <v>1001</v>
      </c>
      <c r="D54" s="180">
        <v>2000</v>
      </c>
      <c r="E54" s="181"/>
      <c r="F54" s="948">
        <f t="shared" ref="F54:M54" si="4">F$51/F$9*F12</f>
        <v>19.291243058522003</v>
      </c>
      <c r="G54" s="948">
        <f t="shared" si="4"/>
        <v>6.7333075933075941</v>
      </c>
      <c r="H54" s="948">
        <f t="shared" si="4"/>
        <v>10.738665568369028</v>
      </c>
      <c r="I54" s="948">
        <f t="shared" si="4"/>
        <v>14.892358803986713</v>
      </c>
      <c r="J54" s="948">
        <f t="shared" si="4"/>
        <v>17.521160327395283</v>
      </c>
      <c r="K54" s="948">
        <f t="shared" si="4"/>
        <v>18.881349036402568</v>
      </c>
      <c r="L54" s="948">
        <f t="shared" si="4"/>
        <v>24.095078196872123</v>
      </c>
      <c r="M54" s="948">
        <f t="shared" si="4"/>
        <v>32.632432694639824</v>
      </c>
      <c r="N54" s="180"/>
      <c r="O54" s="939"/>
      <c r="P54" s="939"/>
      <c r="Q54" s="173"/>
      <c r="R54" s="173"/>
      <c r="S54" s="173"/>
      <c r="T54" s="175"/>
      <c r="U54" s="175"/>
      <c r="V54" s="175"/>
      <c r="W54" s="175"/>
      <c r="X54" s="175"/>
      <c r="Y54" s="175"/>
      <c r="Z54" s="175"/>
      <c r="AA54" s="175"/>
      <c r="AB54" s="175"/>
      <c r="AC54" s="175"/>
      <c r="AD54" s="175"/>
      <c r="AE54" s="175"/>
      <c r="AF54" s="175"/>
      <c r="AG54" s="175"/>
      <c r="AH54" s="175"/>
      <c r="AI54" s="175"/>
      <c r="AJ54" s="175"/>
      <c r="AK54" s="175"/>
      <c r="AL54" s="175"/>
      <c r="AM54" s="175"/>
      <c r="AN54" s="175"/>
    </row>
    <row r="55" spans="1:40" s="138" customFormat="1">
      <c r="A55" s="172"/>
      <c r="B55" s="181" t="s">
        <v>20</v>
      </c>
      <c r="C55" s="180">
        <v>2001</v>
      </c>
      <c r="D55" s="180">
        <v>5000</v>
      </c>
      <c r="E55" s="181"/>
      <c r="F55" s="948">
        <f t="shared" ref="F55:M55" si="5">F$51/F$9*F13</f>
        <v>21.707834258863734</v>
      </c>
      <c r="G55" s="948">
        <f t="shared" si="5"/>
        <v>5.3925611325611325</v>
      </c>
      <c r="H55" s="948">
        <f t="shared" si="5"/>
        <v>9.0586902800658979</v>
      </c>
      <c r="I55" s="948">
        <f t="shared" si="5"/>
        <v>14.892358803986713</v>
      </c>
      <c r="J55" s="948">
        <f t="shared" si="5"/>
        <v>19.02359171882523</v>
      </c>
      <c r="K55" s="948">
        <f t="shared" si="5"/>
        <v>22.920428265524624</v>
      </c>
      <c r="L55" s="948">
        <f t="shared" si="5"/>
        <v>28.033992640294386</v>
      </c>
      <c r="M55" s="948">
        <f t="shared" si="5"/>
        <v>43.679447004608299</v>
      </c>
      <c r="N55" s="180"/>
      <c r="O55" s="939"/>
      <c r="P55" s="939"/>
      <c r="Q55" s="173"/>
      <c r="R55" s="173"/>
      <c r="S55" s="173"/>
      <c r="T55" s="175"/>
      <c r="U55" s="175"/>
      <c r="V55" s="175"/>
      <c r="W55" s="175"/>
      <c r="X55" s="175"/>
      <c r="Y55" s="175"/>
      <c r="Z55" s="175"/>
      <c r="AA55" s="175"/>
      <c r="AB55" s="175"/>
      <c r="AC55" s="175"/>
      <c r="AD55" s="175"/>
      <c r="AE55" s="175"/>
      <c r="AF55" s="175"/>
      <c r="AG55" s="175"/>
      <c r="AH55" s="175"/>
      <c r="AI55" s="175"/>
      <c r="AJ55" s="175"/>
      <c r="AK55" s="175"/>
      <c r="AL55" s="175"/>
      <c r="AM55" s="175"/>
      <c r="AN55" s="175"/>
    </row>
    <row r="56" spans="1:40" s="138" customFormat="1">
      <c r="A56" s="172"/>
      <c r="B56" s="181" t="s">
        <v>20</v>
      </c>
      <c r="C56" s="180">
        <v>5001</v>
      </c>
      <c r="D56" s="180">
        <v>10000</v>
      </c>
      <c r="E56" s="181"/>
      <c r="F56" s="948">
        <f t="shared" ref="F56:M56" si="6">F$51/F$9*F14</f>
        <v>21.666347714651859</v>
      </c>
      <c r="G56" s="948">
        <f t="shared" si="6"/>
        <v>5.3822552345533712</v>
      </c>
      <c r="H56" s="948">
        <f t="shared" si="6"/>
        <v>9.041377924060038</v>
      </c>
      <c r="I56" s="948">
        <f t="shared" si="6"/>
        <v>14.863897535369443</v>
      </c>
      <c r="J56" s="948">
        <f t="shared" si="6"/>
        <v>18.987235117355905</v>
      </c>
      <c r="K56" s="948">
        <f t="shared" si="6"/>
        <v>22.876624293684159</v>
      </c>
      <c r="L56" s="948">
        <f t="shared" si="6"/>
        <v>27.980415970174377</v>
      </c>
      <c r="M56" s="948">
        <f t="shared" si="6"/>
        <v>43.595969800586111</v>
      </c>
      <c r="N56" s="180"/>
      <c r="O56" s="939"/>
      <c r="P56" s="939"/>
      <c r="Q56" s="173"/>
      <c r="R56" s="173"/>
      <c r="S56" s="173"/>
      <c r="T56" s="175"/>
      <c r="U56" s="175"/>
      <c r="V56" s="175"/>
      <c r="W56" s="175"/>
      <c r="X56" s="175"/>
      <c r="Y56" s="175"/>
      <c r="Z56" s="175"/>
      <c r="AA56" s="175"/>
      <c r="AB56" s="175"/>
      <c r="AC56" s="175"/>
      <c r="AD56" s="175"/>
      <c r="AE56" s="175"/>
      <c r="AF56" s="175"/>
      <c r="AG56" s="175"/>
      <c r="AH56" s="175"/>
      <c r="AI56" s="175"/>
      <c r="AJ56" s="175"/>
      <c r="AK56" s="175"/>
      <c r="AL56" s="175"/>
      <c r="AM56" s="175"/>
      <c r="AN56" s="175"/>
    </row>
    <row r="57" spans="1:40" s="138" customFormat="1">
      <c r="A57" s="172"/>
      <c r="B57" s="181" t="s">
        <v>20</v>
      </c>
      <c r="C57" s="180">
        <v>10001</v>
      </c>
      <c r="D57" s="180">
        <v>20000</v>
      </c>
      <c r="E57" s="181"/>
      <c r="F57" s="948">
        <f t="shared" ref="F57:M57" si="7">F$51/F$9*F15</f>
        <v>27.847842802221276</v>
      </c>
      <c r="G57" s="948">
        <f t="shared" si="7"/>
        <v>6.917834037709814</v>
      </c>
      <c r="H57" s="948">
        <f t="shared" si="7"/>
        <v>11.620918968933079</v>
      </c>
      <c r="I57" s="948">
        <f t="shared" si="7"/>
        <v>19.104626559342726</v>
      </c>
      <c r="J57" s="948">
        <f t="shared" si="7"/>
        <v>24.404368736285594</v>
      </c>
      <c r="K57" s="948">
        <f t="shared" si="7"/>
        <v>29.403416097913819</v>
      </c>
      <c r="L57" s="948">
        <f t="shared" si="7"/>
        <v>35.96333981805563</v>
      </c>
      <c r="M57" s="948">
        <f t="shared" si="7"/>
        <v>56.034073199891672</v>
      </c>
      <c r="N57" s="180"/>
      <c r="O57" s="939"/>
      <c r="P57" s="939"/>
      <c r="Q57" s="173"/>
      <c r="R57" s="173"/>
      <c r="S57" s="173"/>
      <c r="T57" s="175"/>
      <c r="U57" s="175"/>
      <c r="V57" s="175"/>
      <c r="W57" s="175"/>
      <c r="X57" s="175"/>
      <c r="Y57" s="175"/>
      <c r="Z57" s="175"/>
      <c r="AA57" s="175"/>
      <c r="AB57" s="175"/>
      <c r="AC57" s="175"/>
      <c r="AD57" s="175"/>
      <c r="AE57" s="175"/>
      <c r="AF57" s="175"/>
      <c r="AG57" s="175"/>
      <c r="AH57" s="175"/>
      <c r="AI57" s="175"/>
      <c r="AJ57" s="175"/>
      <c r="AK57" s="175"/>
      <c r="AL57" s="175"/>
      <c r="AM57" s="175"/>
      <c r="AN57" s="175"/>
    </row>
    <row r="58" spans="1:40" s="138" customFormat="1">
      <c r="A58" s="172"/>
      <c r="B58" s="181" t="s">
        <v>20</v>
      </c>
      <c r="C58" s="180">
        <v>20001</v>
      </c>
      <c r="D58" s="180" t="s">
        <v>76</v>
      </c>
      <c r="E58" s="181"/>
      <c r="F58" s="948">
        <f t="shared" ref="F58:M58" si="8">F$51/F$9*F16</f>
        <v>31.156394703118327</v>
      </c>
      <c r="G58" s="948">
        <f t="shared" si="8"/>
        <v>3.1349806949806953</v>
      </c>
      <c r="H58" s="948">
        <f t="shared" si="8"/>
        <v>15.350362438220758</v>
      </c>
      <c r="I58" s="948">
        <f t="shared" si="8"/>
        <v>24.372225913621264</v>
      </c>
      <c r="J58" s="948">
        <f t="shared" si="8"/>
        <v>29.173110255175732</v>
      </c>
      <c r="K58" s="948">
        <f t="shared" si="8"/>
        <v>33.19584582441113</v>
      </c>
      <c r="L58" s="948">
        <f t="shared" si="8"/>
        <v>48.959475620975162</v>
      </c>
      <c r="M58" s="948">
        <f t="shared" si="8"/>
        <v>64.837632791656574</v>
      </c>
      <c r="N58" s="180"/>
      <c r="O58" s="939"/>
      <c r="P58" s="939"/>
      <c r="Q58" s="173"/>
      <c r="R58" s="173"/>
      <c r="S58" s="173"/>
      <c r="T58" s="175"/>
      <c r="U58" s="175"/>
      <c r="V58" s="175"/>
      <c r="W58" s="175"/>
      <c r="X58" s="175"/>
      <c r="Y58" s="175"/>
      <c r="Z58" s="175"/>
      <c r="AA58" s="175"/>
      <c r="AB58" s="175"/>
      <c r="AC58" s="175"/>
      <c r="AD58" s="175"/>
      <c r="AE58" s="175"/>
      <c r="AF58" s="175"/>
      <c r="AG58" s="175"/>
      <c r="AH58" s="175"/>
      <c r="AI58" s="175"/>
      <c r="AJ58" s="175"/>
      <c r="AK58" s="175"/>
      <c r="AL58" s="175"/>
      <c r="AM58" s="175"/>
      <c r="AN58" s="175"/>
    </row>
    <row r="59" spans="1:40" s="138" customFormat="1">
      <c r="A59" s="172"/>
      <c r="B59" s="182"/>
      <c r="C59" s="182"/>
      <c r="D59" s="182"/>
      <c r="E59" s="182"/>
      <c r="F59" s="182"/>
      <c r="G59" s="182"/>
      <c r="H59" s="183"/>
      <c r="I59" s="183"/>
      <c r="J59" s="182"/>
      <c r="K59" s="182"/>
      <c r="L59" s="182"/>
      <c r="M59" s="182"/>
      <c r="N59" s="182"/>
      <c r="O59" s="939"/>
      <c r="P59" s="939"/>
      <c r="Q59" s="173"/>
      <c r="R59" s="173"/>
      <c r="S59" s="173"/>
      <c r="T59" s="175"/>
      <c r="U59" s="175"/>
      <c r="V59" s="175"/>
      <c r="W59" s="175"/>
      <c r="X59" s="175"/>
      <c r="Y59" s="175"/>
      <c r="Z59" s="175"/>
      <c r="AA59" s="175"/>
      <c r="AB59" s="175"/>
      <c r="AC59" s="175"/>
      <c r="AD59" s="175"/>
      <c r="AE59" s="175"/>
      <c r="AF59" s="175"/>
      <c r="AG59" s="175"/>
      <c r="AH59" s="175"/>
      <c r="AI59" s="175"/>
      <c r="AJ59" s="175"/>
      <c r="AK59" s="175"/>
      <c r="AL59" s="175"/>
      <c r="AM59" s="175"/>
      <c r="AN59" s="175"/>
    </row>
    <row r="60" spans="1:40" s="138" customFormat="1">
      <c r="A60" s="172"/>
      <c r="B60" s="175"/>
      <c r="C60" s="175"/>
      <c r="D60" s="175"/>
      <c r="E60" s="175"/>
      <c r="F60" s="175"/>
      <c r="G60" s="175"/>
      <c r="H60" s="175"/>
      <c r="I60" s="175"/>
      <c r="J60" s="175"/>
      <c r="K60" s="175"/>
      <c r="L60" s="175"/>
      <c r="M60" s="175"/>
      <c r="N60" s="175"/>
      <c r="O60" s="939"/>
      <c r="P60" s="939"/>
      <c r="Q60" s="173"/>
      <c r="R60" s="173"/>
      <c r="S60" s="173"/>
      <c r="T60" s="175"/>
      <c r="U60" s="175"/>
      <c r="V60" s="175"/>
      <c r="W60" s="175"/>
      <c r="X60" s="175"/>
      <c r="Y60" s="175"/>
      <c r="Z60" s="175"/>
      <c r="AA60" s="175"/>
      <c r="AB60" s="175"/>
      <c r="AC60" s="175"/>
      <c r="AD60" s="175"/>
      <c r="AE60" s="175"/>
      <c r="AF60" s="175"/>
      <c r="AG60" s="175"/>
      <c r="AH60" s="175"/>
      <c r="AI60" s="175"/>
      <c r="AJ60" s="175"/>
      <c r="AK60" s="175"/>
      <c r="AL60" s="175"/>
      <c r="AM60" s="175"/>
      <c r="AN60" s="175"/>
    </row>
    <row r="61" spans="1:40">
      <c r="A61" s="172"/>
      <c r="B61" s="954" t="s">
        <v>222</v>
      </c>
      <c r="C61" s="173"/>
      <c r="D61" s="173"/>
      <c r="E61" s="173"/>
      <c r="F61" s="173"/>
      <c r="G61" s="173"/>
      <c r="H61" s="174"/>
      <c r="I61" s="174"/>
      <c r="J61" s="173"/>
      <c r="K61" s="173"/>
      <c r="L61" s="173"/>
      <c r="M61" s="173"/>
      <c r="N61" s="173"/>
      <c r="O61" s="939"/>
      <c r="P61" s="939"/>
      <c r="Q61" s="173"/>
      <c r="R61" s="173"/>
      <c r="S61" s="173"/>
      <c r="T61" s="175"/>
      <c r="U61" s="175"/>
      <c r="V61" s="175"/>
      <c r="W61" s="175"/>
      <c r="X61" s="175"/>
      <c r="Y61" s="175"/>
      <c r="Z61" s="175"/>
      <c r="AA61" s="175"/>
      <c r="AB61" s="175"/>
      <c r="AC61" s="175"/>
      <c r="AD61" s="175"/>
      <c r="AE61" s="175"/>
      <c r="AF61" s="175"/>
      <c r="AG61" s="175"/>
      <c r="AH61" s="175"/>
      <c r="AI61" s="175"/>
      <c r="AJ61" s="175"/>
      <c r="AK61" s="175"/>
      <c r="AL61" s="175"/>
      <c r="AM61" s="175"/>
      <c r="AN61" s="175"/>
    </row>
    <row r="62" spans="1:40">
      <c r="A62" s="172"/>
      <c r="B62" s="179">
        <v>1</v>
      </c>
      <c r="C62" s="179">
        <v>2</v>
      </c>
      <c r="D62" s="179">
        <v>3</v>
      </c>
      <c r="E62" s="179">
        <v>4</v>
      </c>
      <c r="F62" s="179">
        <v>5</v>
      </c>
      <c r="G62" s="179">
        <v>7</v>
      </c>
      <c r="H62" s="179">
        <v>8</v>
      </c>
      <c r="I62" s="179">
        <v>9</v>
      </c>
      <c r="J62" s="179">
        <v>10</v>
      </c>
      <c r="K62" s="179">
        <v>11</v>
      </c>
      <c r="L62" s="179">
        <v>12</v>
      </c>
      <c r="M62" s="179">
        <v>13</v>
      </c>
      <c r="N62" s="179">
        <v>14</v>
      </c>
      <c r="O62" s="939"/>
      <c r="P62" s="939"/>
      <c r="Q62" s="173"/>
      <c r="R62" s="173"/>
      <c r="S62" s="173"/>
      <c r="T62" s="175"/>
      <c r="U62" s="175"/>
      <c r="V62" s="175"/>
      <c r="W62" s="175"/>
      <c r="X62" s="175"/>
      <c r="Y62" s="175"/>
      <c r="Z62" s="175"/>
      <c r="AA62" s="175"/>
      <c r="AB62" s="175"/>
      <c r="AC62" s="175"/>
      <c r="AD62" s="175"/>
      <c r="AE62" s="175"/>
      <c r="AF62" s="175"/>
      <c r="AG62" s="175"/>
      <c r="AH62" s="175"/>
      <c r="AI62" s="175"/>
      <c r="AJ62" s="175"/>
      <c r="AK62" s="175"/>
      <c r="AL62" s="175"/>
      <c r="AM62" s="175"/>
      <c r="AN62" s="175"/>
    </row>
    <row r="63" spans="1:40" ht="60">
      <c r="A63" s="172"/>
      <c r="B63" s="179" t="s">
        <v>5</v>
      </c>
      <c r="C63" s="179" t="s">
        <v>28</v>
      </c>
      <c r="D63" s="179" t="s">
        <v>29</v>
      </c>
      <c r="E63" s="179" t="s">
        <v>215</v>
      </c>
      <c r="F63" s="179" t="s">
        <v>9</v>
      </c>
      <c r="G63" s="179" t="s">
        <v>11</v>
      </c>
      <c r="H63" s="179" t="s">
        <v>12</v>
      </c>
      <c r="I63" s="179" t="s">
        <v>13</v>
      </c>
      <c r="J63" s="179" t="s">
        <v>14</v>
      </c>
      <c r="K63" s="179" t="s">
        <v>15</v>
      </c>
      <c r="L63" s="179" t="s">
        <v>16</v>
      </c>
      <c r="M63" s="179" t="s">
        <v>17</v>
      </c>
      <c r="N63" s="179" t="s">
        <v>216</v>
      </c>
      <c r="O63" s="939"/>
      <c r="P63" s="939"/>
      <c r="Q63" s="173"/>
      <c r="R63" s="173"/>
      <c r="S63" s="173"/>
      <c r="T63" s="175"/>
      <c r="U63" s="175"/>
      <c r="V63" s="175"/>
      <c r="W63" s="175"/>
      <c r="X63" s="175"/>
      <c r="Y63" s="175"/>
      <c r="Z63" s="175"/>
      <c r="AA63" s="175"/>
      <c r="AB63" s="175"/>
      <c r="AC63" s="175"/>
      <c r="AD63" s="175"/>
      <c r="AE63" s="175"/>
      <c r="AF63" s="175"/>
      <c r="AG63" s="175"/>
      <c r="AH63" s="175"/>
      <c r="AI63" s="175"/>
      <c r="AJ63" s="175"/>
      <c r="AK63" s="175"/>
      <c r="AL63" s="175"/>
      <c r="AM63" s="175"/>
      <c r="AN63" s="175"/>
    </row>
    <row r="64" spans="1:40">
      <c r="A64" s="172"/>
      <c r="B64" s="185" t="s">
        <v>21</v>
      </c>
      <c r="C64" s="185" t="s">
        <v>19</v>
      </c>
      <c r="D64" s="185" t="s">
        <v>19</v>
      </c>
      <c r="E64" s="185">
        <f>E28</f>
        <v>326</v>
      </c>
      <c r="F64" s="184">
        <f t="shared" ref="F64:N64" si="9">F28</f>
        <v>21.76</v>
      </c>
      <c r="G64" s="184">
        <f t="shared" si="9"/>
        <v>8.3000000000000007</v>
      </c>
      <c r="H64" s="184">
        <f t="shared" si="9"/>
        <v>11.91</v>
      </c>
      <c r="I64" s="184">
        <f t="shared" si="9"/>
        <v>16.760000000000002</v>
      </c>
      <c r="J64" s="184">
        <f t="shared" si="9"/>
        <v>19.27</v>
      </c>
      <c r="K64" s="184">
        <f t="shared" si="9"/>
        <v>21.62</v>
      </c>
      <c r="L64" s="184">
        <f t="shared" si="9"/>
        <v>28.81</v>
      </c>
      <c r="M64" s="184">
        <f t="shared" si="9"/>
        <v>38.159999999999997</v>
      </c>
      <c r="N64" s="186">
        <f t="shared" si="9"/>
        <v>3706.1779141104294</v>
      </c>
      <c r="O64" s="939"/>
      <c r="P64" s="939"/>
      <c r="Q64" s="173"/>
      <c r="R64" s="173"/>
      <c r="S64" s="173"/>
      <c r="T64" s="175"/>
      <c r="U64" s="175"/>
      <c r="V64" s="175"/>
      <c r="W64" s="175"/>
      <c r="X64" s="175"/>
      <c r="Y64" s="175"/>
      <c r="Z64" s="175"/>
      <c r="AA64" s="175"/>
      <c r="AB64" s="175"/>
      <c r="AC64" s="175"/>
      <c r="AD64" s="175"/>
      <c r="AE64" s="175"/>
      <c r="AF64" s="175"/>
      <c r="AG64" s="175"/>
      <c r="AH64" s="175"/>
      <c r="AI64" s="175"/>
      <c r="AJ64" s="175"/>
      <c r="AK64" s="175"/>
      <c r="AL64" s="175"/>
      <c r="AM64" s="175"/>
      <c r="AN64" s="175"/>
    </row>
    <row r="65" spans="1:40">
      <c r="A65" s="172"/>
      <c r="B65" s="181" t="s">
        <v>21</v>
      </c>
      <c r="C65" s="945" t="s">
        <v>75</v>
      </c>
      <c r="D65" s="945">
        <v>500</v>
      </c>
      <c r="E65" s="946"/>
      <c r="F65" s="948">
        <f>F$64/F$9*F10</f>
        <v>21.973788979068775</v>
      </c>
      <c r="G65" s="948">
        <f t="shared" ref="G65:M65" si="10">G$64/G$9*G10</f>
        <v>9.3041184041184071</v>
      </c>
      <c r="H65" s="948">
        <f t="shared" si="10"/>
        <v>12.78313838550247</v>
      </c>
      <c r="I65" s="948">
        <f t="shared" si="10"/>
        <v>17.205448504983391</v>
      </c>
      <c r="J65" s="948">
        <f t="shared" si="10"/>
        <v>19.956557534906118</v>
      </c>
      <c r="K65" s="948">
        <f t="shared" si="10"/>
        <v>22.092214132762312</v>
      </c>
      <c r="L65" s="948">
        <f t="shared" si="10"/>
        <v>28.81</v>
      </c>
      <c r="M65" s="948">
        <f t="shared" si="10"/>
        <v>37.71574096531652</v>
      </c>
      <c r="N65" s="945"/>
      <c r="O65" s="939"/>
      <c r="P65" s="939"/>
      <c r="Q65" s="173"/>
      <c r="R65" s="173"/>
      <c r="S65" s="173"/>
      <c r="T65" s="175"/>
      <c r="U65" s="175"/>
      <c r="V65" s="175"/>
      <c r="W65" s="175"/>
      <c r="X65" s="175"/>
      <c r="Y65" s="175"/>
      <c r="Z65" s="175"/>
      <c r="AA65" s="175"/>
      <c r="AB65" s="175"/>
      <c r="AC65" s="175"/>
      <c r="AD65" s="175"/>
      <c r="AE65" s="175"/>
      <c r="AF65" s="175"/>
      <c r="AG65" s="175"/>
      <c r="AH65" s="175"/>
      <c r="AI65" s="175"/>
      <c r="AJ65" s="175"/>
      <c r="AK65" s="175"/>
      <c r="AL65" s="175"/>
      <c r="AM65" s="175"/>
      <c r="AN65" s="175"/>
    </row>
    <row r="66" spans="1:40">
      <c r="A66" s="172"/>
      <c r="B66" s="181" t="s">
        <v>21</v>
      </c>
      <c r="C66" s="945">
        <v>501</v>
      </c>
      <c r="D66" s="945">
        <v>1000</v>
      </c>
      <c r="E66" s="946"/>
      <c r="F66" s="948">
        <f t="shared" ref="F66:M66" si="11">F$64/F$9*F11</f>
        <v>20.67246475865015</v>
      </c>
      <c r="G66" s="948">
        <f t="shared" si="11"/>
        <v>8.737966537966539</v>
      </c>
      <c r="H66" s="948">
        <f t="shared" si="11"/>
        <v>10.301070840197694</v>
      </c>
      <c r="I66" s="948">
        <f t="shared" si="11"/>
        <v>15.869102990033227</v>
      </c>
      <c r="J66" s="948">
        <f t="shared" si="11"/>
        <v>17.098993740972556</v>
      </c>
      <c r="K66" s="948">
        <f t="shared" si="11"/>
        <v>19.870029978586725</v>
      </c>
      <c r="L66" s="948">
        <f t="shared" si="11"/>
        <v>26.018230604109167</v>
      </c>
      <c r="M66" s="948">
        <f t="shared" si="11"/>
        <v>35.290827067669177</v>
      </c>
      <c r="N66" s="945"/>
      <c r="O66" s="939"/>
      <c r="P66" s="939"/>
      <c r="Q66" s="173"/>
      <c r="R66" s="173"/>
      <c r="S66" s="173"/>
      <c r="T66" s="175"/>
      <c r="U66" s="175"/>
      <c r="V66" s="175"/>
      <c r="W66" s="175"/>
      <c r="X66" s="175"/>
      <c r="Y66" s="175"/>
      <c r="Z66" s="175"/>
      <c r="AA66" s="175"/>
      <c r="AB66" s="175"/>
      <c r="AC66" s="175"/>
      <c r="AD66" s="175"/>
      <c r="AE66" s="175"/>
      <c r="AF66" s="175"/>
      <c r="AG66" s="175"/>
      <c r="AH66" s="175"/>
      <c r="AI66" s="175"/>
      <c r="AJ66" s="175"/>
      <c r="AK66" s="175"/>
      <c r="AL66" s="175"/>
      <c r="AM66" s="175"/>
      <c r="AN66" s="175"/>
    </row>
    <row r="67" spans="1:40">
      <c r="A67" s="172"/>
      <c r="B67" s="181" t="s">
        <v>21</v>
      </c>
      <c r="C67" s="945">
        <v>1001</v>
      </c>
      <c r="D67" s="945">
        <v>2000</v>
      </c>
      <c r="E67" s="946"/>
      <c r="F67" s="948">
        <f t="shared" ref="F67:M67" si="12">F$64/F$9*F12</f>
        <v>17.289021785561729</v>
      </c>
      <c r="G67" s="948">
        <f t="shared" si="12"/>
        <v>7.295881595881597</v>
      </c>
      <c r="H67" s="948">
        <f t="shared" si="12"/>
        <v>9.5947116968698509</v>
      </c>
      <c r="I67" s="948">
        <f t="shared" si="12"/>
        <v>12.945847176079736</v>
      </c>
      <c r="J67" s="948">
        <f t="shared" si="12"/>
        <v>15.039321136254214</v>
      </c>
      <c r="K67" s="948">
        <f t="shared" si="12"/>
        <v>16.2312034261242</v>
      </c>
      <c r="L67" s="948">
        <f t="shared" si="12"/>
        <v>20.752741490340384</v>
      </c>
      <c r="M67" s="948">
        <f t="shared" si="12"/>
        <v>29.691312151346107</v>
      </c>
      <c r="N67" s="945"/>
      <c r="O67" s="939"/>
      <c r="P67" s="939"/>
      <c r="Q67" s="173"/>
      <c r="R67" s="173"/>
      <c r="S67" s="173"/>
      <c r="T67" s="175"/>
      <c r="U67" s="175"/>
      <c r="V67" s="175"/>
      <c r="W67" s="175"/>
      <c r="X67" s="175"/>
      <c r="Y67" s="175"/>
      <c r="Z67" s="175"/>
      <c r="AA67" s="175"/>
      <c r="AB67" s="175"/>
      <c r="AC67" s="175"/>
      <c r="AD67" s="175"/>
      <c r="AE67" s="175"/>
      <c r="AF67" s="175"/>
      <c r="AG67" s="175"/>
      <c r="AH67" s="175"/>
      <c r="AI67" s="175"/>
      <c r="AJ67" s="175"/>
      <c r="AK67" s="175"/>
      <c r="AL67" s="175"/>
      <c r="AM67" s="175"/>
      <c r="AN67" s="175"/>
    </row>
    <row r="68" spans="1:40">
      <c r="A68" s="172"/>
      <c r="B68" s="181" t="s">
        <v>21</v>
      </c>
      <c r="C68" s="945">
        <v>2001</v>
      </c>
      <c r="D68" s="945">
        <v>5000</v>
      </c>
      <c r="E68" s="946"/>
      <c r="F68" s="948">
        <f t="shared" ref="F68:M68" si="13">F$64/F$9*F13</f>
        <v>19.454797095258439</v>
      </c>
      <c r="G68" s="948">
        <f t="shared" si="13"/>
        <v>5.8431145431145435</v>
      </c>
      <c r="H68" s="948">
        <f t="shared" si="13"/>
        <v>8.0936985172981881</v>
      </c>
      <c r="I68" s="948">
        <f t="shared" si="13"/>
        <v>12.945847176079736</v>
      </c>
      <c r="J68" s="948">
        <f t="shared" si="13"/>
        <v>16.328935965334619</v>
      </c>
      <c r="K68" s="948">
        <f t="shared" si="13"/>
        <v>19.703366167023557</v>
      </c>
      <c r="L68" s="948">
        <f t="shared" si="13"/>
        <v>24.145271389144433</v>
      </c>
      <c r="M68" s="948">
        <f t="shared" si="13"/>
        <v>39.742672811059904</v>
      </c>
      <c r="N68" s="945"/>
      <c r="O68" s="939"/>
      <c r="P68" s="939"/>
      <c r="Q68" s="173"/>
      <c r="R68" s="173"/>
      <c r="S68" s="173"/>
      <c r="T68" s="175"/>
      <c r="U68" s="175"/>
      <c r="V68" s="175"/>
      <c r="W68" s="175"/>
      <c r="X68" s="175"/>
      <c r="Y68" s="175"/>
      <c r="Z68" s="175"/>
      <c r="AA68" s="175"/>
      <c r="AB68" s="175"/>
      <c r="AC68" s="175"/>
      <c r="AD68" s="175"/>
      <c r="AE68" s="175"/>
      <c r="AF68" s="175"/>
      <c r="AG68" s="175"/>
      <c r="AH68" s="175"/>
      <c r="AI68" s="175"/>
      <c r="AJ68" s="175"/>
      <c r="AK68" s="175"/>
      <c r="AL68" s="175"/>
      <c r="AM68" s="175"/>
      <c r="AN68" s="175"/>
    </row>
    <row r="69" spans="1:40">
      <c r="A69" s="172"/>
      <c r="B69" s="181" t="s">
        <v>21</v>
      </c>
      <c r="C69" s="945">
        <v>5001</v>
      </c>
      <c r="D69" s="945">
        <v>10000</v>
      </c>
      <c r="E69" s="946"/>
      <c r="F69" s="948">
        <f t="shared" ref="F69:M69" si="14">F$64/F$9*F14</f>
        <v>19.417616403246477</v>
      </c>
      <c r="G69" s="948">
        <f t="shared" si="14"/>
        <v>5.8319475779103112</v>
      </c>
      <c r="H69" s="948">
        <f t="shared" si="14"/>
        <v>8.0782303882636946</v>
      </c>
      <c r="I69" s="948">
        <f t="shared" si="14"/>
        <v>12.921105948796258</v>
      </c>
      <c r="J69" s="948">
        <f t="shared" si="14"/>
        <v>16.297729207636895</v>
      </c>
      <c r="K69" s="948">
        <f t="shared" si="14"/>
        <v>19.66571042661835</v>
      </c>
      <c r="L69" s="948">
        <f t="shared" si="14"/>
        <v>24.09912657999174</v>
      </c>
      <c r="M69" s="948">
        <f t="shared" si="14"/>
        <v>39.666719303537576</v>
      </c>
      <c r="N69" s="945"/>
      <c r="O69" s="939"/>
      <c r="P69" s="939"/>
      <c r="Q69" s="173"/>
      <c r="R69" s="173"/>
      <c r="S69" s="173"/>
      <c r="T69" s="175"/>
      <c r="U69" s="175"/>
      <c r="V69" s="175"/>
      <c r="W69" s="175"/>
      <c r="X69" s="175"/>
      <c r="Y69" s="175"/>
      <c r="Z69" s="175"/>
      <c r="AA69" s="175"/>
      <c r="AB69" s="175"/>
      <c r="AC69" s="175"/>
      <c r="AD69" s="175"/>
      <c r="AE69" s="175"/>
      <c r="AF69" s="175"/>
      <c r="AG69" s="175"/>
      <c r="AH69" s="175"/>
      <c r="AI69" s="175"/>
      <c r="AJ69" s="175"/>
      <c r="AK69" s="175"/>
      <c r="AL69" s="175"/>
      <c r="AM69" s="175"/>
      <c r="AN69" s="175"/>
    </row>
    <row r="70" spans="1:40">
      <c r="A70" s="172"/>
      <c r="B70" s="181" t="s">
        <v>21</v>
      </c>
      <c r="C70" s="945">
        <v>10001</v>
      </c>
      <c r="D70" s="945">
        <v>20000</v>
      </c>
      <c r="E70" s="946"/>
      <c r="F70" s="948">
        <f t="shared" ref="F70:M70" si="15">F$64/F$9*F15</f>
        <v>24.957539513028625</v>
      </c>
      <c r="G70" s="948">
        <f t="shared" si="15"/>
        <v>7.4958253933409225</v>
      </c>
      <c r="H70" s="948">
        <f t="shared" si="15"/>
        <v>10.382981614403073</v>
      </c>
      <c r="I70" s="948">
        <f t="shared" si="15"/>
        <v>16.607548814034445</v>
      </c>
      <c r="J70" s="948">
        <f t="shared" si="15"/>
        <v>20.947536104597926</v>
      </c>
      <c r="K70" s="948">
        <f t="shared" si="15"/>
        <v>25.276415746993909</v>
      </c>
      <c r="L70" s="948">
        <f t="shared" si="15"/>
        <v>30.974703143742378</v>
      </c>
      <c r="M70" s="948">
        <f t="shared" si="15"/>
        <v>50.983791924364951</v>
      </c>
      <c r="N70" s="945"/>
      <c r="O70" s="939"/>
      <c r="P70" s="939"/>
      <c r="Q70" s="173"/>
      <c r="R70" s="173"/>
      <c r="S70" s="173"/>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1:40">
      <c r="A71" s="172"/>
      <c r="B71" s="181" t="s">
        <v>21</v>
      </c>
      <c r="C71" s="945">
        <v>20001</v>
      </c>
      <c r="D71" s="945" t="s">
        <v>76</v>
      </c>
      <c r="E71" s="946"/>
      <c r="F71" s="948">
        <f t="shared" ref="F71:M71" si="16">F$64/F$9*F16</f>
        <v>27.922699700982488</v>
      </c>
      <c r="G71" s="948">
        <f t="shared" si="16"/>
        <v>3.3969111969111978</v>
      </c>
      <c r="H71" s="948">
        <f t="shared" si="16"/>
        <v>13.715140032948929</v>
      </c>
      <c r="I71" s="948">
        <f t="shared" si="16"/>
        <v>21.186644518272427</v>
      </c>
      <c r="J71" s="948">
        <f t="shared" si="16"/>
        <v>25.040794415021665</v>
      </c>
      <c r="K71" s="948">
        <f t="shared" si="16"/>
        <v>28.53654817987152</v>
      </c>
      <c r="L71" s="948">
        <f t="shared" si="16"/>
        <v>42.168086476540935</v>
      </c>
      <c r="M71" s="948">
        <f t="shared" si="16"/>
        <v>58.99389764734417</v>
      </c>
      <c r="N71" s="945"/>
      <c r="O71" s="939"/>
      <c r="P71" s="939"/>
      <c r="Q71" s="173"/>
      <c r="R71" s="173"/>
      <c r="S71" s="173"/>
      <c r="T71" s="175"/>
      <c r="U71" s="175"/>
      <c r="V71" s="175"/>
      <c r="W71" s="175"/>
      <c r="X71" s="175"/>
      <c r="Y71" s="175"/>
      <c r="Z71" s="175"/>
      <c r="AA71" s="175"/>
      <c r="AB71" s="175"/>
      <c r="AC71" s="175"/>
      <c r="AD71" s="175"/>
      <c r="AE71" s="175"/>
      <c r="AF71" s="175"/>
      <c r="AG71" s="175"/>
      <c r="AH71" s="175"/>
      <c r="AI71" s="175"/>
      <c r="AJ71" s="175"/>
      <c r="AK71" s="175"/>
      <c r="AL71" s="175"/>
      <c r="AM71" s="175"/>
      <c r="AN71" s="175"/>
    </row>
    <row r="72" spans="1:40">
      <c r="A72" s="172"/>
      <c r="B72" s="182"/>
      <c r="C72" s="182"/>
      <c r="D72" s="182"/>
      <c r="E72" s="182"/>
      <c r="F72" s="182"/>
      <c r="G72" s="182"/>
      <c r="H72" s="183"/>
      <c r="I72" s="183"/>
      <c r="J72" s="182"/>
      <c r="K72" s="182"/>
      <c r="L72" s="182"/>
      <c r="M72" s="182"/>
      <c r="N72" s="182"/>
      <c r="O72" s="939"/>
      <c r="P72" s="939"/>
      <c r="Q72" s="173"/>
      <c r="R72" s="173"/>
      <c r="S72" s="173"/>
      <c r="T72" s="175"/>
      <c r="U72" s="175"/>
      <c r="V72" s="175"/>
      <c r="W72" s="175"/>
      <c r="X72" s="175"/>
      <c r="Y72" s="175"/>
      <c r="Z72" s="175"/>
      <c r="AA72" s="175"/>
      <c r="AB72" s="175"/>
      <c r="AC72" s="175"/>
      <c r="AD72" s="175"/>
      <c r="AE72" s="175"/>
      <c r="AF72" s="175"/>
      <c r="AG72" s="175"/>
      <c r="AH72" s="175"/>
      <c r="AI72" s="175"/>
      <c r="AJ72" s="175"/>
      <c r="AK72" s="175"/>
      <c r="AL72" s="175"/>
      <c r="AM72" s="175"/>
      <c r="AN72" s="175"/>
    </row>
    <row r="73" spans="1:40">
      <c r="A73" s="172"/>
      <c r="B73" s="173"/>
      <c r="C73" s="173"/>
      <c r="D73" s="173"/>
      <c r="E73" s="173"/>
      <c r="F73" s="173"/>
      <c r="G73" s="173"/>
      <c r="H73" s="174"/>
      <c r="I73" s="174"/>
      <c r="J73" s="173"/>
      <c r="K73" s="173"/>
      <c r="L73" s="173"/>
      <c r="M73" s="173"/>
      <c r="N73" s="173"/>
      <c r="O73" s="939"/>
      <c r="P73" s="939"/>
      <c r="Q73" s="173"/>
      <c r="R73" s="173"/>
      <c r="S73" s="173"/>
      <c r="T73" s="175"/>
      <c r="U73" s="175"/>
      <c r="V73" s="175"/>
      <c r="W73" s="175"/>
      <c r="X73" s="175"/>
      <c r="Y73" s="175"/>
      <c r="Z73" s="175"/>
      <c r="AA73" s="175"/>
      <c r="AB73" s="175"/>
      <c r="AC73" s="175"/>
      <c r="AD73" s="175"/>
      <c r="AE73" s="175"/>
      <c r="AF73" s="175"/>
      <c r="AG73" s="175"/>
      <c r="AH73" s="175"/>
      <c r="AI73" s="175"/>
      <c r="AJ73" s="175"/>
      <c r="AK73" s="175"/>
      <c r="AL73" s="175"/>
      <c r="AM73" s="175"/>
      <c r="AN73" s="175"/>
    </row>
    <row r="74" spans="1:40">
      <c r="A74" s="172"/>
      <c r="B74" s="954" t="s">
        <v>223</v>
      </c>
      <c r="C74" s="173"/>
      <c r="D74" s="173"/>
      <c r="E74" s="173"/>
      <c r="F74" s="173"/>
      <c r="G74" s="173"/>
      <c r="H74" s="174"/>
      <c r="I74" s="174"/>
      <c r="J74" s="173"/>
      <c r="K74" s="173"/>
      <c r="L74" s="173"/>
      <c r="M74" s="173"/>
      <c r="N74" s="173"/>
      <c r="O74" s="939"/>
      <c r="P74" s="939"/>
      <c r="Q74" s="173"/>
      <c r="R74" s="173"/>
      <c r="S74" s="173"/>
      <c r="T74" s="175"/>
      <c r="U74" s="175"/>
      <c r="V74" s="175"/>
      <c r="W74" s="175"/>
      <c r="X74" s="175"/>
      <c r="Y74" s="175"/>
      <c r="Z74" s="175"/>
      <c r="AA74" s="175"/>
      <c r="AB74" s="175"/>
      <c r="AC74" s="175"/>
      <c r="AD74" s="175"/>
      <c r="AE74" s="175"/>
      <c r="AF74" s="175"/>
      <c r="AG74" s="175"/>
      <c r="AH74" s="175"/>
      <c r="AI74" s="175"/>
      <c r="AJ74" s="175"/>
      <c r="AK74" s="175"/>
      <c r="AL74" s="175"/>
      <c r="AM74" s="175"/>
      <c r="AN74" s="175"/>
    </row>
    <row r="75" spans="1:40">
      <c r="A75" s="172"/>
      <c r="B75" s="179">
        <v>1</v>
      </c>
      <c r="C75" s="179">
        <v>2</v>
      </c>
      <c r="D75" s="179">
        <v>3</v>
      </c>
      <c r="E75" s="179">
        <v>4</v>
      </c>
      <c r="F75" s="179">
        <v>5</v>
      </c>
      <c r="G75" s="179">
        <v>7</v>
      </c>
      <c r="H75" s="179">
        <v>8</v>
      </c>
      <c r="I75" s="179">
        <v>9</v>
      </c>
      <c r="J75" s="179">
        <v>10</v>
      </c>
      <c r="K75" s="179">
        <v>11</v>
      </c>
      <c r="L75" s="179">
        <v>12</v>
      </c>
      <c r="M75" s="179">
        <v>13</v>
      </c>
      <c r="N75" s="179">
        <v>14</v>
      </c>
      <c r="O75" s="939"/>
      <c r="P75" s="939"/>
      <c r="Q75" s="173"/>
      <c r="R75" s="173"/>
      <c r="S75" s="173"/>
      <c r="T75" s="175"/>
      <c r="U75" s="175"/>
      <c r="V75" s="175"/>
      <c r="W75" s="175"/>
      <c r="X75" s="175"/>
      <c r="Y75" s="175"/>
      <c r="Z75" s="175"/>
      <c r="AA75" s="175"/>
      <c r="AB75" s="175"/>
      <c r="AC75" s="175"/>
      <c r="AD75" s="175"/>
      <c r="AE75" s="175"/>
      <c r="AF75" s="175"/>
      <c r="AG75" s="175"/>
      <c r="AH75" s="175"/>
      <c r="AI75" s="175"/>
      <c r="AJ75" s="175"/>
      <c r="AK75" s="175"/>
      <c r="AL75" s="175"/>
      <c r="AM75" s="175"/>
      <c r="AN75" s="175"/>
    </row>
    <row r="76" spans="1:40" ht="60">
      <c r="A76" s="172"/>
      <c r="B76" s="179" t="s">
        <v>5</v>
      </c>
      <c r="C76" s="179" t="s">
        <v>28</v>
      </c>
      <c r="D76" s="179" t="s">
        <v>29</v>
      </c>
      <c r="E76" s="179" t="s">
        <v>215</v>
      </c>
      <c r="F76" s="179" t="s">
        <v>9</v>
      </c>
      <c r="G76" s="179" t="s">
        <v>11</v>
      </c>
      <c r="H76" s="179" t="s">
        <v>12</v>
      </c>
      <c r="I76" s="179" t="s">
        <v>13</v>
      </c>
      <c r="J76" s="179" t="s">
        <v>14</v>
      </c>
      <c r="K76" s="179" t="s">
        <v>15</v>
      </c>
      <c r="L76" s="179" t="s">
        <v>16</v>
      </c>
      <c r="M76" s="179" t="s">
        <v>17</v>
      </c>
      <c r="N76" s="179" t="s">
        <v>216</v>
      </c>
      <c r="O76" s="939"/>
      <c r="P76" s="939"/>
      <c r="Q76" s="173"/>
      <c r="R76" s="173"/>
      <c r="S76" s="173"/>
      <c r="T76" s="175"/>
      <c r="U76" s="175"/>
      <c r="V76" s="175"/>
      <c r="W76" s="175"/>
      <c r="X76" s="175"/>
      <c r="Y76" s="175"/>
      <c r="Z76" s="175"/>
      <c r="AA76" s="175"/>
      <c r="AB76" s="175"/>
      <c r="AC76" s="175"/>
      <c r="AD76" s="175"/>
      <c r="AE76" s="175"/>
      <c r="AF76" s="175"/>
      <c r="AG76" s="175"/>
      <c r="AH76" s="175"/>
      <c r="AI76" s="175"/>
      <c r="AJ76" s="175"/>
      <c r="AK76" s="175"/>
      <c r="AL76" s="175"/>
      <c r="AM76" s="175"/>
      <c r="AN76" s="175"/>
    </row>
    <row r="77" spans="1:40">
      <c r="A77" s="172"/>
      <c r="B77" s="185" t="s">
        <v>22</v>
      </c>
      <c r="C77" s="185" t="s">
        <v>19</v>
      </c>
      <c r="D77" s="185" t="s">
        <v>19</v>
      </c>
      <c r="E77" s="952">
        <f>E29</f>
        <v>581</v>
      </c>
      <c r="F77" s="951">
        <f t="shared" ref="F77:N77" si="17">F29</f>
        <v>22.64</v>
      </c>
      <c r="G77" s="951">
        <f t="shared" si="17"/>
        <v>8.51</v>
      </c>
      <c r="H77" s="951">
        <f t="shared" si="17"/>
        <v>11.95</v>
      </c>
      <c r="I77" s="951">
        <f t="shared" si="17"/>
        <v>16.48</v>
      </c>
      <c r="J77" s="951">
        <f t="shared" si="17"/>
        <v>18.670000000000002</v>
      </c>
      <c r="K77" s="951">
        <f t="shared" si="17"/>
        <v>21.44</v>
      </c>
      <c r="L77" s="951">
        <f t="shared" si="17"/>
        <v>30.85</v>
      </c>
      <c r="M77" s="951">
        <f t="shared" si="17"/>
        <v>41.62</v>
      </c>
      <c r="N77" s="953">
        <f t="shared" si="17"/>
        <v>3427.882960413081</v>
      </c>
      <c r="O77" s="939"/>
      <c r="P77" s="939"/>
      <c r="Q77" s="173"/>
      <c r="R77" s="173"/>
      <c r="S77" s="173"/>
      <c r="T77" s="175"/>
      <c r="U77" s="175"/>
      <c r="V77" s="175"/>
      <c r="W77" s="175"/>
      <c r="X77" s="175"/>
      <c r="Y77" s="175"/>
      <c r="Z77" s="175"/>
      <c r="AA77" s="175"/>
      <c r="AB77" s="175"/>
      <c r="AC77" s="175"/>
      <c r="AD77" s="175"/>
      <c r="AE77" s="175"/>
      <c r="AF77" s="175"/>
      <c r="AG77" s="175"/>
      <c r="AH77" s="175"/>
      <c r="AI77" s="175"/>
      <c r="AJ77" s="175"/>
      <c r="AK77" s="175"/>
      <c r="AL77" s="175"/>
      <c r="AM77" s="175"/>
      <c r="AN77" s="175"/>
    </row>
    <row r="78" spans="1:40">
      <c r="A78" s="172"/>
      <c r="B78" s="181" t="s">
        <v>22</v>
      </c>
      <c r="C78" s="945" t="s">
        <v>75</v>
      </c>
      <c r="D78" s="945">
        <v>500</v>
      </c>
      <c r="E78" s="946"/>
      <c r="F78" s="948">
        <f>F$77/F$9*F10</f>
        <v>22.862434856898762</v>
      </c>
      <c r="G78" s="948">
        <f t="shared" ref="G78:M78" si="18">G$77/G$9*G10</f>
        <v>9.5395238095238106</v>
      </c>
      <c r="H78" s="948">
        <f t="shared" si="18"/>
        <v>12.826070840197692</v>
      </c>
      <c r="I78" s="948">
        <f t="shared" si="18"/>
        <v>16.918006644518275</v>
      </c>
      <c r="J78" s="948">
        <f t="shared" si="18"/>
        <v>19.335180548868564</v>
      </c>
      <c r="K78" s="948">
        <f t="shared" si="18"/>
        <v>21.908282655246254</v>
      </c>
      <c r="L78" s="948">
        <f t="shared" si="18"/>
        <v>30.85</v>
      </c>
      <c r="M78" s="948">
        <f t="shared" si="18"/>
        <v>41.135459616783898</v>
      </c>
      <c r="N78" s="945"/>
      <c r="O78" s="939"/>
      <c r="P78" s="939"/>
      <c r="Q78" s="173"/>
      <c r="R78" s="173"/>
      <c r="S78" s="173"/>
      <c r="T78" s="175"/>
      <c r="U78" s="175"/>
      <c r="V78" s="175"/>
      <c r="W78" s="175"/>
      <c r="X78" s="175"/>
      <c r="Y78" s="175"/>
      <c r="Z78" s="175"/>
      <c r="AA78" s="175"/>
      <c r="AB78" s="175"/>
      <c r="AC78" s="175"/>
      <c r="AD78" s="175"/>
      <c r="AE78" s="175"/>
      <c r="AF78" s="175"/>
      <c r="AG78" s="175"/>
      <c r="AH78" s="175"/>
      <c r="AI78" s="175"/>
      <c r="AJ78" s="175"/>
      <c r="AK78" s="175"/>
      <c r="AL78" s="175"/>
      <c r="AM78" s="175"/>
      <c r="AN78" s="175"/>
    </row>
    <row r="79" spans="1:40">
      <c r="A79" s="172"/>
      <c r="B79" s="181" t="s">
        <v>22</v>
      </c>
      <c r="C79" s="945">
        <v>501</v>
      </c>
      <c r="D79" s="945">
        <v>1000</v>
      </c>
      <c r="E79" s="946"/>
      <c r="F79" s="948">
        <f t="shared" ref="F79:M79" si="19">F$77/F$9*F11</f>
        <v>21.508483554036737</v>
      </c>
      <c r="G79" s="948">
        <f t="shared" si="19"/>
        <v>8.9590476190476203</v>
      </c>
      <c r="H79" s="948">
        <f t="shared" si="19"/>
        <v>10.335667215815485</v>
      </c>
      <c r="I79" s="948">
        <f t="shared" si="19"/>
        <v>15.603986710963458</v>
      </c>
      <c r="J79" s="948">
        <f t="shared" si="19"/>
        <v>16.566591237361578</v>
      </c>
      <c r="K79" s="948">
        <f t="shared" si="19"/>
        <v>19.704599571734477</v>
      </c>
      <c r="L79" s="948">
        <f t="shared" si="19"/>
        <v>27.860548911376881</v>
      </c>
      <c r="M79" s="948">
        <f t="shared" si="19"/>
        <v>38.490676691729327</v>
      </c>
      <c r="N79" s="945"/>
      <c r="O79" s="939"/>
      <c r="P79" s="939"/>
      <c r="Q79" s="173"/>
      <c r="R79" s="173"/>
      <c r="S79" s="173"/>
      <c r="T79" s="175"/>
      <c r="U79" s="175"/>
      <c r="V79" s="175"/>
      <c r="W79" s="175"/>
      <c r="X79" s="175"/>
      <c r="Y79" s="175"/>
      <c r="Z79" s="175"/>
      <c r="AA79" s="175"/>
      <c r="AB79" s="175"/>
      <c r="AC79" s="175"/>
      <c r="AD79" s="175"/>
      <c r="AE79" s="175"/>
      <c r="AF79" s="175"/>
      <c r="AG79" s="175"/>
      <c r="AH79" s="175"/>
      <c r="AI79" s="175"/>
      <c r="AJ79" s="175"/>
      <c r="AK79" s="175"/>
      <c r="AL79" s="175"/>
      <c r="AM79" s="175"/>
      <c r="AN79" s="175"/>
    </row>
    <row r="80" spans="1:40">
      <c r="A80" s="172"/>
      <c r="B80" s="181" t="s">
        <v>22</v>
      </c>
      <c r="C80" s="945">
        <v>1001</v>
      </c>
      <c r="D80" s="945">
        <v>2000</v>
      </c>
      <c r="E80" s="946"/>
      <c r="F80" s="948">
        <f t="shared" ref="F80:M80" si="20">F$77/F$9*F12</f>
        <v>17.988210166595472</v>
      </c>
      <c r="G80" s="948">
        <f t="shared" si="20"/>
        <v>7.4804761904761916</v>
      </c>
      <c r="H80" s="948">
        <f t="shared" si="20"/>
        <v>9.6269357495881369</v>
      </c>
      <c r="I80" s="948">
        <f t="shared" si="20"/>
        <v>12.729568106312293</v>
      </c>
      <c r="J80" s="948">
        <f t="shared" si="20"/>
        <v>14.5710495907559</v>
      </c>
      <c r="K80" s="948">
        <f t="shared" si="20"/>
        <v>16.096068522483943</v>
      </c>
      <c r="L80" s="948">
        <f t="shared" si="20"/>
        <v>22.222217111315548</v>
      </c>
      <c r="M80" s="948">
        <f t="shared" si="20"/>
        <v>32.383448944943005</v>
      </c>
      <c r="N80" s="945"/>
      <c r="O80" s="939"/>
      <c r="P80" s="939"/>
      <c r="Q80" s="173"/>
      <c r="R80" s="173"/>
      <c r="S80" s="173"/>
      <c r="T80" s="175"/>
      <c r="U80" s="175"/>
      <c r="V80" s="175"/>
      <c r="W80" s="175"/>
      <c r="X80" s="175"/>
      <c r="Y80" s="175"/>
      <c r="Z80" s="175"/>
      <c r="AA80" s="175"/>
      <c r="AB80" s="175"/>
      <c r="AC80" s="175"/>
      <c r="AD80" s="175"/>
      <c r="AE80" s="175"/>
      <c r="AF80" s="175"/>
      <c r="AG80" s="175"/>
      <c r="AH80" s="175"/>
      <c r="AI80" s="175"/>
      <c r="AJ80" s="175"/>
      <c r="AK80" s="175"/>
      <c r="AL80" s="175"/>
      <c r="AM80" s="175"/>
      <c r="AN80" s="175"/>
    </row>
    <row r="81" spans="1:40">
      <c r="A81" s="172"/>
      <c r="B81" s="181" t="s">
        <v>22</v>
      </c>
      <c r="C81" s="945">
        <v>2001</v>
      </c>
      <c r="D81" s="945">
        <v>5000</v>
      </c>
      <c r="E81" s="946"/>
      <c r="F81" s="948">
        <f t="shared" ref="F81:M81" si="21">F$77/F$9*F13</f>
        <v>20.24157197778727</v>
      </c>
      <c r="G81" s="948">
        <f t="shared" si="21"/>
        <v>5.9909523809523817</v>
      </c>
      <c r="H81" s="948">
        <f t="shared" si="21"/>
        <v>8.1208813838550249</v>
      </c>
      <c r="I81" s="948">
        <f t="shared" si="21"/>
        <v>12.729568106312293</v>
      </c>
      <c r="J81" s="948">
        <f t="shared" si="21"/>
        <v>15.820510351468466</v>
      </c>
      <c r="K81" s="948">
        <f t="shared" si="21"/>
        <v>19.539323340471093</v>
      </c>
      <c r="L81" s="948">
        <f t="shared" si="21"/>
        <v>25.854967801287948</v>
      </c>
      <c r="M81" s="948">
        <f t="shared" si="21"/>
        <v>43.346175115207373</v>
      </c>
      <c r="N81" s="945"/>
      <c r="O81" s="939"/>
      <c r="P81" s="939"/>
      <c r="Q81" s="173"/>
      <c r="R81" s="173"/>
      <c r="S81" s="173"/>
      <c r="T81" s="175"/>
      <c r="U81" s="175"/>
      <c r="V81" s="175"/>
      <c r="W81" s="175"/>
      <c r="X81" s="175"/>
      <c r="Y81" s="175"/>
      <c r="Z81" s="175"/>
      <c r="AA81" s="175"/>
      <c r="AB81" s="175"/>
      <c r="AC81" s="175"/>
      <c r="AD81" s="175"/>
      <c r="AE81" s="175"/>
      <c r="AF81" s="175"/>
      <c r="AG81" s="175"/>
      <c r="AH81" s="175"/>
      <c r="AI81" s="175"/>
      <c r="AJ81" s="175"/>
      <c r="AK81" s="175"/>
      <c r="AL81" s="175"/>
      <c r="AM81" s="175"/>
      <c r="AN81" s="175"/>
    </row>
    <row r="82" spans="1:40">
      <c r="A82" s="172"/>
      <c r="B82" s="181" t="s">
        <v>22</v>
      </c>
      <c r="C82" s="945">
        <v>5001</v>
      </c>
      <c r="D82" s="945">
        <v>10000</v>
      </c>
      <c r="E82" s="946"/>
      <c r="F82" s="948">
        <f t="shared" ref="F82:M82" si="22">F$77/F$9*F14</f>
        <v>20.202887654848357</v>
      </c>
      <c r="G82" s="948">
        <f t="shared" si="22"/>
        <v>5.9795028780743067</v>
      </c>
      <c r="H82" s="948">
        <f t="shared" si="22"/>
        <v>8.1053613047650011</v>
      </c>
      <c r="I82" s="948">
        <f t="shared" si="22"/>
        <v>12.705240216954794</v>
      </c>
      <c r="J82" s="948">
        <f t="shared" si="22"/>
        <v>15.790275262406892</v>
      </c>
      <c r="K82" s="948">
        <f t="shared" si="22"/>
        <v>19.50198110761783</v>
      </c>
      <c r="L82" s="948">
        <f t="shared" si="22"/>
        <v>25.805555536020318</v>
      </c>
      <c r="M82" s="948">
        <f t="shared" si="22"/>
        <v>43.26333483787301</v>
      </c>
      <c r="N82" s="945"/>
      <c r="O82" s="939"/>
      <c r="P82" s="939"/>
      <c r="Q82" s="173"/>
      <c r="R82" s="173"/>
      <c r="S82" s="173"/>
      <c r="T82" s="175"/>
      <c r="U82" s="175"/>
      <c r="V82" s="175"/>
      <c r="W82" s="175"/>
      <c r="X82" s="175"/>
      <c r="Y82" s="175"/>
      <c r="Z82" s="175"/>
      <c r="AA82" s="175"/>
      <c r="AB82" s="175"/>
      <c r="AC82" s="175"/>
      <c r="AD82" s="175"/>
      <c r="AE82" s="175"/>
      <c r="AF82" s="175"/>
      <c r="AG82" s="175"/>
      <c r="AH82" s="175"/>
      <c r="AI82" s="175"/>
      <c r="AJ82" s="175"/>
      <c r="AK82" s="175"/>
      <c r="AL82" s="175"/>
      <c r="AM82" s="175"/>
      <c r="AN82" s="175"/>
    </row>
    <row r="83" spans="1:40">
      <c r="A83" s="172"/>
      <c r="B83" s="181" t="s">
        <v>22</v>
      </c>
      <c r="C83" s="945">
        <v>10001</v>
      </c>
      <c r="D83" s="945">
        <v>20000</v>
      </c>
      <c r="E83" s="946"/>
      <c r="F83" s="948">
        <f t="shared" ref="F83:M83" si="23">F$77/F$9*F15</f>
        <v>25.96685177274669</v>
      </c>
      <c r="G83" s="948">
        <f t="shared" si="23"/>
        <v>7.6854788069073789</v>
      </c>
      <c r="H83" s="948">
        <f t="shared" si="23"/>
        <v>10.417853089178566</v>
      </c>
      <c r="I83" s="948">
        <f t="shared" si="23"/>
        <v>16.330095731222411</v>
      </c>
      <c r="J83" s="948">
        <f t="shared" si="23"/>
        <v>20.295303532581386</v>
      </c>
      <c r="K83" s="948">
        <f t="shared" si="23"/>
        <v>25.065973802754367</v>
      </c>
      <c r="L83" s="948">
        <f t="shared" si="23"/>
        <v>33.167983060897342</v>
      </c>
      <c r="M83" s="948">
        <f t="shared" si="23"/>
        <v>55.606536160693643</v>
      </c>
      <c r="N83" s="945"/>
      <c r="O83" s="939"/>
      <c r="P83" s="939"/>
      <c r="Q83" s="173"/>
      <c r="R83" s="173"/>
      <c r="S83" s="173"/>
      <c r="T83" s="175"/>
      <c r="U83" s="175"/>
      <c r="V83" s="175"/>
      <c r="W83" s="175"/>
      <c r="X83" s="175"/>
      <c r="Y83" s="175"/>
      <c r="Z83" s="175"/>
      <c r="AA83" s="175"/>
      <c r="AB83" s="175"/>
      <c r="AC83" s="175"/>
      <c r="AD83" s="175"/>
      <c r="AE83" s="175"/>
      <c r="AF83" s="175"/>
      <c r="AG83" s="175"/>
      <c r="AH83" s="175"/>
      <c r="AI83" s="175"/>
      <c r="AJ83" s="175"/>
      <c r="AK83" s="175"/>
      <c r="AL83" s="175"/>
      <c r="AM83" s="175"/>
      <c r="AN83" s="175"/>
    </row>
    <row r="84" spans="1:40">
      <c r="A84" s="172"/>
      <c r="B84" s="181" t="s">
        <v>22</v>
      </c>
      <c r="C84" s="945">
        <v>20001</v>
      </c>
      <c r="D84" s="945" t="s">
        <v>76</v>
      </c>
      <c r="E84" s="946"/>
      <c r="F84" s="948">
        <f t="shared" ref="F84:M84" si="24">F$77/F$9*F16</f>
        <v>29.051926527125161</v>
      </c>
      <c r="G84" s="948">
        <f t="shared" si="24"/>
        <v>3.4828571428571435</v>
      </c>
      <c r="H84" s="948">
        <f t="shared" si="24"/>
        <v>13.761202635914332</v>
      </c>
      <c r="I84" s="948">
        <f t="shared" si="24"/>
        <v>20.832691029900335</v>
      </c>
      <c r="J84" s="948">
        <f t="shared" si="24"/>
        <v>24.261112181030331</v>
      </c>
      <c r="K84" s="948">
        <f t="shared" si="24"/>
        <v>28.298963597430408</v>
      </c>
      <c r="L84" s="948">
        <f t="shared" si="24"/>
        <v>45.153955841766333</v>
      </c>
      <c r="M84" s="948">
        <f t="shared" si="24"/>
        <v>64.342925054571921</v>
      </c>
      <c r="N84" s="945"/>
      <c r="O84" s="939"/>
      <c r="P84" s="939"/>
      <c r="Q84" s="173"/>
      <c r="R84" s="173"/>
      <c r="S84" s="173"/>
      <c r="T84" s="175"/>
      <c r="U84" s="175"/>
      <c r="V84" s="175"/>
      <c r="W84" s="175"/>
      <c r="X84" s="175"/>
      <c r="Y84" s="175"/>
      <c r="Z84" s="175"/>
      <c r="AA84" s="175"/>
      <c r="AB84" s="175"/>
      <c r="AC84" s="175"/>
      <c r="AD84" s="175"/>
      <c r="AE84" s="175"/>
      <c r="AF84" s="175"/>
      <c r="AG84" s="175"/>
      <c r="AH84" s="175"/>
      <c r="AI84" s="175"/>
      <c r="AJ84" s="175"/>
      <c r="AK84" s="175"/>
      <c r="AL84" s="175"/>
      <c r="AM84" s="175"/>
      <c r="AN84" s="175"/>
    </row>
    <row r="85" spans="1:40">
      <c r="A85" s="172"/>
      <c r="B85" s="182"/>
      <c r="C85" s="182"/>
      <c r="D85" s="182"/>
      <c r="E85" s="182"/>
      <c r="F85" s="182"/>
      <c r="G85" s="182"/>
      <c r="H85" s="183"/>
      <c r="I85" s="183"/>
      <c r="J85" s="182"/>
      <c r="K85" s="182"/>
      <c r="L85" s="182"/>
      <c r="M85" s="182"/>
      <c r="N85" s="182"/>
      <c r="O85" s="939"/>
      <c r="P85" s="939"/>
      <c r="Q85" s="173"/>
      <c r="R85" s="173"/>
      <c r="S85" s="173"/>
      <c r="T85" s="175"/>
      <c r="U85" s="175"/>
      <c r="V85" s="175"/>
      <c r="W85" s="175"/>
      <c r="X85" s="175"/>
      <c r="Y85" s="175"/>
      <c r="Z85" s="175"/>
      <c r="AA85" s="175"/>
      <c r="AB85" s="175"/>
      <c r="AC85" s="175"/>
      <c r="AD85" s="175"/>
      <c r="AE85" s="175"/>
      <c r="AF85" s="175"/>
      <c r="AG85" s="175"/>
      <c r="AH85" s="175"/>
      <c r="AI85" s="175"/>
      <c r="AJ85" s="175"/>
      <c r="AK85" s="175"/>
      <c r="AL85" s="175"/>
      <c r="AM85" s="175"/>
      <c r="AN85" s="175"/>
    </row>
    <row r="86" spans="1:40">
      <c r="A86" s="172"/>
      <c r="B86" s="173"/>
      <c r="C86" s="173"/>
      <c r="D86" s="173"/>
      <c r="E86" s="173"/>
      <c r="F86" s="173"/>
      <c r="G86" s="173"/>
      <c r="H86" s="174"/>
      <c r="I86" s="174"/>
      <c r="J86" s="173"/>
      <c r="K86" s="173"/>
      <c r="L86" s="173"/>
      <c r="M86" s="173"/>
      <c r="N86" s="173"/>
      <c r="O86" s="939"/>
      <c r="P86" s="939"/>
      <c r="Q86" s="173"/>
      <c r="R86" s="173"/>
      <c r="S86" s="173"/>
      <c r="T86" s="175"/>
      <c r="U86" s="175"/>
      <c r="V86" s="175"/>
      <c r="W86" s="175"/>
      <c r="X86" s="175"/>
      <c r="Y86" s="175"/>
      <c r="Z86" s="175"/>
      <c r="AA86" s="175"/>
      <c r="AB86" s="175"/>
      <c r="AC86" s="175"/>
      <c r="AD86" s="175"/>
      <c r="AE86" s="175"/>
      <c r="AF86" s="175"/>
      <c r="AG86" s="175"/>
      <c r="AH86" s="175"/>
      <c r="AI86" s="175"/>
      <c r="AJ86" s="175"/>
      <c r="AK86" s="175"/>
      <c r="AL86" s="175"/>
      <c r="AM86" s="175"/>
      <c r="AN86" s="175"/>
    </row>
    <row r="87" spans="1:40">
      <c r="A87" s="172"/>
      <c r="B87" s="954" t="s">
        <v>224</v>
      </c>
      <c r="C87" s="173"/>
      <c r="D87" s="173"/>
      <c r="E87" s="173"/>
      <c r="F87" s="173"/>
      <c r="G87" s="173"/>
      <c r="H87" s="174"/>
      <c r="I87" s="174"/>
      <c r="J87" s="173"/>
      <c r="K87" s="173"/>
      <c r="L87" s="173"/>
      <c r="M87" s="173"/>
      <c r="N87" s="173"/>
      <c r="O87" s="939"/>
      <c r="P87" s="939"/>
      <c r="Q87" s="173"/>
      <c r="R87" s="173"/>
      <c r="S87" s="173"/>
      <c r="T87" s="175"/>
      <c r="U87" s="175"/>
      <c r="V87" s="175"/>
      <c r="W87" s="175"/>
      <c r="X87" s="175"/>
      <c r="Y87" s="175"/>
      <c r="Z87" s="175"/>
      <c r="AA87" s="175"/>
      <c r="AB87" s="175"/>
      <c r="AC87" s="175"/>
      <c r="AD87" s="175"/>
      <c r="AE87" s="175"/>
      <c r="AF87" s="175"/>
      <c r="AG87" s="175"/>
      <c r="AH87" s="175"/>
      <c r="AI87" s="175"/>
      <c r="AJ87" s="175"/>
      <c r="AK87" s="175"/>
      <c r="AL87" s="175"/>
      <c r="AM87" s="175"/>
      <c r="AN87" s="175"/>
    </row>
    <row r="88" spans="1:40">
      <c r="A88" s="172"/>
      <c r="B88" s="179">
        <v>1</v>
      </c>
      <c r="C88" s="179">
        <v>2</v>
      </c>
      <c r="D88" s="179">
        <v>3</v>
      </c>
      <c r="E88" s="179">
        <v>4</v>
      </c>
      <c r="F88" s="179">
        <v>5</v>
      </c>
      <c r="G88" s="179">
        <v>7</v>
      </c>
      <c r="H88" s="179">
        <v>8</v>
      </c>
      <c r="I88" s="179">
        <v>9</v>
      </c>
      <c r="J88" s="179">
        <v>10</v>
      </c>
      <c r="K88" s="179">
        <v>11</v>
      </c>
      <c r="L88" s="179">
        <v>12</v>
      </c>
      <c r="M88" s="179">
        <v>13</v>
      </c>
      <c r="N88" s="179">
        <v>14</v>
      </c>
      <c r="O88" s="939"/>
      <c r="P88" s="939"/>
      <c r="Q88" s="173"/>
      <c r="R88" s="173"/>
      <c r="S88" s="173"/>
      <c r="T88" s="175"/>
      <c r="U88" s="175"/>
      <c r="V88" s="175"/>
      <c r="W88" s="175"/>
      <c r="X88" s="175"/>
      <c r="Y88" s="175"/>
      <c r="Z88" s="175"/>
      <c r="AA88" s="175"/>
      <c r="AB88" s="175"/>
      <c r="AC88" s="175"/>
      <c r="AD88" s="175"/>
      <c r="AE88" s="175"/>
      <c r="AF88" s="175"/>
      <c r="AG88" s="175"/>
      <c r="AH88" s="175"/>
      <c r="AI88" s="175"/>
      <c r="AJ88" s="175"/>
      <c r="AK88" s="175"/>
      <c r="AL88" s="175"/>
      <c r="AM88" s="175"/>
      <c r="AN88" s="175"/>
    </row>
    <row r="89" spans="1:40" ht="60">
      <c r="A89" s="172"/>
      <c r="B89" s="179" t="s">
        <v>5</v>
      </c>
      <c r="C89" s="179" t="s">
        <v>28</v>
      </c>
      <c r="D89" s="179" t="s">
        <v>29</v>
      </c>
      <c r="E89" s="179" t="s">
        <v>215</v>
      </c>
      <c r="F89" s="179" t="s">
        <v>9</v>
      </c>
      <c r="G89" s="179" t="s">
        <v>11</v>
      </c>
      <c r="H89" s="179" t="s">
        <v>12</v>
      </c>
      <c r="I89" s="179" t="s">
        <v>13</v>
      </c>
      <c r="J89" s="179" t="s">
        <v>14</v>
      </c>
      <c r="K89" s="179" t="s">
        <v>15</v>
      </c>
      <c r="L89" s="179" t="s">
        <v>16</v>
      </c>
      <c r="M89" s="179" t="s">
        <v>17</v>
      </c>
      <c r="N89" s="179" t="s">
        <v>216</v>
      </c>
      <c r="O89" s="939"/>
      <c r="P89" s="939"/>
      <c r="Q89" s="173"/>
      <c r="R89" s="173"/>
      <c r="S89" s="173"/>
      <c r="T89" s="175"/>
      <c r="U89" s="175"/>
      <c r="V89" s="175"/>
      <c r="W89" s="175"/>
      <c r="X89" s="175"/>
      <c r="Y89" s="175"/>
      <c r="Z89" s="175"/>
      <c r="AA89" s="175"/>
      <c r="AB89" s="175"/>
      <c r="AC89" s="175"/>
      <c r="AD89" s="175"/>
      <c r="AE89" s="175"/>
      <c r="AF89" s="175"/>
      <c r="AG89" s="175"/>
      <c r="AH89" s="175"/>
      <c r="AI89" s="175"/>
      <c r="AJ89" s="175"/>
      <c r="AK89" s="175"/>
      <c r="AL89" s="175"/>
      <c r="AM89" s="175"/>
      <c r="AN89" s="175"/>
    </row>
    <row r="90" spans="1:40">
      <c r="A90" s="172"/>
      <c r="B90" s="185" t="s">
        <v>24</v>
      </c>
      <c r="C90" s="185" t="s">
        <v>19</v>
      </c>
      <c r="D90" s="185" t="s">
        <v>19</v>
      </c>
      <c r="E90" s="952">
        <f>E30</f>
        <v>109</v>
      </c>
      <c r="F90" s="951">
        <f t="shared" ref="F90:N90" si="25">F30</f>
        <v>23.52</v>
      </c>
      <c r="G90" s="951">
        <f t="shared" si="25"/>
        <v>8.7100000000000009</v>
      </c>
      <c r="H90" s="951">
        <f t="shared" si="25"/>
        <v>11.99</v>
      </c>
      <c r="I90" s="951">
        <f t="shared" si="25"/>
        <v>16.21</v>
      </c>
      <c r="J90" s="951">
        <f t="shared" si="25"/>
        <v>18.059999999999999</v>
      </c>
      <c r="K90" s="951">
        <f t="shared" si="25"/>
        <v>21.26</v>
      </c>
      <c r="L90" s="951">
        <f t="shared" si="25"/>
        <v>32.89</v>
      </c>
      <c r="M90" s="951">
        <f t="shared" si="25"/>
        <v>45.08</v>
      </c>
      <c r="N90" s="953">
        <f t="shared" si="25"/>
        <v>5014.6422018348621</v>
      </c>
      <c r="O90" s="939"/>
      <c r="P90" s="939"/>
      <c r="Q90" s="173"/>
      <c r="R90" s="173"/>
      <c r="S90" s="173"/>
      <c r="T90" s="175"/>
      <c r="U90" s="175"/>
      <c r="V90" s="175"/>
      <c r="W90" s="175"/>
      <c r="X90" s="175"/>
      <c r="Y90" s="175"/>
      <c r="Z90" s="175"/>
      <c r="AA90" s="175"/>
      <c r="AB90" s="175"/>
      <c r="AC90" s="175"/>
      <c r="AD90" s="175"/>
      <c r="AE90" s="175"/>
      <c r="AF90" s="175"/>
      <c r="AG90" s="175"/>
      <c r="AH90" s="175"/>
      <c r="AI90" s="175"/>
      <c r="AJ90" s="175"/>
      <c r="AK90" s="175"/>
      <c r="AL90" s="175"/>
      <c r="AM90" s="175"/>
      <c r="AN90" s="175"/>
    </row>
    <row r="91" spans="1:40">
      <c r="A91" s="172"/>
      <c r="B91" s="181" t="s">
        <v>24</v>
      </c>
      <c r="C91" s="945" t="s">
        <v>75</v>
      </c>
      <c r="D91" s="945">
        <v>500</v>
      </c>
      <c r="E91" s="946"/>
      <c r="F91" s="948">
        <f>F$90/F$9*F10</f>
        <v>23.751080734728749</v>
      </c>
      <c r="G91" s="948">
        <f t="shared" ref="G91:M91" si="26">G$90/G$9*G10</f>
        <v>9.7637194337194355</v>
      </c>
      <c r="H91" s="948">
        <f t="shared" si="26"/>
        <v>12.869003294892915</v>
      </c>
      <c r="I91" s="948">
        <f t="shared" si="26"/>
        <v>16.640830564784054</v>
      </c>
      <c r="J91" s="948">
        <f t="shared" si="26"/>
        <v>18.70344727973038</v>
      </c>
      <c r="K91" s="948">
        <f t="shared" si="26"/>
        <v>21.724351177730192</v>
      </c>
      <c r="L91" s="948">
        <f t="shared" si="26"/>
        <v>32.89</v>
      </c>
      <c r="M91" s="948">
        <f t="shared" si="26"/>
        <v>44.555178268251275</v>
      </c>
      <c r="N91" s="945"/>
      <c r="O91" s="939"/>
      <c r="P91" s="939"/>
      <c r="Q91" s="173"/>
      <c r="R91" s="173"/>
      <c r="S91" s="173"/>
      <c r="T91" s="175"/>
      <c r="U91" s="175"/>
      <c r="V91" s="175"/>
      <c r="W91" s="175"/>
      <c r="X91" s="175"/>
      <c r="Y91" s="175"/>
      <c r="Z91" s="175"/>
      <c r="AA91" s="175"/>
      <c r="AB91" s="175"/>
      <c r="AC91" s="175"/>
      <c r="AD91" s="175"/>
      <c r="AE91" s="175"/>
      <c r="AF91" s="175"/>
      <c r="AG91" s="175"/>
      <c r="AH91" s="175"/>
      <c r="AI91" s="175"/>
      <c r="AJ91" s="175"/>
      <c r="AK91" s="175"/>
      <c r="AL91" s="175"/>
      <c r="AM91" s="175"/>
      <c r="AN91" s="175"/>
    </row>
    <row r="92" spans="1:40">
      <c r="A92" s="172"/>
      <c r="B92" s="181" t="s">
        <v>24</v>
      </c>
      <c r="C92" s="945">
        <v>501</v>
      </c>
      <c r="D92" s="945">
        <v>1000</v>
      </c>
      <c r="E92" s="946"/>
      <c r="F92" s="948">
        <f t="shared" ref="F92:M92" si="27">F$90/F$9*F11</f>
        <v>22.344502349423323</v>
      </c>
      <c r="G92" s="948">
        <f t="shared" si="27"/>
        <v>9.1696010296010311</v>
      </c>
      <c r="H92" s="948">
        <f t="shared" si="27"/>
        <v>10.370263591433279</v>
      </c>
      <c r="I92" s="948">
        <f t="shared" si="27"/>
        <v>15.348338870431897</v>
      </c>
      <c r="J92" s="948">
        <f t="shared" si="27"/>
        <v>16.025315358690417</v>
      </c>
      <c r="K92" s="948">
        <f t="shared" si="27"/>
        <v>19.539169164882228</v>
      </c>
      <c r="L92" s="948">
        <f t="shared" si="27"/>
        <v>29.702867218644588</v>
      </c>
      <c r="M92" s="948">
        <f t="shared" si="27"/>
        <v>41.690526315789484</v>
      </c>
      <c r="N92" s="945"/>
      <c r="O92" s="939"/>
      <c r="P92" s="939"/>
      <c r="Q92" s="173"/>
      <c r="R92" s="173"/>
      <c r="S92" s="173"/>
      <c r="T92" s="175"/>
      <c r="U92" s="175"/>
      <c r="V92" s="175"/>
      <c r="W92" s="175"/>
      <c r="X92" s="175"/>
      <c r="Y92" s="175"/>
      <c r="Z92" s="175"/>
      <c r="AA92" s="175"/>
      <c r="AB92" s="175"/>
      <c r="AC92" s="175"/>
      <c r="AD92" s="175"/>
      <c r="AE92" s="175"/>
      <c r="AF92" s="175"/>
      <c r="AG92" s="175"/>
      <c r="AH92" s="175"/>
      <c r="AI92" s="175"/>
      <c r="AJ92" s="175"/>
      <c r="AK92" s="175"/>
      <c r="AL92" s="175"/>
      <c r="AM92" s="175"/>
      <c r="AN92" s="175"/>
    </row>
    <row r="93" spans="1:40">
      <c r="A93" s="172"/>
      <c r="B93" s="181" t="s">
        <v>24</v>
      </c>
      <c r="C93" s="945">
        <v>1001</v>
      </c>
      <c r="D93" s="945">
        <v>2000</v>
      </c>
      <c r="E93" s="946"/>
      <c r="F93" s="948">
        <f t="shared" ref="F93:M93" si="28">F$90/F$9*F12</f>
        <v>18.687398547629218</v>
      </c>
      <c r="G93" s="948">
        <f t="shared" si="28"/>
        <v>7.6562805662805671</v>
      </c>
      <c r="H93" s="948">
        <f t="shared" si="28"/>
        <v>9.6591598023064247</v>
      </c>
      <c r="I93" s="948">
        <f t="shared" si="28"/>
        <v>12.521013289036546</v>
      </c>
      <c r="J93" s="948">
        <f t="shared" si="28"/>
        <v>14.094973519499277</v>
      </c>
      <c r="K93" s="948">
        <f t="shared" si="28"/>
        <v>15.960933618843685</v>
      </c>
      <c r="L93" s="948">
        <f t="shared" si="28"/>
        <v>23.691692732290708</v>
      </c>
      <c r="M93" s="948">
        <f t="shared" si="28"/>
        <v>35.0755857385399</v>
      </c>
      <c r="N93" s="945"/>
      <c r="O93" s="939"/>
      <c r="P93" s="939"/>
      <c r="Q93" s="173"/>
      <c r="R93" s="173"/>
      <c r="S93" s="173"/>
      <c r="T93" s="175"/>
      <c r="U93" s="175"/>
      <c r="V93" s="175"/>
      <c r="W93" s="175"/>
      <c r="X93" s="175"/>
      <c r="Y93" s="175"/>
      <c r="Z93" s="175"/>
      <c r="AA93" s="175"/>
      <c r="AB93" s="175"/>
      <c r="AC93" s="175"/>
      <c r="AD93" s="175"/>
      <c r="AE93" s="175"/>
      <c r="AF93" s="175"/>
      <c r="AG93" s="175"/>
      <c r="AH93" s="175"/>
      <c r="AI93" s="175"/>
      <c r="AJ93" s="175"/>
      <c r="AK93" s="175"/>
      <c r="AL93" s="175"/>
      <c r="AM93" s="175"/>
      <c r="AN93" s="175"/>
    </row>
    <row r="94" spans="1:40">
      <c r="A94" s="172"/>
      <c r="B94" s="181" t="s">
        <v>24</v>
      </c>
      <c r="C94" s="945">
        <v>2001</v>
      </c>
      <c r="D94" s="945">
        <v>5000</v>
      </c>
      <c r="E94" s="946"/>
      <c r="F94" s="948">
        <f t="shared" ref="F94:M94" si="29">F$90/F$9*F13</f>
        <v>21.028346860316102</v>
      </c>
      <c r="G94" s="948">
        <f t="shared" si="29"/>
        <v>6.1317503217503218</v>
      </c>
      <c r="H94" s="948">
        <f t="shared" si="29"/>
        <v>8.1480642504118617</v>
      </c>
      <c r="I94" s="948">
        <f t="shared" si="29"/>
        <v>12.521013289036546</v>
      </c>
      <c r="J94" s="948">
        <f t="shared" si="29"/>
        <v>15.303610977371209</v>
      </c>
      <c r="K94" s="948">
        <f t="shared" si="29"/>
        <v>19.375280513918632</v>
      </c>
      <c r="L94" s="948">
        <f t="shared" si="29"/>
        <v>27.564664213431463</v>
      </c>
      <c r="M94" s="948">
        <f t="shared" si="29"/>
        <v>46.949677419354842</v>
      </c>
      <c r="N94" s="945"/>
      <c r="O94" s="939"/>
      <c r="P94" s="939"/>
      <c r="Q94" s="173"/>
      <c r="R94" s="173"/>
      <c r="S94" s="173"/>
      <c r="T94" s="175"/>
      <c r="U94" s="175"/>
      <c r="V94" s="175"/>
      <c r="W94" s="175"/>
      <c r="X94" s="175"/>
      <c r="Y94" s="175"/>
      <c r="Z94" s="175"/>
      <c r="AA94" s="175"/>
      <c r="AB94" s="175"/>
      <c r="AC94" s="175"/>
      <c r="AD94" s="175"/>
      <c r="AE94" s="175"/>
      <c r="AF94" s="175"/>
      <c r="AG94" s="175"/>
      <c r="AH94" s="175"/>
      <c r="AI94" s="175"/>
      <c r="AJ94" s="175"/>
      <c r="AK94" s="175"/>
      <c r="AL94" s="175"/>
      <c r="AM94" s="175"/>
      <c r="AN94" s="175"/>
    </row>
    <row r="95" spans="1:40">
      <c r="A95" s="172"/>
      <c r="B95" s="181" t="s">
        <v>24</v>
      </c>
      <c r="C95" s="945">
        <v>5001</v>
      </c>
      <c r="D95" s="945">
        <v>10000</v>
      </c>
      <c r="E95" s="946"/>
      <c r="F95" s="948">
        <f t="shared" ref="F95:M95" si="30">F$90/F$9*F14</f>
        <v>20.988158906450234</v>
      </c>
      <c r="G95" s="948">
        <f t="shared" si="30"/>
        <v>6.1200317353733507</v>
      </c>
      <c r="H95" s="948">
        <f t="shared" si="30"/>
        <v>8.1324922212663058</v>
      </c>
      <c r="I95" s="948">
        <f t="shared" si="30"/>
        <v>12.497083975536237</v>
      </c>
      <c r="J95" s="948">
        <f t="shared" si="30"/>
        <v>15.274363751423055</v>
      </c>
      <c r="K95" s="948">
        <f t="shared" si="30"/>
        <v>19.338251788617306</v>
      </c>
      <c r="L95" s="948">
        <f t="shared" si="30"/>
        <v>27.511984492048889</v>
      </c>
      <c r="M95" s="948">
        <f t="shared" si="30"/>
        <v>46.859950372208438</v>
      </c>
      <c r="N95" s="945"/>
      <c r="O95" s="939"/>
      <c r="P95" s="939"/>
      <c r="Q95" s="173"/>
      <c r="R95" s="173"/>
      <c r="S95" s="173"/>
      <c r="T95" s="175"/>
      <c r="U95" s="175"/>
      <c r="V95" s="175"/>
      <c r="W95" s="175"/>
      <c r="X95" s="175"/>
      <c r="Y95" s="175"/>
      <c r="Z95" s="175"/>
      <c r="AA95" s="175"/>
      <c r="AB95" s="175"/>
      <c r="AC95" s="175"/>
      <c r="AD95" s="175"/>
      <c r="AE95" s="175"/>
      <c r="AF95" s="175"/>
      <c r="AG95" s="175"/>
      <c r="AH95" s="175"/>
      <c r="AI95" s="175"/>
      <c r="AJ95" s="175"/>
      <c r="AK95" s="175"/>
      <c r="AL95" s="175"/>
      <c r="AM95" s="175"/>
      <c r="AN95" s="175"/>
    </row>
    <row r="96" spans="1:40">
      <c r="A96" s="172"/>
      <c r="B96" s="181" t="s">
        <v>24</v>
      </c>
      <c r="C96" s="945">
        <v>10001</v>
      </c>
      <c r="D96" s="945">
        <v>20000</v>
      </c>
      <c r="E96" s="946"/>
      <c r="F96" s="948">
        <f t="shared" ref="F96:M96" si="31">F$90/F$9*F15</f>
        <v>26.976164032464759</v>
      </c>
      <c r="G96" s="948">
        <f t="shared" si="31"/>
        <v>7.8661011055421</v>
      </c>
      <c r="H96" s="948">
        <f t="shared" si="31"/>
        <v>10.45272456395406</v>
      </c>
      <c r="I96" s="948">
        <f t="shared" si="31"/>
        <v>16.062551687082237</v>
      </c>
      <c r="J96" s="948">
        <f t="shared" si="31"/>
        <v>19.632200417697899</v>
      </c>
      <c r="K96" s="948">
        <f t="shared" si="31"/>
        <v>24.855531858514823</v>
      </c>
      <c r="L96" s="948">
        <f t="shared" si="31"/>
        <v>35.361262978052309</v>
      </c>
      <c r="M96" s="948">
        <f t="shared" si="31"/>
        <v>60.229280397022336</v>
      </c>
      <c r="N96" s="945"/>
      <c r="O96" s="939"/>
      <c r="P96" s="939"/>
      <c r="Q96" s="173"/>
      <c r="R96" s="173"/>
      <c r="S96" s="173"/>
      <c r="T96" s="175"/>
      <c r="U96" s="175"/>
      <c r="V96" s="175"/>
      <c r="W96" s="175"/>
      <c r="X96" s="175"/>
      <c r="Y96" s="175"/>
      <c r="Z96" s="175"/>
      <c r="AA96" s="175"/>
      <c r="AB96" s="175"/>
      <c r="AC96" s="175"/>
      <c r="AD96" s="175"/>
      <c r="AE96" s="175"/>
      <c r="AF96" s="175"/>
      <c r="AG96" s="175"/>
      <c r="AH96" s="175"/>
      <c r="AI96" s="175"/>
      <c r="AJ96" s="175"/>
      <c r="AK96" s="175"/>
      <c r="AL96" s="175"/>
      <c r="AM96" s="175"/>
      <c r="AN96" s="175"/>
    </row>
    <row r="97" spans="1:40">
      <c r="A97" s="172"/>
      <c r="B97" s="181" t="s">
        <v>24</v>
      </c>
      <c r="C97" s="945">
        <v>20001</v>
      </c>
      <c r="D97" s="945" t="s">
        <v>76</v>
      </c>
      <c r="E97" s="946"/>
      <c r="F97" s="948">
        <f t="shared" ref="F97:M97" si="32">F$90/F$9*F16</f>
        <v>30.181153353267831</v>
      </c>
      <c r="G97" s="948">
        <f t="shared" si="32"/>
        <v>3.5647104247104253</v>
      </c>
      <c r="H97" s="948">
        <f t="shared" si="32"/>
        <v>13.807265238879737</v>
      </c>
      <c r="I97" s="948">
        <f t="shared" si="32"/>
        <v>20.491378737541527</v>
      </c>
      <c r="J97" s="948">
        <f t="shared" si="32"/>
        <v>23.46843524313914</v>
      </c>
      <c r="K97" s="948">
        <f t="shared" si="32"/>
        <v>28.061379014989292</v>
      </c>
      <c r="L97" s="948">
        <f t="shared" si="32"/>
        <v>48.139825206991723</v>
      </c>
      <c r="M97" s="948">
        <f t="shared" si="32"/>
        <v>69.691952461799673</v>
      </c>
      <c r="N97" s="945"/>
      <c r="O97" s="939"/>
      <c r="P97" s="939"/>
      <c r="Q97" s="173"/>
      <c r="R97" s="173"/>
      <c r="S97" s="173"/>
      <c r="T97" s="175"/>
      <c r="U97" s="175"/>
      <c r="V97" s="175"/>
      <c r="W97" s="175"/>
      <c r="X97" s="175"/>
      <c r="Y97" s="175"/>
      <c r="Z97" s="175"/>
      <c r="AA97" s="175"/>
      <c r="AB97" s="175"/>
      <c r="AC97" s="175"/>
      <c r="AD97" s="175"/>
      <c r="AE97" s="175"/>
      <c r="AF97" s="175"/>
      <c r="AG97" s="175"/>
      <c r="AH97" s="175"/>
      <c r="AI97" s="175"/>
      <c r="AJ97" s="175"/>
      <c r="AK97" s="175"/>
      <c r="AL97" s="175"/>
      <c r="AM97" s="175"/>
      <c r="AN97" s="175"/>
    </row>
    <row r="98" spans="1:40">
      <c r="A98" s="172"/>
      <c r="B98" s="182"/>
      <c r="C98" s="182"/>
      <c r="D98" s="182"/>
      <c r="E98" s="182"/>
      <c r="F98" s="182"/>
      <c r="G98" s="182"/>
      <c r="H98" s="183"/>
      <c r="I98" s="183"/>
      <c r="J98" s="182"/>
      <c r="K98" s="182"/>
      <c r="L98" s="182"/>
      <c r="M98" s="182"/>
      <c r="N98" s="182"/>
      <c r="O98" s="939"/>
      <c r="P98" s="939"/>
      <c r="Q98" s="173"/>
      <c r="R98" s="173"/>
      <c r="S98" s="173"/>
      <c r="T98" s="175"/>
      <c r="U98" s="175"/>
      <c r="V98" s="175"/>
      <c r="W98" s="175"/>
      <c r="X98" s="175"/>
      <c r="Y98" s="175"/>
      <c r="Z98" s="175"/>
      <c r="AA98" s="175"/>
      <c r="AB98" s="175"/>
      <c r="AC98" s="175"/>
      <c r="AD98" s="175"/>
      <c r="AE98" s="175"/>
      <c r="AF98" s="175"/>
      <c r="AG98" s="175"/>
      <c r="AH98" s="175"/>
      <c r="AI98" s="175"/>
      <c r="AJ98" s="175"/>
      <c r="AK98" s="175"/>
      <c r="AL98" s="175"/>
      <c r="AM98" s="175"/>
      <c r="AN98" s="175"/>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34</v>
      </c>
      <c r="D2" s="4"/>
      <c r="F2" s="6"/>
      <c r="G2" s="7"/>
      <c r="H2" s="8" t="s">
        <v>2</v>
      </c>
      <c r="I2" s="9" t="s">
        <v>30</v>
      </c>
      <c r="Q2" s="11"/>
      <c r="AL2" s="5"/>
    </row>
    <row r="3" spans="1:69" ht="15.75">
      <c r="B3" s="12" t="s">
        <v>3</v>
      </c>
      <c r="C3" s="13" t="s">
        <v>68</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1">
        <v>2283</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31</v>
      </c>
      <c r="G8" s="25" t="s">
        <v>220</v>
      </c>
      <c r="H8" s="25" t="s">
        <v>12</v>
      </c>
      <c r="I8" s="25" t="s">
        <v>13</v>
      </c>
      <c r="J8" s="25" t="s">
        <v>14</v>
      </c>
      <c r="K8" s="25" t="s">
        <v>15</v>
      </c>
      <c r="L8" s="25" t="s">
        <v>16</v>
      </c>
      <c r="M8" s="25" t="s">
        <v>17</v>
      </c>
      <c r="N8" s="25" t="s">
        <v>18</v>
      </c>
      <c r="O8" s="11"/>
      <c r="P8" s="11"/>
      <c r="Q8" s="11"/>
      <c r="AI8" s="5"/>
      <c r="AJ8" s="5"/>
      <c r="AK8" s="5"/>
      <c r="AL8" s="5"/>
    </row>
    <row r="9" spans="1:69">
      <c r="B9" s="58" t="s">
        <v>66</v>
      </c>
      <c r="C9" s="59" t="s">
        <v>19</v>
      </c>
      <c r="D9" s="59" t="s">
        <v>19</v>
      </c>
      <c r="E9" s="55">
        <v>2283</v>
      </c>
      <c r="F9" s="54">
        <v>49.36</v>
      </c>
      <c r="G9" s="54">
        <v>16.45</v>
      </c>
      <c r="H9" s="54">
        <v>23.49</v>
      </c>
      <c r="I9" s="54">
        <v>35.119999999999997</v>
      </c>
      <c r="J9" s="54">
        <v>41.14</v>
      </c>
      <c r="K9" s="54">
        <v>46.73</v>
      </c>
      <c r="L9" s="54">
        <v>66.48</v>
      </c>
      <c r="M9" s="54">
        <v>97.03</v>
      </c>
      <c r="N9" s="59">
        <v>3273.2089356110382</v>
      </c>
      <c r="O9" s="11"/>
      <c r="P9" s="11"/>
      <c r="Q9" s="11"/>
      <c r="AI9" s="5"/>
      <c r="AJ9" s="5"/>
      <c r="AK9" s="5"/>
      <c r="AL9" s="5"/>
    </row>
    <row r="10" spans="1:69" s="10" customFormat="1">
      <c r="A10" s="1"/>
      <c r="B10" s="26" t="s">
        <v>19</v>
      </c>
      <c r="C10" s="27">
        <v>22</v>
      </c>
      <c r="D10" s="27">
        <v>500</v>
      </c>
      <c r="E10" s="28">
        <v>1799</v>
      </c>
      <c r="F10" s="29">
        <v>44.15</v>
      </c>
      <c r="G10" s="29">
        <v>15.6</v>
      </c>
      <c r="H10" s="29">
        <v>22.39</v>
      </c>
      <c r="I10" s="29">
        <v>33.06</v>
      </c>
      <c r="J10" s="29">
        <v>38.340000000000003</v>
      </c>
      <c r="K10" s="29">
        <v>44.12</v>
      </c>
      <c r="L10" s="29">
        <v>57.69</v>
      </c>
      <c r="M10" s="29">
        <v>77.8</v>
      </c>
      <c r="N10" s="27">
        <v>125.07003891050584</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137</v>
      </c>
      <c r="F11" s="29">
        <v>59.81</v>
      </c>
      <c r="G11" s="29">
        <v>16.46</v>
      </c>
      <c r="H11" s="29">
        <v>25.14</v>
      </c>
      <c r="I11" s="29">
        <v>41.71</v>
      </c>
      <c r="J11" s="29">
        <v>47.83</v>
      </c>
      <c r="K11" s="29">
        <v>54.8</v>
      </c>
      <c r="L11" s="29">
        <v>93.22</v>
      </c>
      <c r="M11" s="29">
        <v>126.66</v>
      </c>
      <c r="N11" s="27">
        <v>696.51094890510944</v>
      </c>
      <c r="O11" s="11"/>
      <c r="P11" s="11"/>
      <c r="Q11" s="34" t="s">
        <v>23</v>
      </c>
      <c r="AI11" s="1"/>
      <c r="AJ11" s="5"/>
      <c r="AK11" s="5"/>
      <c r="AL11" s="5"/>
    </row>
    <row r="12" spans="1:69">
      <c r="B12" s="26" t="s">
        <v>19</v>
      </c>
      <c r="C12" s="27">
        <v>1001</v>
      </c>
      <c r="D12" s="27">
        <v>2000</v>
      </c>
      <c r="E12" s="28">
        <v>103</v>
      </c>
      <c r="F12" s="29">
        <v>52.29</v>
      </c>
      <c r="G12" s="29">
        <v>16.579999999999998</v>
      </c>
      <c r="H12" s="29">
        <v>24.69</v>
      </c>
      <c r="I12" s="29">
        <v>37.36</v>
      </c>
      <c r="J12" s="29">
        <v>44.3</v>
      </c>
      <c r="K12" s="29">
        <v>51.35</v>
      </c>
      <c r="L12" s="29">
        <v>72.27</v>
      </c>
      <c r="M12" s="29">
        <v>98.21</v>
      </c>
      <c r="N12" s="27">
        <v>1451.6601941747572</v>
      </c>
      <c r="O12" s="11"/>
      <c r="P12" s="11"/>
      <c r="Q12" s="34" t="s">
        <v>25</v>
      </c>
      <c r="AI12" s="1"/>
      <c r="AJ12" s="5"/>
      <c r="AK12" s="5"/>
      <c r="AL12" s="5"/>
    </row>
    <row r="13" spans="1:69">
      <c r="B13" s="26" t="s">
        <v>19</v>
      </c>
      <c r="C13" s="27">
        <v>2001</v>
      </c>
      <c r="D13" s="27">
        <v>5000</v>
      </c>
      <c r="E13" s="28">
        <v>87</v>
      </c>
      <c r="F13" s="29">
        <v>70.63</v>
      </c>
      <c r="G13" s="29">
        <v>24.94</v>
      </c>
      <c r="H13" s="29">
        <v>32.54</v>
      </c>
      <c r="I13" s="29">
        <v>50.85</v>
      </c>
      <c r="J13" s="29">
        <v>57.89</v>
      </c>
      <c r="K13" s="29">
        <v>70.56</v>
      </c>
      <c r="L13" s="29">
        <v>104.4</v>
      </c>
      <c r="M13" s="29">
        <v>140.6</v>
      </c>
      <c r="N13" s="27">
        <v>3075.9885057471265</v>
      </c>
      <c r="O13" s="11"/>
      <c r="P13" s="11"/>
      <c r="Q13" s="34" t="s">
        <v>26</v>
      </c>
      <c r="AI13" s="1"/>
      <c r="AJ13" s="5"/>
      <c r="AK13" s="5"/>
      <c r="AL13" s="5"/>
    </row>
    <row r="14" spans="1:69">
      <c r="B14" s="26" t="s">
        <v>19</v>
      </c>
      <c r="C14" s="27">
        <v>5001</v>
      </c>
      <c r="D14" s="27">
        <v>10000</v>
      </c>
      <c r="E14" s="28">
        <v>45</v>
      </c>
      <c r="F14" s="29">
        <v>75.86</v>
      </c>
      <c r="G14" s="30">
        <v>26.786753504176698</v>
      </c>
      <c r="H14" s="30">
        <v>34.949517202321957</v>
      </c>
      <c r="I14" s="30">
        <v>54.615333427721936</v>
      </c>
      <c r="J14" s="30">
        <v>62.176630327056493</v>
      </c>
      <c r="K14" s="30">
        <v>75.78481665014867</v>
      </c>
      <c r="L14" s="30">
        <v>112.13059606399548</v>
      </c>
      <c r="M14" s="30">
        <v>151.01112841568738</v>
      </c>
      <c r="N14" s="27">
        <v>6661.6</v>
      </c>
      <c r="O14" s="11"/>
      <c r="P14" s="11"/>
      <c r="Q14" s="34" t="s">
        <v>27</v>
      </c>
      <c r="AI14" s="1"/>
      <c r="AJ14" s="5"/>
      <c r="AK14" s="5"/>
      <c r="AL14" s="5"/>
    </row>
    <row r="15" spans="1:69">
      <c r="B15" s="26" t="s">
        <v>19</v>
      </c>
      <c r="C15" s="27">
        <v>10001</v>
      </c>
      <c r="D15" s="27">
        <v>20000</v>
      </c>
      <c r="E15" s="28">
        <v>29</v>
      </c>
      <c r="F15" s="29">
        <v>85.11</v>
      </c>
      <c r="G15" s="30">
        <v>30.053000141582896</v>
      </c>
      <c r="H15" s="30">
        <v>39.211091604134218</v>
      </c>
      <c r="I15" s="30">
        <v>61.274861956675643</v>
      </c>
      <c r="J15" s="30">
        <v>69.758146679881079</v>
      </c>
      <c r="K15" s="30">
        <v>85.025649157581768</v>
      </c>
      <c r="L15" s="30">
        <v>125.80325640662609</v>
      </c>
      <c r="M15" s="30">
        <v>169.42469205719948</v>
      </c>
      <c r="N15" s="27">
        <v>13545.689655172413</v>
      </c>
      <c r="O15" s="11"/>
      <c r="P15" s="11"/>
      <c r="Q15" s="11"/>
      <c r="AI15" s="1"/>
      <c r="AJ15" s="5"/>
      <c r="AK15" s="5"/>
      <c r="AL15" s="5"/>
    </row>
    <row r="16" spans="1:69">
      <c r="B16" s="26" t="s">
        <v>19</v>
      </c>
      <c r="C16" s="27">
        <v>20001</v>
      </c>
      <c r="D16" s="27">
        <v>851406</v>
      </c>
      <c r="E16" s="28">
        <v>83</v>
      </c>
      <c r="F16" s="29">
        <v>91.14</v>
      </c>
      <c r="G16" s="29">
        <v>18.64</v>
      </c>
      <c r="H16" s="29">
        <v>39.01</v>
      </c>
      <c r="I16" s="29">
        <v>82.14</v>
      </c>
      <c r="J16" s="29">
        <v>99.6</v>
      </c>
      <c r="K16" s="29">
        <v>108.75</v>
      </c>
      <c r="L16" s="29">
        <v>142.38</v>
      </c>
      <c r="M16" s="29">
        <v>177.82</v>
      </c>
      <c r="N16" s="27">
        <v>72802.216867469877</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7472736</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31</v>
      </c>
      <c r="G25" s="25" t="s">
        <v>219</v>
      </c>
      <c r="H25" s="25" t="s">
        <v>12</v>
      </c>
      <c r="I25" s="25" t="s">
        <v>13</v>
      </c>
      <c r="J25" s="25" t="s">
        <v>14</v>
      </c>
      <c r="K25" s="25" t="s">
        <v>15</v>
      </c>
      <c r="L25" s="25" t="s">
        <v>16</v>
      </c>
      <c r="M25" s="25" t="s">
        <v>17</v>
      </c>
      <c r="N25" s="25" t="s">
        <v>18</v>
      </c>
      <c r="O25" s="11"/>
      <c r="P25" s="11"/>
      <c r="Q25" s="11"/>
      <c r="AI25" s="5"/>
      <c r="AJ25" s="5"/>
      <c r="AK25" s="5"/>
      <c r="AL25" s="5"/>
    </row>
    <row r="26" spans="1:69">
      <c r="B26" s="58" t="s">
        <v>66</v>
      </c>
      <c r="C26" s="59" t="s">
        <v>19</v>
      </c>
      <c r="D26" s="59" t="s">
        <v>19</v>
      </c>
      <c r="E26" s="55">
        <v>2283</v>
      </c>
      <c r="F26" s="54">
        <v>49.36</v>
      </c>
      <c r="G26" s="54">
        <v>16.45</v>
      </c>
      <c r="H26" s="54">
        <v>23.49</v>
      </c>
      <c r="I26" s="54">
        <v>35.119999999999997</v>
      </c>
      <c r="J26" s="54">
        <v>41.14</v>
      </c>
      <c r="K26" s="54">
        <v>46.73</v>
      </c>
      <c r="L26" s="54">
        <v>66.48</v>
      </c>
      <c r="M26" s="54">
        <v>97.03</v>
      </c>
      <c r="N26" s="59">
        <v>3273.2089356110382</v>
      </c>
      <c r="O26" s="11"/>
      <c r="P26" s="11"/>
      <c r="Q26" s="11"/>
      <c r="AI26" s="5"/>
      <c r="AJ26" s="5"/>
      <c r="AK26" s="5"/>
      <c r="AL26" s="5"/>
    </row>
    <row r="27" spans="1:69">
      <c r="B27" s="28" t="s">
        <v>20</v>
      </c>
      <c r="C27" s="28" t="s">
        <v>19</v>
      </c>
      <c r="D27" s="28" t="s">
        <v>19</v>
      </c>
      <c r="E27" s="28">
        <v>1009</v>
      </c>
      <c r="F27" s="29">
        <v>47.234250153489803</v>
      </c>
      <c r="G27" s="29">
        <v>13.219178082191782</v>
      </c>
      <c r="H27" s="29">
        <v>21.084745762711865</v>
      </c>
      <c r="I27" s="29">
        <v>32.739130434782609</v>
      </c>
      <c r="J27" s="29">
        <v>38.337579617834393</v>
      </c>
      <c r="K27" s="29">
        <v>44.187711864406779</v>
      </c>
      <c r="L27" s="29">
        <v>65.391812865497073</v>
      </c>
      <c r="M27" s="29">
        <v>97.107317073170734</v>
      </c>
      <c r="N27" s="33">
        <v>2708.7482656095144</v>
      </c>
      <c r="O27" s="11"/>
      <c r="P27" s="11"/>
      <c r="Q27" s="11"/>
      <c r="AI27" s="5"/>
      <c r="AJ27" s="5"/>
      <c r="AK27" s="5"/>
      <c r="AL27" s="5"/>
    </row>
    <row r="28" spans="1:69">
      <c r="B28" s="28" t="s">
        <v>21</v>
      </c>
      <c r="C28" s="28" t="s">
        <v>19</v>
      </c>
      <c r="D28" s="28" t="s">
        <v>19</v>
      </c>
      <c r="E28" s="28">
        <v>383</v>
      </c>
      <c r="F28" s="29">
        <v>45.718183429175397</v>
      </c>
      <c r="G28" s="29">
        <v>13.741265060240966</v>
      </c>
      <c r="H28" s="29">
        <v>21.771796191456513</v>
      </c>
      <c r="I28" s="29">
        <v>31.993581081081082</v>
      </c>
      <c r="J28" s="29">
        <v>36.784615384615385</v>
      </c>
      <c r="K28" s="29">
        <v>43.370420168067227</v>
      </c>
      <c r="L28" s="29">
        <v>61.925451084411819</v>
      </c>
      <c r="M28" s="29">
        <v>91.514630884999917</v>
      </c>
      <c r="N28" s="33">
        <v>5621.0496083550916</v>
      </c>
      <c r="O28" s="11"/>
      <c r="P28" s="11"/>
      <c r="Q28" s="11"/>
      <c r="AI28" s="5"/>
      <c r="AJ28" s="5"/>
      <c r="AK28" s="5"/>
      <c r="AL28" s="5"/>
    </row>
    <row r="29" spans="1:69" s="10" customFormat="1">
      <c r="A29" s="1"/>
      <c r="B29" s="28" t="s">
        <v>22</v>
      </c>
      <c r="C29" s="28" t="s">
        <v>19</v>
      </c>
      <c r="D29" s="28" t="s">
        <v>19</v>
      </c>
      <c r="E29" s="28">
        <v>131</v>
      </c>
      <c r="F29" s="29">
        <v>58.445063339793379</v>
      </c>
      <c r="G29" s="29">
        <v>22.251524012050329</v>
      </c>
      <c r="H29" s="29">
        <v>28.632325592717002</v>
      </c>
      <c r="I29" s="29">
        <v>39.768869042507511</v>
      </c>
      <c r="J29" s="29">
        <v>46.985074626865675</v>
      </c>
      <c r="K29" s="29">
        <v>51.477935382190701</v>
      </c>
      <c r="L29" s="29">
        <v>81.563239941015382</v>
      </c>
      <c r="M29" s="29">
        <v>130.02257383966244</v>
      </c>
      <c r="N29" s="33">
        <v>4396.4274809160306</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760</v>
      </c>
      <c r="F30" s="29">
        <v>52.451577720388293</v>
      </c>
      <c r="G30" s="29">
        <v>20.518575851393191</v>
      </c>
      <c r="H30" s="29">
        <v>28.32549248559268</v>
      </c>
      <c r="I30" s="29">
        <v>40.68979843052778</v>
      </c>
      <c r="J30" s="29">
        <v>45.436511857707508</v>
      </c>
      <c r="K30" s="29">
        <v>50.847457627118644</v>
      </c>
      <c r="L30" s="29">
        <v>68.246509077042887</v>
      </c>
      <c r="M30" s="29">
        <v>94.755929443690633</v>
      </c>
      <c r="N30" s="33">
        <v>2645.8092105263158</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40"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40">
      <c r="J34" s="43"/>
      <c r="K34" s="43"/>
      <c r="L34" s="43"/>
      <c r="M34" s="43"/>
      <c r="N34" s="43"/>
      <c r="O34" s="11"/>
      <c r="P34" s="11"/>
      <c r="Q34" s="11"/>
      <c r="U34" s="5"/>
      <c r="V34" s="5"/>
      <c r="W34" s="5"/>
      <c r="X34" s="5"/>
      <c r="Y34" s="5"/>
      <c r="Z34" s="5"/>
      <c r="AA34" s="5"/>
      <c r="AB34" s="5"/>
      <c r="AC34" s="5"/>
      <c r="AD34" s="5"/>
      <c r="AE34" s="5"/>
      <c r="AF34" s="5"/>
      <c r="AG34" s="5"/>
      <c r="AH34" s="5"/>
      <c r="AI34" s="5"/>
      <c r="AJ34" s="5"/>
      <c r="AK34" s="5"/>
      <c r="AL34" s="5"/>
    </row>
    <row r="35" spans="1:40" ht="15" customHeight="1">
      <c r="B35" s="46"/>
      <c r="C35" s="46"/>
      <c r="D35" s="46"/>
      <c r="E35" s="958" t="s">
        <v>33</v>
      </c>
      <c r="F35" s="959"/>
      <c r="G35" s="959"/>
      <c r="H35" s="959"/>
      <c r="I35" s="960"/>
      <c r="J35" s="43"/>
      <c r="K35" s="43"/>
      <c r="L35" s="43"/>
      <c r="M35" s="43"/>
      <c r="N35" s="43"/>
      <c r="O35" s="11"/>
      <c r="P35" s="11"/>
      <c r="Q35" s="11"/>
      <c r="U35" s="5"/>
      <c r="V35" s="5"/>
      <c r="W35" s="5"/>
      <c r="X35" s="5"/>
      <c r="Y35" s="5"/>
      <c r="Z35" s="5"/>
      <c r="AA35" s="5"/>
      <c r="AB35" s="5"/>
      <c r="AC35" s="5"/>
      <c r="AD35" s="5"/>
      <c r="AE35" s="5"/>
      <c r="AF35" s="5"/>
      <c r="AG35" s="5"/>
      <c r="AH35" s="5"/>
      <c r="AI35" s="5"/>
      <c r="AJ35" s="5"/>
      <c r="AK35" s="5"/>
      <c r="AL35" s="5"/>
    </row>
    <row r="36" spans="1:40" ht="75">
      <c r="B36" s="46" t="s">
        <v>6</v>
      </c>
      <c r="C36" s="46" t="s">
        <v>7</v>
      </c>
      <c r="D36" s="46" t="s">
        <v>18</v>
      </c>
      <c r="E36" s="46" t="s">
        <v>19</v>
      </c>
      <c r="F36" s="46" t="s">
        <v>23</v>
      </c>
      <c r="G36" s="46" t="s">
        <v>25</v>
      </c>
      <c r="H36" s="46" t="s">
        <v>26</v>
      </c>
      <c r="I36" s="46" t="s">
        <v>27</v>
      </c>
      <c r="J36" s="43"/>
      <c r="K36" s="43"/>
      <c r="L36" s="43"/>
      <c r="M36" s="43"/>
      <c r="N36" s="43"/>
      <c r="O36" s="11"/>
      <c r="P36" s="11"/>
      <c r="Q36" s="11"/>
      <c r="U36" s="5"/>
      <c r="V36" s="5"/>
      <c r="W36" s="5"/>
      <c r="X36" s="5"/>
      <c r="Y36" s="5"/>
      <c r="Z36" s="5"/>
      <c r="AA36" s="5"/>
      <c r="AB36" s="5"/>
      <c r="AC36" s="5"/>
      <c r="AD36" s="5"/>
      <c r="AE36" s="5"/>
      <c r="AF36" s="5"/>
      <c r="AG36" s="5"/>
      <c r="AH36" s="5"/>
      <c r="AI36" s="5"/>
      <c r="AJ36" s="5"/>
      <c r="AK36" s="5"/>
      <c r="AL36" s="5"/>
    </row>
    <row r="37" spans="1:40">
      <c r="B37" s="45">
        <v>22</v>
      </c>
      <c r="C37" s="45">
        <v>500</v>
      </c>
      <c r="D37" s="45">
        <v>125</v>
      </c>
      <c r="E37" s="48">
        <v>44.2</v>
      </c>
      <c r="F37" s="948">
        <v>42.2</v>
      </c>
      <c r="G37" s="948">
        <v>40.9</v>
      </c>
      <c r="H37" s="948">
        <v>52.3</v>
      </c>
      <c r="I37" s="948">
        <v>46.9</v>
      </c>
      <c r="J37" s="43"/>
      <c r="K37" s="43"/>
      <c r="L37" s="43"/>
      <c r="M37" s="43"/>
      <c r="N37" s="43"/>
      <c r="O37" s="11"/>
      <c r="P37" s="11"/>
      <c r="Q37" s="11"/>
      <c r="U37" s="5"/>
      <c r="V37" s="5"/>
      <c r="W37" s="5"/>
      <c r="X37" s="5"/>
      <c r="Y37" s="5"/>
      <c r="Z37" s="5"/>
      <c r="AA37" s="5"/>
      <c r="AB37" s="5"/>
      <c r="AC37" s="5"/>
      <c r="AD37" s="5"/>
      <c r="AE37" s="5"/>
      <c r="AF37" s="5"/>
      <c r="AG37" s="5"/>
      <c r="AH37" s="5"/>
      <c r="AI37" s="5"/>
      <c r="AJ37" s="5"/>
      <c r="AK37" s="5"/>
      <c r="AL37" s="5"/>
    </row>
    <row r="38" spans="1:40">
      <c r="B38" s="45">
        <v>501</v>
      </c>
      <c r="C38" s="45">
        <v>1000</v>
      </c>
      <c r="D38" s="45">
        <v>697</v>
      </c>
      <c r="E38" s="48">
        <v>59.8</v>
      </c>
      <c r="F38" s="948">
        <v>57.2</v>
      </c>
      <c r="G38" s="948">
        <v>55.4</v>
      </c>
      <c r="H38" s="948">
        <v>70.8</v>
      </c>
      <c r="I38" s="948">
        <v>63.6</v>
      </c>
      <c r="J38" s="43"/>
      <c r="K38" s="43"/>
      <c r="L38" s="43"/>
      <c r="M38" s="43"/>
      <c r="N38" s="43"/>
      <c r="O38" s="11"/>
      <c r="P38" s="11"/>
      <c r="Q38" s="11"/>
      <c r="U38" s="5"/>
      <c r="V38" s="5"/>
      <c r="W38" s="5"/>
      <c r="X38" s="5"/>
      <c r="Y38" s="5"/>
      <c r="Z38" s="5"/>
      <c r="AA38" s="5"/>
      <c r="AB38" s="5"/>
      <c r="AC38" s="5"/>
      <c r="AD38" s="5"/>
      <c r="AE38" s="5"/>
      <c r="AF38" s="5"/>
      <c r="AG38" s="5"/>
      <c r="AH38" s="5"/>
      <c r="AI38" s="5"/>
      <c r="AJ38" s="5"/>
      <c r="AK38" s="5"/>
      <c r="AL38" s="5"/>
    </row>
    <row r="39" spans="1:40">
      <c r="B39" s="45">
        <v>1001</v>
      </c>
      <c r="C39" s="45">
        <v>2000</v>
      </c>
      <c r="D39" s="45">
        <v>1452</v>
      </c>
      <c r="E39" s="48">
        <v>52.3</v>
      </c>
      <c r="F39" s="948">
        <v>50</v>
      </c>
      <c r="G39" s="948">
        <v>48.4</v>
      </c>
      <c r="H39" s="948">
        <v>61.9</v>
      </c>
      <c r="I39" s="948">
        <v>55.6</v>
      </c>
      <c r="J39" s="43"/>
      <c r="K39" s="43"/>
      <c r="L39" s="43"/>
      <c r="M39" s="43"/>
      <c r="N39" s="43"/>
      <c r="O39" s="11"/>
      <c r="P39" s="11"/>
      <c r="Q39" s="11"/>
      <c r="U39" s="5"/>
      <c r="V39" s="5"/>
      <c r="W39" s="5"/>
      <c r="X39" s="5"/>
      <c r="Y39" s="5"/>
      <c r="Z39" s="5"/>
      <c r="AA39" s="5"/>
      <c r="AB39" s="5"/>
      <c r="AC39" s="5"/>
      <c r="AD39" s="5"/>
      <c r="AE39" s="5"/>
      <c r="AF39" s="5"/>
      <c r="AG39" s="5"/>
      <c r="AH39" s="5"/>
      <c r="AI39" s="5"/>
      <c r="AJ39" s="5"/>
      <c r="AK39" s="5"/>
      <c r="AL39" s="5"/>
    </row>
    <row r="40" spans="1:40">
      <c r="B40" s="45">
        <v>2001</v>
      </c>
      <c r="C40" s="45">
        <v>5000</v>
      </c>
      <c r="D40" s="45">
        <v>3076</v>
      </c>
      <c r="E40" s="48">
        <v>70.599999999999994</v>
      </c>
      <c r="F40" s="948">
        <v>67.599999999999994</v>
      </c>
      <c r="G40" s="948">
        <v>65.400000000000006</v>
      </c>
      <c r="H40" s="948">
        <v>83.6</v>
      </c>
      <c r="I40" s="948">
        <v>75.099999999999994</v>
      </c>
      <c r="J40" s="43"/>
      <c r="K40" s="43"/>
      <c r="L40" s="43"/>
      <c r="M40" s="43"/>
      <c r="N40" s="43"/>
      <c r="O40" s="11"/>
      <c r="P40" s="11"/>
      <c r="Q40" s="11"/>
      <c r="U40" s="5"/>
      <c r="V40" s="5"/>
      <c r="W40" s="5"/>
      <c r="X40" s="5"/>
      <c r="Y40" s="5"/>
      <c r="Z40" s="5"/>
      <c r="AA40" s="5"/>
      <c r="AB40" s="5"/>
      <c r="AC40" s="5"/>
      <c r="AD40" s="5"/>
      <c r="AE40" s="5"/>
      <c r="AF40" s="5"/>
      <c r="AG40" s="5"/>
      <c r="AH40" s="5"/>
      <c r="AI40" s="5"/>
      <c r="AJ40" s="5"/>
      <c r="AK40" s="5"/>
      <c r="AL40" s="5"/>
    </row>
    <row r="41" spans="1:40">
      <c r="B41" s="45">
        <v>5001</v>
      </c>
      <c r="C41" s="45">
        <v>10000</v>
      </c>
      <c r="D41" s="45">
        <v>6662</v>
      </c>
      <c r="E41" s="48">
        <v>75.900000000000006</v>
      </c>
      <c r="F41" s="948">
        <v>72.599999999999994</v>
      </c>
      <c r="G41" s="948">
        <v>70.3</v>
      </c>
      <c r="H41" s="948">
        <v>89.8</v>
      </c>
      <c r="I41" s="948">
        <v>80.599999999999994</v>
      </c>
      <c r="J41" s="43"/>
      <c r="K41" s="43"/>
      <c r="L41" s="43"/>
      <c r="M41" s="43"/>
      <c r="N41" s="43"/>
      <c r="O41" s="11"/>
      <c r="P41" s="11"/>
      <c r="Q41" s="11"/>
      <c r="U41" s="5"/>
      <c r="V41" s="5"/>
      <c r="W41" s="5"/>
      <c r="X41" s="5"/>
      <c r="Y41" s="5"/>
      <c r="Z41" s="5"/>
      <c r="AA41" s="5"/>
      <c r="AB41" s="5"/>
      <c r="AC41" s="5"/>
      <c r="AD41" s="5"/>
      <c r="AE41" s="5"/>
      <c r="AF41" s="5"/>
      <c r="AG41" s="5"/>
      <c r="AH41" s="5"/>
      <c r="AI41" s="5"/>
      <c r="AJ41" s="5"/>
      <c r="AK41" s="5"/>
      <c r="AL41" s="5"/>
    </row>
    <row r="42" spans="1:40">
      <c r="B42" s="45">
        <v>10001</v>
      </c>
      <c r="C42" s="45">
        <v>20000</v>
      </c>
      <c r="D42" s="45">
        <v>13546</v>
      </c>
      <c r="E42" s="48">
        <v>85.1</v>
      </c>
      <c r="F42" s="948">
        <v>81.400000000000006</v>
      </c>
      <c r="G42" s="948">
        <v>78.8</v>
      </c>
      <c r="H42" s="948">
        <v>100.8</v>
      </c>
      <c r="I42" s="948">
        <v>90.4</v>
      </c>
      <c r="J42" s="43"/>
      <c r="K42" s="43"/>
      <c r="L42" s="43"/>
      <c r="M42" s="43"/>
      <c r="N42" s="43"/>
      <c r="O42" s="11"/>
      <c r="P42" s="11"/>
      <c r="Q42" s="11"/>
      <c r="U42" s="5"/>
      <c r="V42" s="5"/>
      <c r="W42" s="5"/>
      <c r="X42" s="5"/>
      <c r="Y42" s="5"/>
      <c r="Z42" s="5"/>
      <c r="AA42" s="5"/>
      <c r="AB42" s="5"/>
      <c r="AC42" s="5"/>
      <c r="AD42" s="5"/>
      <c r="AE42" s="5"/>
      <c r="AF42" s="5"/>
      <c r="AG42" s="5"/>
      <c r="AH42" s="5"/>
      <c r="AI42" s="5"/>
      <c r="AJ42" s="5"/>
      <c r="AK42" s="5"/>
      <c r="AL42" s="5"/>
    </row>
    <row r="43" spans="1:40">
      <c r="B43" s="45">
        <v>20001</v>
      </c>
      <c r="C43" s="45">
        <v>851406</v>
      </c>
      <c r="D43" s="45">
        <v>72802</v>
      </c>
      <c r="E43" s="48">
        <v>91.1</v>
      </c>
      <c r="F43" s="948">
        <v>87.2</v>
      </c>
      <c r="G43" s="948">
        <v>84.4</v>
      </c>
      <c r="H43" s="948">
        <v>107.9</v>
      </c>
      <c r="I43" s="948">
        <v>96.8</v>
      </c>
      <c r="J43" s="43"/>
      <c r="K43" s="43"/>
      <c r="L43" s="43"/>
      <c r="M43" s="43"/>
      <c r="N43" s="43"/>
      <c r="O43" s="11"/>
      <c r="P43" s="11"/>
      <c r="Q43" s="11"/>
      <c r="U43" s="5"/>
      <c r="V43" s="5"/>
      <c r="W43" s="5"/>
      <c r="X43" s="5"/>
      <c r="Y43" s="5"/>
      <c r="Z43" s="5"/>
      <c r="AA43" s="5"/>
      <c r="AB43" s="5"/>
      <c r="AC43" s="5"/>
      <c r="AD43" s="5"/>
      <c r="AE43" s="5"/>
      <c r="AF43" s="5"/>
      <c r="AG43" s="5"/>
      <c r="AH43" s="5"/>
      <c r="AI43" s="5"/>
      <c r="AJ43" s="5"/>
      <c r="AK43" s="5"/>
      <c r="AL43" s="5"/>
    </row>
    <row r="44" spans="1:40">
      <c r="B44" s="58" t="s">
        <v>66</v>
      </c>
      <c r="C44" s="55" t="s">
        <v>65</v>
      </c>
      <c r="D44" s="59">
        <v>3273.2089356110382</v>
      </c>
      <c r="E44" s="54">
        <v>49.36</v>
      </c>
      <c r="F44" s="54">
        <v>47.234250153489803</v>
      </c>
      <c r="G44" s="54">
        <v>45.718183429175397</v>
      </c>
      <c r="H44" s="54">
        <v>58.445063339793379</v>
      </c>
      <c r="I44" s="54">
        <v>52.451577720388293</v>
      </c>
      <c r="J44" s="43"/>
      <c r="K44" s="43"/>
      <c r="L44" s="43"/>
      <c r="M44" s="43"/>
      <c r="N44" s="43"/>
      <c r="O44" s="11"/>
      <c r="P44" s="11"/>
      <c r="Q44" s="11"/>
      <c r="U44" s="5"/>
      <c r="V44" s="5"/>
      <c r="W44" s="5"/>
      <c r="X44" s="5"/>
      <c r="Y44" s="5"/>
      <c r="Z44" s="5"/>
      <c r="AA44" s="5"/>
      <c r="AB44" s="5"/>
      <c r="AC44" s="5"/>
      <c r="AD44" s="5"/>
      <c r="AE44" s="5"/>
      <c r="AF44" s="5"/>
      <c r="AG44" s="5"/>
      <c r="AH44" s="5"/>
      <c r="AI44" s="5"/>
      <c r="AJ44" s="5"/>
      <c r="AK44" s="5"/>
      <c r="AL44" s="5"/>
    </row>
    <row r="45" spans="1:40">
      <c r="L45" s="5"/>
      <c r="M45" s="5"/>
      <c r="O45" s="11"/>
      <c r="P45" s="11"/>
      <c r="Q45" s="11"/>
      <c r="U45" s="5"/>
      <c r="V45" s="5"/>
      <c r="W45" s="5"/>
      <c r="X45" s="5"/>
      <c r="Y45" s="5"/>
      <c r="Z45" s="5"/>
      <c r="AA45" s="5"/>
      <c r="AB45" s="5"/>
      <c r="AC45" s="5"/>
      <c r="AD45" s="5"/>
      <c r="AE45" s="5"/>
      <c r="AF45" s="5"/>
      <c r="AG45" s="5"/>
      <c r="AH45" s="5"/>
      <c r="AI45" s="5"/>
      <c r="AJ45" s="5"/>
      <c r="AK45" s="5"/>
      <c r="AL45" s="5"/>
    </row>
    <row r="46" spans="1:40" ht="15.75">
      <c r="A46" s="937"/>
      <c r="B46" s="941" t="s">
        <v>221</v>
      </c>
      <c r="C46" s="942"/>
      <c r="D46" s="942"/>
      <c r="E46" s="942"/>
      <c r="F46" s="942"/>
      <c r="G46" s="942"/>
      <c r="H46" s="942"/>
      <c r="I46" s="942"/>
      <c r="J46" s="942"/>
      <c r="K46" s="942"/>
      <c r="L46" s="943"/>
      <c r="M46" s="943"/>
      <c r="N46" s="942"/>
      <c r="O46" s="942"/>
      <c r="P46" s="942"/>
      <c r="Q46" s="942"/>
      <c r="R46" s="942"/>
      <c r="S46" s="942"/>
      <c r="T46" s="942"/>
      <c r="U46" s="942"/>
      <c r="V46" s="942"/>
      <c r="W46" s="942"/>
      <c r="X46" s="942"/>
      <c r="Y46" s="942"/>
      <c r="Z46" s="942"/>
      <c r="AA46" s="942"/>
      <c r="AB46" s="942"/>
      <c r="AC46" s="942"/>
      <c r="AD46" s="942"/>
      <c r="AE46" s="940"/>
      <c r="AF46" s="940"/>
      <c r="AG46" s="940"/>
      <c r="AH46" s="940"/>
      <c r="AI46" s="940"/>
      <c r="AJ46" s="940"/>
      <c r="AK46" s="940"/>
      <c r="AL46" s="940"/>
      <c r="AM46" s="938"/>
      <c r="AN46" s="938"/>
    </row>
    <row r="47" spans="1:40">
      <c r="A47" s="936"/>
      <c r="B47" s="936"/>
      <c r="C47" s="936"/>
      <c r="D47" s="936"/>
      <c r="E47" s="936"/>
      <c r="F47" s="936"/>
      <c r="G47" s="936"/>
      <c r="H47" s="936"/>
      <c r="I47" s="936"/>
      <c r="J47" s="936"/>
      <c r="K47" s="936"/>
      <c r="L47" s="936"/>
      <c r="M47" s="936"/>
      <c r="N47" s="936"/>
      <c r="O47" s="936"/>
      <c r="P47" s="936"/>
      <c r="Q47" s="936"/>
      <c r="R47" s="936"/>
      <c r="S47" s="936"/>
      <c r="T47" s="936"/>
      <c r="U47" s="936"/>
      <c r="V47" s="936"/>
      <c r="W47" s="936"/>
      <c r="X47" s="936"/>
      <c r="Y47" s="936"/>
      <c r="Z47" s="936"/>
      <c r="AA47" s="936"/>
      <c r="AB47" s="936"/>
      <c r="AC47" s="936"/>
      <c r="AD47" s="936"/>
      <c r="AE47" s="936"/>
      <c r="AF47" s="936"/>
      <c r="AG47" s="936"/>
      <c r="AH47" s="936"/>
      <c r="AI47" s="936"/>
      <c r="AJ47" s="936"/>
      <c r="AK47" s="936"/>
      <c r="AL47" s="936"/>
      <c r="AM47" s="936"/>
      <c r="AN47" s="936"/>
    </row>
    <row r="48" spans="1:40">
      <c r="A48" s="937"/>
      <c r="B48" s="954" t="s">
        <v>218</v>
      </c>
      <c r="C48" s="938"/>
      <c r="D48" s="938"/>
      <c r="E48" s="938"/>
      <c r="F48" s="938"/>
      <c r="G48" s="938"/>
      <c r="H48" s="938"/>
      <c r="I48" s="938"/>
      <c r="J48" s="938"/>
      <c r="K48" s="938"/>
      <c r="L48" s="938"/>
      <c r="M48" s="938"/>
      <c r="N48" s="939"/>
      <c r="O48" s="939"/>
      <c r="P48" s="939"/>
      <c r="Q48" s="938"/>
      <c r="R48" s="938"/>
      <c r="S48" s="938"/>
      <c r="T48" s="940"/>
      <c r="U48" s="940"/>
      <c r="V48" s="940"/>
      <c r="W48" s="940"/>
      <c r="X48" s="940"/>
      <c r="Y48" s="940"/>
      <c r="Z48" s="940"/>
      <c r="AA48" s="940"/>
      <c r="AB48" s="940"/>
      <c r="AC48" s="940"/>
      <c r="AD48" s="940"/>
      <c r="AE48" s="940"/>
      <c r="AF48" s="940"/>
      <c r="AG48" s="940"/>
      <c r="AH48" s="940"/>
      <c r="AI48" s="940"/>
      <c r="AJ48" s="940"/>
      <c r="AK48" s="940"/>
      <c r="AL48" s="940"/>
      <c r="AM48" s="940"/>
      <c r="AN48" s="940"/>
    </row>
    <row r="49" spans="1:40">
      <c r="A49" s="937"/>
      <c r="B49" s="944">
        <v>1</v>
      </c>
      <c r="C49" s="944">
        <v>2</v>
      </c>
      <c r="D49" s="944">
        <v>3</v>
      </c>
      <c r="E49" s="944">
        <v>4</v>
      </c>
      <c r="F49" s="944">
        <v>5</v>
      </c>
      <c r="G49" s="944">
        <v>7</v>
      </c>
      <c r="H49" s="944">
        <v>8</v>
      </c>
      <c r="I49" s="944">
        <v>9</v>
      </c>
      <c r="J49" s="944">
        <v>10</v>
      </c>
      <c r="K49" s="944">
        <v>11</v>
      </c>
      <c r="L49" s="944">
        <v>12</v>
      </c>
      <c r="M49" s="944">
        <v>13</v>
      </c>
      <c r="N49" s="944">
        <v>14</v>
      </c>
      <c r="O49" s="939"/>
      <c r="P49" s="939"/>
      <c r="Q49" s="938"/>
      <c r="R49" s="938"/>
      <c r="S49" s="938"/>
      <c r="T49" s="940"/>
      <c r="U49" s="940"/>
      <c r="V49" s="940"/>
      <c r="W49" s="940"/>
      <c r="X49" s="940"/>
      <c r="Y49" s="940"/>
      <c r="Z49" s="940"/>
      <c r="AA49" s="940"/>
      <c r="AB49" s="940"/>
      <c r="AC49" s="940"/>
      <c r="AD49" s="940"/>
      <c r="AE49" s="940"/>
      <c r="AF49" s="940"/>
      <c r="AG49" s="940"/>
      <c r="AH49" s="940"/>
      <c r="AI49" s="940"/>
      <c r="AJ49" s="940"/>
      <c r="AK49" s="940"/>
      <c r="AL49" s="940"/>
      <c r="AM49" s="940"/>
      <c r="AN49" s="940"/>
    </row>
    <row r="50" spans="1:40" ht="45" customHeight="1">
      <c r="A50" s="937"/>
      <c r="B50" s="944" t="s">
        <v>5</v>
      </c>
      <c r="C50" s="944" t="s">
        <v>28</v>
      </c>
      <c r="D50" s="944" t="s">
        <v>29</v>
      </c>
      <c r="E50" s="944" t="s">
        <v>215</v>
      </c>
      <c r="F50" s="944" t="s">
        <v>88</v>
      </c>
      <c r="G50" s="944" t="s">
        <v>11</v>
      </c>
      <c r="H50" s="944" t="s">
        <v>12</v>
      </c>
      <c r="I50" s="944" t="s">
        <v>13</v>
      </c>
      <c r="J50" s="944" t="s">
        <v>14</v>
      </c>
      <c r="K50" s="944" t="s">
        <v>15</v>
      </c>
      <c r="L50" s="944" t="s">
        <v>16</v>
      </c>
      <c r="M50" s="944" t="s">
        <v>17</v>
      </c>
      <c r="N50" s="944" t="s">
        <v>216</v>
      </c>
      <c r="O50" s="939"/>
      <c r="P50" s="939"/>
      <c r="Q50" s="938"/>
      <c r="R50" s="938"/>
      <c r="S50" s="938"/>
      <c r="T50" s="940"/>
      <c r="U50" s="940"/>
      <c r="V50" s="940"/>
      <c r="W50" s="940"/>
      <c r="X50" s="940"/>
      <c r="Y50" s="940"/>
      <c r="Z50" s="940"/>
      <c r="AA50" s="940"/>
      <c r="AB50" s="940"/>
      <c r="AC50" s="940"/>
      <c r="AD50" s="940"/>
      <c r="AE50" s="940"/>
      <c r="AF50" s="940"/>
      <c r="AG50" s="940"/>
      <c r="AH50" s="940"/>
      <c r="AI50" s="940"/>
      <c r="AJ50" s="940"/>
      <c r="AK50" s="940"/>
      <c r="AL50" s="940"/>
      <c r="AM50" s="940"/>
      <c r="AN50" s="940"/>
    </row>
    <row r="51" spans="1:40">
      <c r="A51" s="937"/>
      <c r="B51" s="952" t="s">
        <v>20</v>
      </c>
      <c r="C51" s="952" t="s">
        <v>19</v>
      </c>
      <c r="D51" s="952" t="s">
        <v>19</v>
      </c>
      <c r="E51" s="952">
        <f t="shared" ref="E51" si="0">E27</f>
        <v>1009</v>
      </c>
      <c r="F51" s="951">
        <f>F27</f>
        <v>47.234250153489803</v>
      </c>
      <c r="G51" s="951">
        <f t="shared" ref="G51:N51" si="1">G27</f>
        <v>13.219178082191782</v>
      </c>
      <c r="H51" s="951">
        <f t="shared" si="1"/>
        <v>21.084745762711865</v>
      </c>
      <c r="I51" s="951">
        <f t="shared" si="1"/>
        <v>32.739130434782609</v>
      </c>
      <c r="J51" s="951">
        <f t="shared" si="1"/>
        <v>38.337579617834393</v>
      </c>
      <c r="K51" s="951">
        <f t="shared" si="1"/>
        <v>44.187711864406779</v>
      </c>
      <c r="L51" s="951">
        <f t="shared" si="1"/>
        <v>65.391812865497073</v>
      </c>
      <c r="M51" s="951">
        <f t="shared" si="1"/>
        <v>97.107317073170734</v>
      </c>
      <c r="N51" s="952">
        <f t="shared" si="1"/>
        <v>2708.7482656095144</v>
      </c>
      <c r="O51" s="939"/>
      <c r="P51" s="939"/>
      <c r="Q51" s="938"/>
      <c r="R51" s="938"/>
      <c r="S51" s="938"/>
      <c r="T51" s="940"/>
      <c r="U51" s="940"/>
      <c r="V51" s="940"/>
      <c r="W51" s="940"/>
      <c r="X51" s="940"/>
      <c r="Y51" s="940"/>
      <c r="Z51" s="940"/>
      <c r="AA51" s="940"/>
      <c r="AB51" s="940"/>
      <c r="AC51" s="940"/>
      <c r="AD51" s="940"/>
      <c r="AE51" s="940"/>
      <c r="AF51" s="940"/>
      <c r="AG51" s="940"/>
      <c r="AH51" s="940"/>
      <c r="AI51" s="940"/>
      <c r="AJ51" s="940"/>
      <c r="AK51" s="940"/>
      <c r="AL51" s="940"/>
      <c r="AM51" s="940"/>
      <c r="AN51" s="940"/>
    </row>
    <row r="52" spans="1:40">
      <c r="A52" s="937"/>
      <c r="B52" s="946" t="s">
        <v>20</v>
      </c>
      <c r="C52" s="945" t="s">
        <v>75</v>
      </c>
      <c r="D52" s="945">
        <v>500</v>
      </c>
      <c r="E52" s="946"/>
      <c r="F52" s="948">
        <f>F$51/F$9*F10</f>
        <v>42.248625289233686</v>
      </c>
      <c r="G52" s="948">
        <f t="shared" ref="G52:M52" si="2">G$51/G$9*G10</f>
        <v>12.536120248157555</v>
      </c>
      <c r="H52" s="948">
        <f t="shared" si="2"/>
        <v>20.097380060754308</v>
      </c>
      <c r="I52" s="948">
        <f t="shared" si="2"/>
        <v>30.818782806774294</v>
      </c>
      <c r="J52" s="948">
        <f t="shared" si="2"/>
        <v>35.728313139226323</v>
      </c>
      <c r="K52" s="948">
        <f t="shared" si="2"/>
        <v>41.71970570206777</v>
      </c>
      <c r="L52" s="948">
        <f t="shared" si="2"/>
        <v>56.745693204129452</v>
      </c>
      <c r="M52" s="948">
        <f t="shared" si="2"/>
        <v>77.861993901810592</v>
      </c>
      <c r="N52" s="945"/>
      <c r="O52" s="939"/>
      <c r="P52" s="939"/>
      <c r="Q52" s="938"/>
      <c r="R52" s="938"/>
      <c r="S52" s="938"/>
      <c r="T52" s="940"/>
      <c r="U52" s="940"/>
      <c r="V52" s="940"/>
      <c r="W52" s="940"/>
      <c r="X52" s="940"/>
      <c r="Y52" s="940"/>
      <c r="Z52" s="940"/>
      <c r="AA52" s="940"/>
      <c r="AB52" s="940"/>
      <c r="AC52" s="940"/>
      <c r="AD52" s="940"/>
      <c r="AE52" s="940"/>
      <c r="AF52" s="940"/>
      <c r="AG52" s="940"/>
      <c r="AH52" s="940"/>
      <c r="AI52" s="940"/>
      <c r="AJ52" s="940"/>
      <c r="AK52" s="940"/>
      <c r="AL52" s="940"/>
      <c r="AM52" s="940"/>
      <c r="AN52" s="940"/>
    </row>
    <row r="53" spans="1:40">
      <c r="A53" s="937"/>
      <c r="B53" s="946" t="s">
        <v>20</v>
      </c>
      <c r="C53" s="945">
        <v>501</v>
      </c>
      <c r="D53" s="945">
        <v>1000</v>
      </c>
      <c r="E53" s="946"/>
      <c r="F53" s="948">
        <f t="shared" ref="F53:M53" si="3">F$51/F$9*F11</f>
        <v>57.234207894656109</v>
      </c>
      <c r="G53" s="948">
        <f t="shared" si="3"/>
        <v>13.227214056709833</v>
      </c>
      <c r="H53" s="948">
        <f t="shared" si="3"/>
        <v>22.565794315648205</v>
      </c>
      <c r="I53" s="948">
        <f t="shared" si="3"/>
        <v>38.882378429236411</v>
      </c>
      <c r="J53" s="948">
        <f t="shared" si="3"/>
        <v>44.571862739937266</v>
      </c>
      <c r="K53" s="948">
        <f t="shared" si="3"/>
        <v>51.818673446811289</v>
      </c>
      <c r="L53" s="948">
        <f t="shared" si="3"/>
        <v>91.694115453093218</v>
      </c>
      <c r="M53" s="948">
        <f t="shared" si="3"/>
        <v>126.76092734708651</v>
      </c>
      <c r="N53" s="945"/>
      <c r="O53" s="939"/>
      <c r="P53" s="939"/>
      <c r="Q53" s="938"/>
      <c r="R53" s="938"/>
      <c r="S53" s="938"/>
      <c r="T53" s="940"/>
      <c r="U53" s="940"/>
      <c r="V53" s="940"/>
      <c r="W53" s="940"/>
      <c r="X53" s="940"/>
      <c r="Y53" s="940"/>
      <c r="Z53" s="940"/>
      <c r="AA53" s="940"/>
      <c r="AB53" s="940"/>
      <c r="AC53" s="940"/>
      <c r="AD53" s="940"/>
      <c r="AE53" s="940"/>
      <c r="AF53" s="940"/>
      <c r="AG53" s="940"/>
      <c r="AH53" s="940"/>
      <c r="AI53" s="940"/>
      <c r="AJ53" s="940"/>
      <c r="AK53" s="940"/>
      <c r="AL53" s="940"/>
      <c r="AM53" s="940"/>
      <c r="AN53" s="940"/>
    </row>
    <row r="54" spans="1:40">
      <c r="A54" s="937"/>
      <c r="B54" s="946" t="s">
        <v>20</v>
      </c>
      <c r="C54" s="945">
        <v>1001</v>
      </c>
      <c r="D54" s="945">
        <v>2000</v>
      </c>
      <c r="E54" s="946"/>
      <c r="F54" s="948">
        <f t="shared" ref="F54:M54" si="4">F$51/F$9*F12</f>
        <v>50.038066056036911</v>
      </c>
      <c r="G54" s="948">
        <f t="shared" si="4"/>
        <v>13.323645750926428</v>
      </c>
      <c r="H54" s="948">
        <f t="shared" si="4"/>
        <v>22.161871983029204</v>
      </c>
      <c r="I54" s="948">
        <f t="shared" si="4"/>
        <v>34.827275428345054</v>
      </c>
      <c r="J54" s="948">
        <f t="shared" si="4"/>
        <v>41.282323215120648</v>
      </c>
      <c r="K54" s="948">
        <f t="shared" si="4"/>
        <v>48.556366450616053</v>
      </c>
      <c r="L54" s="948">
        <f t="shared" si="4"/>
        <v>71.087038444486652</v>
      </c>
      <c r="M54" s="948">
        <f t="shared" si="4"/>
        <v>98.288257340576081</v>
      </c>
      <c r="N54" s="945"/>
      <c r="O54" s="939"/>
      <c r="P54" s="939"/>
      <c r="Q54" s="938"/>
      <c r="R54" s="938"/>
      <c r="S54" s="938"/>
      <c r="T54" s="940"/>
      <c r="U54" s="940"/>
      <c r="V54" s="940"/>
      <c r="W54" s="940"/>
      <c r="X54" s="940"/>
      <c r="Y54" s="940"/>
      <c r="Z54" s="940"/>
      <c r="AA54" s="940"/>
      <c r="AB54" s="940"/>
      <c r="AC54" s="940"/>
      <c r="AD54" s="940"/>
      <c r="AE54" s="940"/>
      <c r="AF54" s="940"/>
      <c r="AG54" s="940"/>
      <c r="AH54" s="940"/>
      <c r="AI54" s="940"/>
      <c r="AJ54" s="940"/>
      <c r="AK54" s="940"/>
      <c r="AL54" s="940"/>
      <c r="AM54" s="940"/>
      <c r="AN54" s="940"/>
    </row>
    <row r="55" spans="1:40">
      <c r="A55" s="937"/>
      <c r="B55" s="946" t="s">
        <v>20</v>
      </c>
      <c r="C55" s="945">
        <v>2001</v>
      </c>
      <c r="D55" s="945">
        <v>5000</v>
      </c>
      <c r="E55" s="946"/>
      <c r="F55" s="948">
        <f t="shared" ref="F55:M55" si="5">F$51/F$9*F13</f>
        <v>67.588231125222549</v>
      </c>
      <c r="G55" s="948">
        <f t="shared" si="5"/>
        <v>20.04172044801599</v>
      </c>
      <c r="H55" s="948">
        <f t="shared" si="5"/>
        <v>29.208072674271779</v>
      </c>
      <c r="I55" s="948">
        <f t="shared" si="5"/>
        <v>47.402755769040311</v>
      </c>
      <c r="J55" s="948">
        <f t="shared" si="5"/>
        <v>53.946584445222001</v>
      </c>
      <c r="K55" s="948">
        <f t="shared" si="5"/>
        <v>66.72127004392344</v>
      </c>
      <c r="L55" s="948">
        <f t="shared" si="5"/>
        <v>102.69111406675533</v>
      </c>
      <c r="M55" s="948">
        <f t="shared" si="5"/>
        <v>140.71203525185823</v>
      </c>
      <c r="N55" s="945"/>
      <c r="O55" s="939"/>
      <c r="P55" s="939"/>
      <c r="Q55" s="938"/>
      <c r="R55" s="938"/>
      <c r="S55" s="938"/>
      <c r="T55" s="940"/>
      <c r="U55" s="940"/>
      <c r="V55" s="940"/>
      <c r="W55" s="940"/>
      <c r="X55" s="940"/>
      <c r="Y55" s="940"/>
      <c r="Z55" s="940"/>
      <c r="AA55" s="940"/>
      <c r="AB55" s="940"/>
      <c r="AC55" s="940"/>
      <c r="AD55" s="940"/>
      <c r="AE55" s="940"/>
      <c r="AF55" s="940"/>
      <c r="AG55" s="940"/>
      <c r="AH55" s="940"/>
      <c r="AI55" s="940"/>
      <c r="AJ55" s="940"/>
      <c r="AK55" s="940"/>
      <c r="AL55" s="940"/>
      <c r="AM55" s="940"/>
      <c r="AN55" s="940"/>
    </row>
    <row r="56" spans="1:40">
      <c r="A56" s="937"/>
      <c r="B56" s="946" t="s">
        <v>20</v>
      </c>
      <c r="C56" s="945">
        <v>5001</v>
      </c>
      <c r="D56" s="945">
        <v>10000</v>
      </c>
      <c r="E56" s="946"/>
      <c r="F56" s="948">
        <f t="shared" ref="F56:M56" si="6">F$51/F$9*F14</f>
        <v>72.592994664581369</v>
      </c>
      <c r="G56" s="948">
        <f t="shared" si="6"/>
        <v>21.525766858084285</v>
      </c>
      <c r="H56" s="948">
        <f t="shared" si="6"/>
        <v>31.370867805043993</v>
      </c>
      <c r="I56" s="948">
        <f t="shared" si="6"/>
        <v>50.912828155732669</v>
      </c>
      <c r="J56" s="948">
        <f t="shared" si="6"/>
        <v>57.941213308998172</v>
      </c>
      <c r="K56" s="948">
        <f t="shared" si="6"/>
        <v>71.661836974827025</v>
      </c>
      <c r="L56" s="948">
        <f t="shared" si="6"/>
        <v>110.29517079292171</v>
      </c>
      <c r="M56" s="948">
        <f t="shared" si="6"/>
        <v>151.13145963763225</v>
      </c>
      <c r="N56" s="945"/>
      <c r="O56" s="939"/>
      <c r="P56" s="939"/>
      <c r="Q56" s="938"/>
      <c r="R56" s="938"/>
      <c r="S56" s="938"/>
      <c r="T56" s="940"/>
      <c r="U56" s="940"/>
      <c r="V56" s="940"/>
      <c r="W56" s="940"/>
      <c r="X56" s="940"/>
      <c r="Y56" s="940"/>
      <c r="Z56" s="940"/>
      <c r="AA56" s="940"/>
      <c r="AB56" s="940"/>
      <c r="AC56" s="940"/>
      <c r="AD56" s="940"/>
      <c r="AE56" s="940"/>
      <c r="AF56" s="940"/>
      <c r="AG56" s="940"/>
      <c r="AH56" s="940"/>
      <c r="AI56" s="940"/>
      <c r="AJ56" s="940"/>
      <c r="AK56" s="940"/>
      <c r="AL56" s="940"/>
      <c r="AM56" s="940"/>
      <c r="AN56" s="940"/>
    </row>
    <row r="57" spans="1:40">
      <c r="A57" s="937"/>
      <c r="B57" s="946" t="s">
        <v>20</v>
      </c>
      <c r="C57" s="945">
        <v>10001</v>
      </c>
      <c r="D57" s="945">
        <v>20000</v>
      </c>
      <c r="E57" s="946"/>
      <c r="F57" s="948">
        <f t="shared" ref="F57:M57" si="7">F$51/F$9*F15</f>
        <v>81.444631899585033</v>
      </c>
      <c r="G57" s="948">
        <f t="shared" si="7"/>
        <v>24.150514332870465</v>
      </c>
      <c r="H57" s="948">
        <f t="shared" si="7"/>
        <v>35.196079078398292</v>
      </c>
      <c r="I57" s="948">
        <f t="shared" si="7"/>
        <v>57.120891172349168</v>
      </c>
      <c r="J57" s="948">
        <f t="shared" si="7"/>
        <v>65.006283479156806</v>
      </c>
      <c r="K57" s="948">
        <f t="shared" si="7"/>
        <v>80.399933363136398</v>
      </c>
      <c r="L57" s="948">
        <f t="shared" si="7"/>
        <v>123.7440282913995</v>
      </c>
      <c r="M57" s="948">
        <f t="shared" si="7"/>
        <v>169.55969588398207</v>
      </c>
      <c r="N57" s="945"/>
      <c r="O57" s="939"/>
      <c r="P57" s="939"/>
      <c r="Q57" s="938"/>
      <c r="R57" s="938"/>
      <c r="S57" s="938"/>
      <c r="T57" s="940"/>
      <c r="U57" s="940"/>
      <c r="V57" s="940"/>
      <c r="W57" s="940"/>
      <c r="X57" s="940"/>
      <c r="Y57" s="940"/>
      <c r="Z57" s="940"/>
      <c r="AA57" s="940"/>
      <c r="AB57" s="940"/>
      <c r="AC57" s="940"/>
      <c r="AD57" s="940"/>
      <c r="AE57" s="940"/>
      <c r="AF57" s="940"/>
      <c r="AG57" s="940"/>
      <c r="AH57" s="940"/>
      <c r="AI57" s="940"/>
      <c r="AJ57" s="940"/>
      <c r="AK57" s="940"/>
      <c r="AL57" s="940"/>
      <c r="AM57" s="940"/>
      <c r="AN57" s="940"/>
    </row>
    <row r="58" spans="1:40">
      <c r="A58" s="937"/>
      <c r="B58" s="946" t="s">
        <v>20</v>
      </c>
      <c r="C58" s="945">
        <v>20001</v>
      </c>
      <c r="D58" s="945" t="s">
        <v>76</v>
      </c>
      <c r="E58" s="946"/>
      <c r="F58" s="948">
        <f t="shared" ref="F58:M58" si="8">F$51/F$9*F16</f>
        <v>87.214942443052294</v>
      </c>
      <c r="G58" s="948">
        <f t="shared" si="8"/>
        <v>14.979056501644671</v>
      </c>
      <c r="H58" s="948">
        <f t="shared" si="8"/>
        <v>35.015578212149421</v>
      </c>
      <c r="I58" s="948">
        <f t="shared" si="8"/>
        <v>76.571531147865713</v>
      </c>
      <c r="J58" s="948">
        <f t="shared" si="8"/>
        <v>92.815336167630178</v>
      </c>
      <c r="K58" s="948">
        <f t="shared" si="8"/>
        <v>102.83359009745854</v>
      </c>
      <c r="L58" s="948">
        <f t="shared" si="8"/>
        <v>140.04943314966113</v>
      </c>
      <c r="M58" s="948">
        <f t="shared" si="8"/>
        <v>177.96169351696608</v>
      </c>
      <c r="N58" s="945"/>
      <c r="O58" s="939"/>
      <c r="P58" s="939"/>
      <c r="Q58" s="938"/>
      <c r="R58" s="938"/>
      <c r="S58" s="938"/>
      <c r="T58" s="940"/>
      <c r="U58" s="940"/>
      <c r="V58" s="940"/>
      <c r="W58" s="940"/>
      <c r="X58" s="940"/>
      <c r="Y58" s="940"/>
      <c r="Z58" s="940"/>
      <c r="AA58" s="940"/>
      <c r="AB58" s="940"/>
      <c r="AC58" s="940"/>
      <c r="AD58" s="940"/>
      <c r="AE58" s="940"/>
      <c r="AF58" s="940"/>
      <c r="AG58" s="940"/>
      <c r="AH58" s="940"/>
      <c r="AI58" s="940"/>
      <c r="AJ58" s="940"/>
      <c r="AK58" s="940"/>
      <c r="AL58" s="940"/>
      <c r="AM58" s="940"/>
      <c r="AN58" s="940"/>
    </row>
    <row r="59" spans="1:40">
      <c r="A59" s="937"/>
      <c r="B59" s="949"/>
      <c r="C59" s="949"/>
      <c r="D59" s="949"/>
      <c r="E59" s="949"/>
      <c r="F59" s="949"/>
      <c r="G59" s="949"/>
      <c r="H59" s="950"/>
      <c r="I59" s="950"/>
      <c r="J59" s="949"/>
      <c r="K59" s="949"/>
      <c r="L59" s="949"/>
      <c r="M59" s="949"/>
      <c r="N59" s="949"/>
      <c r="O59" s="939"/>
      <c r="P59" s="939"/>
      <c r="Q59" s="938"/>
      <c r="R59" s="938"/>
      <c r="S59" s="938"/>
      <c r="T59" s="940"/>
      <c r="U59" s="940"/>
      <c r="V59" s="940"/>
      <c r="W59" s="940"/>
      <c r="X59" s="940"/>
      <c r="Y59" s="940"/>
      <c r="Z59" s="940"/>
      <c r="AA59" s="940"/>
      <c r="AB59" s="940"/>
      <c r="AC59" s="940"/>
      <c r="AD59" s="940"/>
      <c r="AE59" s="940"/>
      <c r="AF59" s="940"/>
      <c r="AG59" s="940"/>
      <c r="AH59" s="940"/>
      <c r="AI59" s="940"/>
      <c r="AJ59" s="940"/>
      <c r="AK59" s="940"/>
      <c r="AL59" s="940"/>
      <c r="AM59" s="940"/>
      <c r="AN59" s="940"/>
    </row>
    <row r="60" spans="1:40">
      <c r="A60" s="937"/>
      <c r="B60" s="940"/>
      <c r="C60" s="940"/>
      <c r="D60" s="940"/>
      <c r="E60" s="940"/>
      <c r="F60" s="940"/>
      <c r="G60" s="940"/>
      <c r="H60" s="940"/>
      <c r="I60" s="940"/>
      <c r="J60" s="940"/>
      <c r="K60" s="940"/>
      <c r="L60" s="940"/>
      <c r="M60" s="940"/>
      <c r="N60" s="940"/>
      <c r="O60" s="939"/>
      <c r="P60" s="939"/>
      <c r="Q60" s="938"/>
      <c r="R60" s="938"/>
      <c r="S60" s="938"/>
      <c r="T60" s="940"/>
      <c r="U60" s="940"/>
      <c r="V60" s="940"/>
      <c r="W60" s="940"/>
      <c r="X60" s="940"/>
      <c r="Y60" s="940"/>
      <c r="Z60" s="940"/>
      <c r="AA60" s="940"/>
      <c r="AB60" s="940"/>
      <c r="AC60" s="940"/>
      <c r="AD60" s="940"/>
      <c r="AE60" s="940"/>
      <c r="AF60" s="940"/>
      <c r="AG60" s="940"/>
      <c r="AH60" s="940"/>
      <c r="AI60" s="940"/>
      <c r="AJ60" s="940"/>
      <c r="AK60" s="940"/>
      <c r="AL60" s="940"/>
      <c r="AM60" s="940"/>
      <c r="AN60" s="940"/>
    </row>
    <row r="61" spans="1:40">
      <c r="A61" s="937"/>
      <c r="B61" s="954" t="s">
        <v>226</v>
      </c>
      <c r="C61" s="938"/>
      <c r="D61" s="938"/>
      <c r="E61" s="938"/>
      <c r="F61" s="938"/>
      <c r="G61" s="938"/>
      <c r="H61" s="939"/>
      <c r="I61" s="939"/>
      <c r="J61" s="938"/>
      <c r="K61" s="938"/>
      <c r="L61" s="938"/>
      <c r="M61" s="938"/>
      <c r="N61" s="938"/>
      <c r="O61" s="939"/>
      <c r="P61" s="939"/>
      <c r="Q61" s="938"/>
      <c r="R61" s="938"/>
      <c r="S61" s="938"/>
      <c r="T61" s="940"/>
      <c r="U61" s="940"/>
      <c r="V61" s="940"/>
      <c r="W61" s="940"/>
      <c r="X61" s="940"/>
      <c r="Y61" s="940"/>
      <c r="Z61" s="940"/>
      <c r="AA61" s="940"/>
      <c r="AB61" s="940"/>
      <c r="AC61" s="940"/>
      <c r="AD61" s="940"/>
      <c r="AE61" s="940"/>
      <c r="AF61" s="940"/>
      <c r="AG61" s="940"/>
      <c r="AH61" s="940"/>
      <c r="AI61" s="940"/>
      <c r="AJ61" s="940"/>
      <c r="AK61" s="940"/>
      <c r="AL61" s="940"/>
      <c r="AM61" s="940"/>
      <c r="AN61" s="940"/>
    </row>
    <row r="62" spans="1:40">
      <c r="A62" s="937"/>
      <c r="B62" s="944">
        <v>1</v>
      </c>
      <c r="C62" s="944">
        <v>2</v>
      </c>
      <c r="D62" s="944">
        <v>3</v>
      </c>
      <c r="E62" s="944">
        <v>4</v>
      </c>
      <c r="F62" s="944">
        <v>5</v>
      </c>
      <c r="G62" s="944">
        <v>7</v>
      </c>
      <c r="H62" s="944">
        <v>8</v>
      </c>
      <c r="I62" s="944">
        <v>9</v>
      </c>
      <c r="J62" s="944">
        <v>10</v>
      </c>
      <c r="K62" s="944">
        <v>11</v>
      </c>
      <c r="L62" s="944">
        <v>12</v>
      </c>
      <c r="M62" s="944">
        <v>13</v>
      </c>
      <c r="N62" s="944">
        <v>14</v>
      </c>
      <c r="O62" s="939"/>
      <c r="P62" s="939"/>
      <c r="Q62" s="938"/>
      <c r="R62" s="938"/>
      <c r="S62" s="938"/>
      <c r="T62" s="940"/>
      <c r="U62" s="940"/>
      <c r="V62" s="940"/>
      <c r="W62" s="940"/>
      <c r="X62" s="940"/>
      <c r="Y62" s="940"/>
      <c r="Z62" s="940"/>
      <c r="AA62" s="940"/>
      <c r="AB62" s="940"/>
      <c r="AC62" s="940"/>
      <c r="AD62" s="940"/>
      <c r="AE62" s="940"/>
      <c r="AF62" s="940"/>
      <c r="AG62" s="940"/>
      <c r="AH62" s="940"/>
      <c r="AI62" s="940"/>
      <c r="AJ62" s="940"/>
      <c r="AK62" s="940"/>
      <c r="AL62" s="940"/>
      <c r="AM62" s="940"/>
      <c r="AN62" s="940"/>
    </row>
    <row r="63" spans="1:40" ht="60">
      <c r="A63" s="937"/>
      <c r="B63" s="944" t="s">
        <v>5</v>
      </c>
      <c r="C63" s="944" t="s">
        <v>28</v>
      </c>
      <c r="D63" s="944" t="s">
        <v>29</v>
      </c>
      <c r="E63" s="944" t="s">
        <v>215</v>
      </c>
      <c r="F63" s="944" t="s">
        <v>88</v>
      </c>
      <c r="G63" s="944" t="s">
        <v>11</v>
      </c>
      <c r="H63" s="944" t="s">
        <v>12</v>
      </c>
      <c r="I63" s="944" t="s">
        <v>13</v>
      </c>
      <c r="J63" s="944" t="s">
        <v>14</v>
      </c>
      <c r="K63" s="944" t="s">
        <v>15</v>
      </c>
      <c r="L63" s="944" t="s">
        <v>16</v>
      </c>
      <c r="M63" s="944" t="s">
        <v>17</v>
      </c>
      <c r="N63" s="944" t="s">
        <v>216</v>
      </c>
      <c r="O63" s="939"/>
      <c r="P63" s="939"/>
      <c r="Q63" s="938"/>
      <c r="R63" s="938"/>
      <c r="S63" s="938"/>
      <c r="T63" s="940"/>
      <c r="U63" s="940"/>
      <c r="V63" s="940"/>
      <c r="W63" s="940"/>
      <c r="X63" s="940"/>
      <c r="Y63" s="940"/>
      <c r="Z63" s="940"/>
      <c r="AA63" s="940"/>
      <c r="AB63" s="940"/>
      <c r="AC63" s="940"/>
      <c r="AD63" s="940"/>
      <c r="AE63" s="940"/>
      <c r="AF63" s="940"/>
      <c r="AG63" s="940"/>
      <c r="AH63" s="940"/>
      <c r="AI63" s="940"/>
      <c r="AJ63" s="940"/>
      <c r="AK63" s="940"/>
      <c r="AL63" s="940"/>
      <c r="AM63" s="940"/>
      <c r="AN63" s="940"/>
    </row>
    <row r="64" spans="1:40">
      <c r="A64" s="937"/>
      <c r="B64" s="952" t="s">
        <v>21</v>
      </c>
      <c r="C64" s="952" t="s">
        <v>19</v>
      </c>
      <c r="D64" s="952" t="s">
        <v>19</v>
      </c>
      <c r="E64" s="952">
        <f>E28</f>
        <v>383</v>
      </c>
      <c r="F64" s="951">
        <f t="shared" ref="F64:N64" si="9">F28</f>
        <v>45.718183429175397</v>
      </c>
      <c r="G64" s="951">
        <f t="shared" si="9"/>
        <v>13.741265060240966</v>
      </c>
      <c r="H64" s="951">
        <f t="shared" si="9"/>
        <v>21.771796191456513</v>
      </c>
      <c r="I64" s="951">
        <f t="shared" si="9"/>
        <v>31.993581081081082</v>
      </c>
      <c r="J64" s="951">
        <f t="shared" si="9"/>
        <v>36.784615384615385</v>
      </c>
      <c r="K64" s="951">
        <f t="shared" si="9"/>
        <v>43.370420168067227</v>
      </c>
      <c r="L64" s="951">
        <f t="shared" si="9"/>
        <v>61.925451084411819</v>
      </c>
      <c r="M64" s="951">
        <f t="shared" si="9"/>
        <v>91.514630884999917</v>
      </c>
      <c r="N64" s="953">
        <f t="shared" si="9"/>
        <v>5621.0496083550916</v>
      </c>
      <c r="O64" s="939"/>
      <c r="P64" s="939"/>
      <c r="Q64" s="938"/>
      <c r="R64" s="938"/>
      <c r="S64" s="938"/>
      <c r="T64" s="940"/>
      <c r="U64" s="940"/>
      <c r="V64" s="940"/>
      <c r="W64" s="940"/>
      <c r="X64" s="940"/>
      <c r="Y64" s="940"/>
      <c r="Z64" s="940"/>
      <c r="AA64" s="940"/>
      <c r="AB64" s="940"/>
      <c r="AC64" s="940"/>
      <c r="AD64" s="940"/>
      <c r="AE64" s="940"/>
      <c r="AF64" s="940"/>
      <c r="AG64" s="940"/>
      <c r="AH64" s="940"/>
      <c r="AI64" s="940"/>
      <c r="AJ64" s="940"/>
      <c r="AK64" s="940"/>
      <c r="AL64" s="940"/>
      <c r="AM64" s="940"/>
      <c r="AN64" s="940"/>
    </row>
    <row r="65" spans="1:40">
      <c r="A65" s="937"/>
      <c r="B65" s="946" t="s">
        <v>21</v>
      </c>
      <c r="C65" s="945" t="s">
        <v>75</v>
      </c>
      <c r="D65" s="945">
        <v>500</v>
      </c>
      <c r="E65" s="946"/>
      <c r="F65" s="948">
        <f>F$64/F$9*F10</f>
        <v>40.892581004823619</v>
      </c>
      <c r="G65" s="948">
        <f t="shared" ref="G65:M65" si="10">G$64/G$9*G10</f>
        <v>13.031230087523349</v>
      </c>
      <c r="H65" s="948">
        <f t="shared" si="10"/>
        <v>20.752256991345739</v>
      </c>
      <c r="I65" s="948">
        <f t="shared" si="10"/>
        <v>30.116964423136125</v>
      </c>
      <c r="J65" s="948">
        <f t="shared" si="10"/>
        <v>34.281044089600243</v>
      </c>
      <c r="K65" s="948">
        <f t="shared" si="10"/>
        <v>40.948062011879436</v>
      </c>
      <c r="L65" s="948">
        <f t="shared" si="10"/>
        <v>53.737654528575774</v>
      </c>
      <c r="M65" s="948">
        <f t="shared" si="10"/>
        <v>73.377700534401669</v>
      </c>
      <c r="N65" s="945"/>
      <c r="O65" s="939"/>
      <c r="P65" s="939"/>
      <c r="Q65" s="938"/>
      <c r="R65" s="938"/>
      <c r="S65" s="938"/>
      <c r="T65" s="940"/>
      <c r="U65" s="940"/>
      <c r="V65" s="940"/>
      <c r="W65" s="940"/>
      <c r="X65" s="940"/>
      <c r="Y65" s="940"/>
      <c r="Z65" s="940"/>
      <c r="AA65" s="940"/>
      <c r="AB65" s="940"/>
      <c r="AC65" s="940"/>
      <c r="AD65" s="940"/>
      <c r="AE65" s="940"/>
      <c r="AF65" s="940"/>
      <c r="AG65" s="940"/>
      <c r="AH65" s="940"/>
      <c r="AI65" s="940"/>
      <c r="AJ65" s="940"/>
      <c r="AK65" s="940"/>
      <c r="AL65" s="940"/>
      <c r="AM65" s="940"/>
      <c r="AN65" s="940"/>
    </row>
    <row r="66" spans="1:40">
      <c r="A66" s="937"/>
      <c r="B66" s="946" t="s">
        <v>21</v>
      </c>
      <c r="C66" s="945">
        <v>501</v>
      </c>
      <c r="D66" s="945">
        <v>1000</v>
      </c>
      <c r="E66" s="946"/>
      <c r="F66" s="948">
        <f t="shared" ref="F66:M66" si="11">F$64/F$9*F11</f>
        <v>55.397174856138179</v>
      </c>
      <c r="G66" s="948">
        <f t="shared" si="11"/>
        <v>13.749618412861174</v>
      </c>
      <c r="H66" s="948">
        <f t="shared" si="11"/>
        <v>23.301104991622683</v>
      </c>
      <c r="I66" s="948">
        <f t="shared" si="11"/>
        <v>37.996932428584628</v>
      </c>
      <c r="J66" s="948">
        <f t="shared" si="11"/>
        <v>42.766362514490858</v>
      </c>
      <c r="K66" s="948">
        <f t="shared" si="11"/>
        <v>50.860240214211089</v>
      </c>
      <c r="L66" s="948">
        <f t="shared" si="11"/>
        <v>86.83349202901428</v>
      </c>
      <c r="M66" s="948">
        <f t="shared" si="11"/>
        <v>119.4604055229732</v>
      </c>
      <c r="N66" s="945"/>
      <c r="O66" s="939"/>
      <c r="P66" s="939"/>
      <c r="Q66" s="938"/>
      <c r="R66" s="938"/>
      <c r="S66" s="938"/>
      <c r="T66" s="940"/>
      <c r="U66" s="940"/>
      <c r="V66" s="940"/>
      <c r="W66" s="940"/>
      <c r="X66" s="940"/>
      <c r="Y66" s="940"/>
      <c r="Z66" s="940"/>
      <c r="AA66" s="940"/>
      <c r="AB66" s="940"/>
      <c r="AC66" s="940"/>
      <c r="AD66" s="940"/>
      <c r="AE66" s="940"/>
      <c r="AF66" s="940"/>
      <c r="AG66" s="940"/>
      <c r="AH66" s="940"/>
      <c r="AI66" s="940"/>
      <c r="AJ66" s="940"/>
      <c r="AK66" s="940"/>
      <c r="AL66" s="940"/>
      <c r="AM66" s="940"/>
      <c r="AN66" s="940"/>
    </row>
    <row r="67" spans="1:40">
      <c r="A67" s="937"/>
      <c r="B67" s="946" t="s">
        <v>21</v>
      </c>
      <c r="C67" s="945">
        <v>1001</v>
      </c>
      <c r="D67" s="945">
        <v>2000</v>
      </c>
      <c r="E67" s="946"/>
      <c r="F67" s="948">
        <f t="shared" ref="F67:M67" si="12">F$64/F$9*F12</f>
        <v>48.432005905826202</v>
      </c>
      <c r="G67" s="948">
        <f t="shared" si="12"/>
        <v>13.84985864430366</v>
      </c>
      <c r="H67" s="948">
        <f t="shared" si="12"/>
        <v>22.884020773395545</v>
      </c>
      <c r="I67" s="948">
        <f t="shared" si="12"/>
        <v>34.034173951856189</v>
      </c>
      <c r="J67" s="948">
        <f t="shared" si="12"/>
        <v>39.610074417561044</v>
      </c>
      <c r="K67" s="948">
        <f t="shared" si="12"/>
        <v>47.658272536491594</v>
      </c>
      <c r="L67" s="948">
        <f t="shared" si="12"/>
        <v>67.318777825969335</v>
      </c>
      <c r="M67" s="948">
        <f t="shared" si="12"/>
        <v>92.627557448375157</v>
      </c>
      <c r="N67" s="945"/>
      <c r="O67" s="939"/>
      <c r="P67" s="939"/>
      <c r="Q67" s="938"/>
      <c r="R67" s="938"/>
      <c r="S67" s="938"/>
      <c r="T67" s="940"/>
      <c r="U67" s="940"/>
      <c r="V67" s="940"/>
      <c r="W67" s="940"/>
      <c r="X67" s="940"/>
      <c r="Y67" s="940"/>
      <c r="Z67" s="940"/>
      <c r="AA67" s="940"/>
      <c r="AB67" s="940"/>
      <c r="AC67" s="940"/>
      <c r="AD67" s="940"/>
      <c r="AE67" s="940"/>
      <c r="AF67" s="940"/>
      <c r="AG67" s="940"/>
      <c r="AH67" s="940"/>
      <c r="AI67" s="940"/>
      <c r="AJ67" s="940"/>
      <c r="AK67" s="940"/>
      <c r="AL67" s="940"/>
      <c r="AM67" s="940"/>
      <c r="AN67" s="940"/>
    </row>
    <row r="68" spans="1:40">
      <c r="A68" s="937"/>
      <c r="B68" s="946" t="s">
        <v>21</v>
      </c>
      <c r="C68" s="945">
        <v>2001</v>
      </c>
      <c r="D68" s="945">
        <v>5000</v>
      </c>
      <c r="E68" s="946"/>
      <c r="F68" s="948">
        <f t="shared" ref="F68:M68" si="13">F$64/F$9*F13</f>
        <v>65.418867414964708</v>
      </c>
      <c r="G68" s="948">
        <f t="shared" si="13"/>
        <v>20.833261434796945</v>
      </c>
      <c r="H68" s="948">
        <f t="shared" si="13"/>
        <v>30.159823246913366</v>
      </c>
      <c r="I68" s="948">
        <f t="shared" si="13"/>
        <v>46.323280124515179</v>
      </c>
      <c r="J68" s="948">
        <f t="shared" si="13"/>
        <v>51.761336524438128</v>
      </c>
      <c r="K68" s="948">
        <f t="shared" si="13"/>
        <v>65.487199808663036</v>
      </c>
      <c r="L68" s="948">
        <f t="shared" si="13"/>
        <v>97.247549536892208</v>
      </c>
      <c r="M68" s="948">
        <f t="shared" si="13"/>
        <v>132.60802950047395</v>
      </c>
      <c r="N68" s="945"/>
      <c r="O68" s="939"/>
      <c r="P68" s="939"/>
      <c r="Q68" s="938"/>
      <c r="R68" s="938"/>
      <c r="S68" s="938"/>
      <c r="T68" s="940"/>
      <c r="U68" s="940"/>
      <c r="V68" s="940"/>
      <c r="W68" s="940"/>
      <c r="X68" s="940"/>
      <c r="Y68" s="940"/>
      <c r="Z68" s="940"/>
      <c r="AA68" s="940"/>
      <c r="AB68" s="940"/>
      <c r="AC68" s="940"/>
      <c r="AD68" s="940"/>
      <c r="AE68" s="940"/>
      <c r="AF68" s="940"/>
      <c r="AG68" s="940"/>
      <c r="AH68" s="940"/>
      <c r="AI68" s="940"/>
      <c r="AJ68" s="940"/>
      <c r="AK68" s="940"/>
      <c r="AL68" s="940"/>
      <c r="AM68" s="940"/>
      <c r="AN68" s="940"/>
    </row>
    <row r="69" spans="1:40">
      <c r="A69" s="937"/>
      <c r="B69" s="946" t="s">
        <v>21</v>
      </c>
      <c r="C69" s="945">
        <v>5001</v>
      </c>
      <c r="D69" s="945">
        <v>10000</v>
      </c>
      <c r="E69" s="946"/>
      <c r="F69" s="948">
        <f t="shared" ref="F69:M69" si="14">F$64/F$9*F14</f>
        <v>70.262994224822634</v>
      </c>
      <c r="G69" s="948">
        <f t="shared" si="14"/>
        <v>22.375919757096081</v>
      </c>
      <c r="H69" s="948">
        <f t="shared" si="14"/>
        <v>32.393093466102897</v>
      </c>
      <c r="I69" s="948">
        <f t="shared" si="14"/>
        <v>49.753419655185077</v>
      </c>
      <c r="J69" s="948">
        <f t="shared" si="14"/>
        <v>55.594152466995283</v>
      </c>
      <c r="K69" s="948">
        <f t="shared" si="14"/>
        <v>70.336386485702661</v>
      </c>
      <c r="L69" s="948">
        <f t="shared" si="14"/>
        <v>104.44852198596409</v>
      </c>
      <c r="M69" s="948">
        <f t="shared" si="14"/>
        <v>142.42736964329541</v>
      </c>
      <c r="N69" s="945"/>
      <c r="O69" s="939"/>
      <c r="P69" s="939"/>
      <c r="Q69" s="938"/>
      <c r="R69" s="938"/>
      <c r="S69" s="938"/>
      <c r="T69" s="940"/>
      <c r="U69" s="940"/>
      <c r="V69" s="940"/>
      <c r="W69" s="940"/>
      <c r="X69" s="940"/>
      <c r="Y69" s="940"/>
      <c r="Z69" s="940"/>
      <c r="AA69" s="940"/>
      <c r="AB69" s="940"/>
      <c r="AC69" s="940"/>
      <c r="AD69" s="940"/>
      <c r="AE69" s="940"/>
      <c r="AF69" s="940"/>
      <c r="AG69" s="940"/>
      <c r="AH69" s="940"/>
      <c r="AI69" s="940"/>
      <c r="AJ69" s="940"/>
      <c r="AK69" s="940"/>
      <c r="AL69" s="940"/>
      <c r="AM69" s="940"/>
      <c r="AN69" s="940"/>
    </row>
    <row r="70" spans="1:40">
      <c r="A70" s="937"/>
      <c r="B70" s="946" t="s">
        <v>21</v>
      </c>
      <c r="C70" s="945">
        <v>10001</v>
      </c>
      <c r="D70" s="945">
        <v>20000</v>
      </c>
      <c r="E70" s="946"/>
      <c r="F70" s="948">
        <f t="shared" ref="F70:M70" si="15">F$64/F$9*F15</f>
        <v>78.830522521416484</v>
      </c>
      <c r="G70" s="948">
        <f t="shared" si="15"/>
        <v>25.104330747778107</v>
      </c>
      <c r="H70" s="948">
        <f t="shared" si="15"/>
        <v>36.342949972317662</v>
      </c>
      <c r="I70" s="948">
        <f t="shared" si="15"/>
        <v>55.820110029696835</v>
      </c>
      <c r="J70" s="948">
        <f t="shared" si="15"/>
        <v>62.373033436145121</v>
      </c>
      <c r="K70" s="948">
        <f t="shared" si="15"/>
        <v>78.912863878172331</v>
      </c>
      <c r="L70" s="948">
        <f t="shared" si="15"/>
        <v>117.18446752208546</v>
      </c>
      <c r="M70" s="948">
        <f t="shared" si="15"/>
        <v>159.7942714255322</v>
      </c>
      <c r="N70" s="945"/>
      <c r="O70" s="939"/>
      <c r="P70" s="939"/>
      <c r="Q70" s="938"/>
      <c r="R70" s="938"/>
      <c r="S70" s="938"/>
      <c r="T70" s="940"/>
      <c r="U70" s="940"/>
      <c r="V70" s="940"/>
      <c r="W70" s="940"/>
      <c r="X70" s="940"/>
      <c r="Y70" s="940"/>
      <c r="Z70" s="940"/>
      <c r="AA70" s="940"/>
      <c r="AB70" s="940"/>
      <c r="AC70" s="940"/>
      <c r="AD70" s="940"/>
      <c r="AE70" s="940"/>
      <c r="AF70" s="940"/>
      <c r="AG70" s="940"/>
      <c r="AH70" s="940"/>
      <c r="AI70" s="940"/>
      <c r="AJ70" s="940"/>
      <c r="AK70" s="940"/>
      <c r="AL70" s="940"/>
      <c r="AM70" s="940"/>
      <c r="AN70" s="940"/>
    </row>
    <row r="71" spans="1:40">
      <c r="A71" s="937"/>
      <c r="B71" s="946" t="s">
        <v>21</v>
      </c>
      <c r="C71" s="945">
        <v>20001</v>
      </c>
      <c r="D71" s="945" t="s">
        <v>76</v>
      </c>
      <c r="E71" s="946"/>
      <c r="F71" s="948">
        <f t="shared" ref="F71:M71" si="16">F$64/F$9*F16</f>
        <v>84.415624751520369</v>
      </c>
      <c r="G71" s="948">
        <f t="shared" si="16"/>
        <v>15.570649284066361</v>
      </c>
      <c r="H71" s="948">
        <f t="shared" si="16"/>
        <v>36.156567451201305</v>
      </c>
      <c r="I71" s="948">
        <f t="shared" si="16"/>
        <v>74.827811788154904</v>
      </c>
      <c r="J71" s="948">
        <f t="shared" si="16"/>
        <v>89.055607494110163</v>
      </c>
      <c r="K71" s="948">
        <f t="shared" si="16"/>
        <v>100.93158984115796</v>
      </c>
      <c r="L71" s="948">
        <f t="shared" si="16"/>
        <v>132.62553738565816</v>
      </c>
      <c r="M71" s="948">
        <f t="shared" si="16"/>
        <v>167.71237415202191</v>
      </c>
      <c r="N71" s="945"/>
      <c r="O71" s="939"/>
      <c r="P71" s="939"/>
      <c r="Q71" s="938"/>
      <c r="R71" s="938"/>
      <c r="S71" s="938"/>
      <c r="T71" s="940"/>
      <c r="U71" s="940"/>
      <c r="V71" s="940"/>
      <c r="W71" s="940"/>
      <c r="X71" s="940"/>
      <c r="Y71" s="940"/>
      <c r="Z71" s="940"/>
      <c r="AA71" s="940"/>
      <c r="AB71" s="940"/>
      <c r="AC71" s="940"/>
      <c r="AD71" s="940"/>
      <c r="AE71" s="940"/>
      <c r="AF71" s="940"/>
      <c r="AG71" s="940"/>
      <c r="AH71" s="940"/>
      <c r="AI71" s="940"/>
      <c r="AJ71" s="940"/>
      <c r="AK71" s="940"/>
      <c r="AL71" s="940"/>
      <c r="AM71" s="940"/>
      <c r="AN71" s="940"/>
    </row>
    <row r="72" spans="1:40">
      <c r="A72" s="937"/>
      <c r="B72" s="949"/>
      <c r="C72" s="949"/>
      <c r="D72" s="949"/>
      <c r="E72" s="949"/>
      <c r="F72" s="949"/>
      <c r="G72" s="949"/>
      <c r="H72" s="950"/>
      <c r="I72" s="950"/>
      <c r="J72" s="949"/>
      <c r="K72" s="949"/>
      <c r="L72" s="949"/>
      <c r="M72" s="949"/>
      <c r="N72" s="949"/>
      <c r="O72" s="939"/>
      <c r="P72" s="939"/>
      <c r="Q72" s="938"/>
      <c r="R72" s="938"/>
      <c r="S72" s="938"/>
      <c r="T72" s="940"/>
      <c r="U72" s="940"/>
      <c r="V72" s="940"/>
      <c r="W72" s="940"/>
      <c r="X72" s="940"/>
      <c r="Y72" s="940"/>
      <c r="Z72" s="940"/>
      <c r="AA72" s="940"/>
      <c r="AB72" s="940"/>
      <c r="AC72" s="940"/>
      <c r="AD72" s="940"/>
      <c r="AE72" s="940"/>
      <c r="AF72" s="940"/>
      <c r="AG72" s="940"/>
      <c r="AH72" s="940"/>
      <c r="AI72" s="940"/>
      <c r="AJ72" s="940"/>
      <c r="AK72" s="940"/>
      <c r="AL72" s="940"/>
      <c r="AM72" s="940"/>
      <c r="AN72" s="940"/>
    </row>
    <row r="73" spans="1:40">
      <c r="A73" s="937"/>
      <c r="B73" s="938"/>
      <c r="C73" s="938"/>
      <c r="D73" s="938"/>
      <c r="E73" s="938"/>
      <c r="F73" s="938"/>
      <c r="G73" s="938"/>
      <c r="H73" s="939"/>
      <c r="I73" s="939"/>
      <c r="J73" s="938"/>
      <c r="K73" s="938"/>
      <c r="L73" s="938"/>
      <c r="M73" s="938"/>
      <c r="N73" s="938"/>
      <c r="O73" s="939"/>
      <c r="P73" s="939"/>
      <c r="Q73" s="938"/>
      <c r="R73" s="938"/>
      <c r="S73" s="938"/>
      <c r="T73" s="940"/>
      <c r="U73" s="940"/>
      <c r="V73" s="940"/>
      <c r="W73" s="940"/>
      <c r="X73" s="940"/>
      <c r="Y73" s="940"/>
      <c r="Z73" s="940"/>
      <c r="AA73" s="940"/>
      <c r="AB73" s="940"/>
      <c r="AC73" s="940"/>
      <c r="AD73" s="940"/>
      <c r="AE73" s="940"/>
      <c r="AF73" s="940"/>
      <c r="AG73" s="940"/>
      <c r="AH73" s="940"/>
      <c r="AI73" s="940"/>
      <c r="AJ73" s="940"/>
      <c r="AK73" s="940"/>
      <c r="AL73" s="940"/>
      <c r="AM73" s="940"/>
      <c r="AN73" s="940"/>
    </row>
    <row r="74" spans="1:40">
      <c r="A74" s="937"/>
      <c r="B74" s="954" t="s">
        <v>227</v>
      </c>
      <c r="C74" s="938"/>
      <c r="D74" s="938"/>
      <c r="E74" s="938"/>
      <c r="F74" s="938"/>
      <c r="G74" s="938"/>
      <c r="H74" s="939"/>
      <c r="I74" s="939"/>
      <c r="J74" s="938"/>
      <c r="K74" s="938"/>
      <c r="L74" s="938"/>
      <c r="M74" s="938"/>
      <c r="N74" s="938"/>
      <c r="O74" s="939"/>
      <c r="P74" s="939"/>
      <c r="Q74" s="938"/>
      <c r="R74" s="938"/>
      <c r="S74" s="938"/>
      <c r="T74" s="940"/>
      <c r="U74" s="940"/>
      <c r="V74" s="940"/>
      <c r="W74" s="940"/>
      <c r="X74" s="940"/>
      <c r="Y74" s="940"/>
      <c r="Z74" s="940"/>
      <c r="AA74" s="940"/>
      <c r="AB74" s="940"/>
      <c r="AC74" s="940"/>
      <c r="AD74" s="940"/>
      <c r="AE74" s="940"/>
      <c r="AF74" s="940"/>
      <c r="AG74" s="940"/>
      <c r="AH74" s="940"/>
      <c r="AI74" s="940"/>
      <c r="AJ74" s="940"/>
      <c r="AK74" s="940"/>
      <c r="AL74" s="940"/>
      <c r="AM74" s="940"/>
      <c r="AN74" s="940"/>
    </row>
    <row r="75" spans="1:40">
      <c r="A75" s="937"/>
      <c r="B75" s="944">
        <v>1</v>
      </c>
      <c r="C75" s="944">
        <v>2</v>
      </c>
      <c r="D75" s="944">
        <v>3</v>
      </c>
      <c r="E75" s="944">
        <v>4</v>
      </c>
      <c r="F75" s="944">
        <v>5</v>
      </c>
      <c r="G75" s="944">
        <v>7</v>
      </c>
      <c r="H75" s="944">
        <v>8</v>
      </c>
      <c r="I75" s="944">
        <v>9</v>
      </c>
      <c r="J75" s="944">
        <v>10</v>
      </c>
      <c r="K75" s="944">
        <v>11</v>
      </c>
      <c r="L75" s="944">
        <v>12</v>
      </c>
      <c r="M75" s="944">
        <v>13</v>
      </c>
      <c r="N75" s="944">
        <v>14</v>
      </c>
      <c r="O75" s="939"/>
      <c r="P75" s="939"/>
      <c r="Q75" s="938"/>
      <c r="R75" s="938"/>
      <c r="S75" s="938"/>
      <c r="T75" s="940"/>
      <c r="U75" s="940"/>
      <c r="V75" s="940"/>
      <c r="W75" s="940"/>
      <c r="X75" s="940"/>
      <c r="Y75" s="940"/>
      <c r="Z75" s="940"/>
      <c r="AA75" s="940"/>
      <c r="AB75" s="940"/>
      <c r="AC75" s="940"/>
      <c r="AD75" s="940"/>
      <c r="AE75" s="940"/>
      <c r="AF75" s="940"/>
      <c r="AG75" s="940"/>
      <c r="AH75" s="940"/>
      <c r="AI75" s="940"/>
      <c r="AJ75" s="940"/>
      <c r="AK75" s="940"/>
      <c r="AL75" s="940"/>
      <c r="AM75" s="940"/>
      <c r="AN75" s="940"/>
    </row>
    <row r="76" spans="1:40" ht="60">
      <c r="A76" s="937"/>
      <c r="B76" s="944" t="s">
        <v>5</v>
      </c>
      <c r="C76" s="944" t="s">
        <v>28</v>
      </c>
      <c r="D76" s="944" t="s">
        <v>29</v>
      </c>
      <c r="E76" s="944" t="s">
        <v>215</v>
      </c>
      <c r="F76" s="944" t="s">
        <v>88</v>
      </c>
      <c r="G76" s="944" t="s">
        <v>11</v>
      </c>
      <c r="H76" s="944" t="s">
        <v>12</v>
      </c>
      <c r="I76" s="944" t="s">
        <v>13</v>
      </c>
      <c r="J76" s="944" t="s">
        <v>14</v>
      </c>
      <c r="K76" s="944" t="s">
        <v>15</v>
      </c>
      <c r="L76" s="944" t="s">
        <v>16</v>
      </c>
      <c r="M76" s="944" t="s">
        <v>17</v>
      </c>
      <c r="N76" s="944" t="s">
        <v>216</v>
      </c>
      <c r="O76" s="939"/>
      <c r="P76" s="939"/>
      <c r="Q76" s="938"/>
      <c r="R76" s="938"/>
      <c r="S76" s="938"/>
      <c r="T76" s="940"/>
      <c r="U76" s="940"/>
      <c r="V76" s="940"/>
      <c r="W76" s="940"/>
      <c r="X76" s="940"/>
      <c r="Y76" s="940"/>
      <c r="Z76" s="940"/>
      <c r="AA76" s="940"/>
      <c r="AB76" s="940"/>
      <c r="AC76" s="940"/>
      <c r="AD76" s="940"/>
      <c r="AE76" s="940"/>
      <c r="AF76" s="940"/>
      <c r="AG76" s="940"/>
      <c r="AH76" s="940"/>
      <c r="AI76" s="940"/>
      <c r="AJ76" s="940"/>
      <c r="AK76" s="940"/>
      <c r="AL76" s="940"/>
      <c r="AM76" s="940"/>
      <c r="AN76" s="940"/>
    </row>
    <row r="77" spans="1:40">
      <c r="A77" s="937"/>
      <c r="B77" s="952" t="s">
        <v>22</v>
      </c>
      <c r="C77" s="952" t="s">
        <v>19</v>
      </c>
      <c r="D77" s="952" t="s">
        <v>19</v>
      </c>
      <c r="E77" s="952">
        <f>E29</f>
        <v>131</v>
      </c>
      <c r="F77" s="951">
        <f t="shared" ref="F77:N77" si="17">F29</f>
        <v>58.445063339793379</v>
      </c>
      <c r="G77" s="951">
        <f t="shared" si="17"/>
        <v>22.251524012050329</v>
      </c>
      <c r="H77" s="951">
        <f t="shared" si="17"/>
        <v>28.632325592717002</v>
      </c>
      <c r="I77" s="951">
        <f t="shared" si="17"/>
        <v>39.768869042507511</v>
      </c>
      <c r="J77" s="951">
        <f t="shared" si="17"/>
        <v>46.985074626865675</v>
      </c>
      <c r="K77" s="951">
        <f t="shared" si="17"/>
        <v>51.477935382190701</v>
      </c>
      <c r="L77" s="951">
        <f t="shared" si="17"/>
        <v>81.563239941015382</v>
      </c>
      <c r="M77" s="951">
        <f t="shared" si="17"/>
        <v>130.02257383966244</v>
      </c>
      <c r="N77" s="953">
        <f t="shared" si="17"/>
        <v>4396.4274809160306</v>
      </c>
      <c r="O77" s="939"/>
      <c r="P77" s="939"/>
      <c r="Q77" s="938"/>
      <c r="R77" s="938"/>
      <c r="S77" s="938"/>
      <c r="T77" s="940"/>
      <c r="U77" s="940"/>
      <c r="V77" s="940"/>
      <c r="W77" s="940"/>
      <c r="X77" s="940"/>
      <c r="Y77" s="940"/>
      <c r="Z77" s="940"/>
      <c r="AA77" s="940"/>
      <c r="AB77" s="940"/>
      <c r="AC77" s="940"/>
      <c r="AD77" s="940"/>
      <c r="AE77" s="940"/>
      <c r="AF77" s="940"/>
      <c r="AG77" s="940"/>
      <c r="AH77" s="940"/>
      <c r="AI77" s="940"/>
      <c r="AJ77" s="940"/>
      <c r="AK77" s="940"/>
      <c r="AL77" s="940"/>
      <c r="AM77" s="940"/>
      <c r="AN77" s="940"/>
    </row>
    <row r="78" spans="1:40">
      <c r="A78" s="937"/>
      <c r="B78" s="946" t="s">
        <v>22</v>
      </c>
      <c r="C78" s="945" t="s">
        <v>75</v>
      </c>
      <c r="D78" s="945">
        <v>500</v>
      </c>
      <c r="E78" s="946"/>
      <c r="F78" s="948">
        <f>F$77/F$9*F10</f>
        <v>52.276125333303845</v>
      </c>
      <c r="G78" s="948">
        <f t="shared" ref="G78:M78" si="18">G$77/G$9*G10</f>
        <v>21.101749215075081</v>
      </c>
      <c r="H78" s="948">
        <f t="shared" si="18"/>
        <v>27.291518519409699</v>
      </c>
      <c r="I78" s="948">
        <f t="shared" si="18"/>
        <v>37.436184810515329</v>
      </c>
      <c r="J78" s="948">
        <f t="shared" si="18"/>
        <v>43.787257199660431</v>
      </c>
      <c r="K78" s="948">
        <f t="shared" si="18"/>
        <v>48.602750033431498</v>
      </c>
      <c r="L78" s="948">
        <f t="shared" si="18"/>
        <v>70.778930688886533</v>
      </c>
      <c r="M78" s="948">
        <f t="shared" si="18"/>
        <v>104.25390337757125</v>
      </c>
      <c r="N78" s="945"/>
      <c r="O78" s="939"/>
      <c r="P78" s="939"/>
      <c r="Q78" s="938"/>
      <c r="R78" s="938"/>
      <c r="S78" s="938"/>
      <c r="T78" s="940"/>
      <c r="U78" s="940"/>
      <c r="V78" s="940"/>
      <c r="W78" s="940"/>
      <c r="X78" s="940"/>
      <c r="Y78" s="940"/>
      <c r="Z78" s="940"/>
      <c r="AA78" s="940"/>
      <c r="AB78" s="940"/>
      <c r="AC78" s="940"/>
      <c r="AD78" s="940"/>
      <c r="AE78" s="940"/>
      <c r="AF78" s="940"/>
      <c r="AG78" s="940"/>
      <c r="AH78" s="940"/>
      <c r="AI78" s="940"/>
      <c r="AJ78" s="940"/>
      <c r="AK78" s="940"/>
      <c r="AL78" s="940"/>
      <c r="AM78" s="940"/>
      <c r="AN78" s="940"/>
    </row>
    <row r="79" spans="1:40">
      <c r="A79" s="937"/>
      <c r="B79" s="946" t="s">
        <v>22</v>
      </c>
      <c r="C79" s="945">
        <v>501</v>
      </c>
      <c r="D79" s="945">
        <v>1000</v>
      </c>
      <c r="E79" s="946"/>
      <c r="F79" s="948">
        <f t="shared" ref="F79:M79" si="19">F$77/F$9*F11</f>
        <v>70.818461068740731</v>
      </c>
      <c r="G79" s="948">
        <f t="shared" si="19"/>
        <v>22.265050774367687</v>
      </c>
      <c r="H79" s="948">
        <f t="shared" si="19"/>
        <v>30.643536202677971</v>
      </c>
      <c r="I79" s="948">
        <f t="shared" si="19"/>
        <v>47.23119384290969</v>
      </c>
      <c r="J79" s="948">
        <f t="shared" si="19"/>
        <v>54.625574122581071</v>
      </c>
      <c r="K79" s="948">
        <f t="shared" si="19"/>
        <v>60.367876288124343</v>
      </c>
      <c r="L79" s="948">
        <f t="shared" si="19"/>
        <v>114.37011473076795</v>
      </c>
      <c r="M79" s="948">
        <f t="shared" si="19"/>
        <v>169.72749873782999</v>
      </c>
      <c r="N79" s="945"/>
      <c r="O79" s="939"/>
      <c r="P79" s="939"/>
      <c r="Q79" s="938"/>
      <c r="R79" s="938"/>
      <c r="S79" s="938"/>
      <c r="T79" s="940"/>
      <c r="U79" s="940"/>
      <c r="V79" s="940"/>
      <c r="W79" s="940"/>
      <c r="X79" s="940"/>
      <c r="Y79" s="940"/>
      <c r="Z79" s="940"/>
      <c r="AA79" s="940"/>
      <c r="AB79" s="940"/>
      <c r="AC79" s="940"/>
      <c r="AD79" s="940"/>
      <c r="AE79" s="940"/>
      <c r="AF79" s="940"/>
      <c r="AG79" s="940"/>
      <c r="AH79" s="940"/>
      <c r="AI79" s="940"/>
      <c r="AJ79" s="940"/>
      <c r="AK79" s="940"/>
      <c r="AL79" s="940"/>
      <c r="AM79" s="940"/>
      <c r="AN79" s="940"/>
    </row>
    <row r="80" spans="1:40">
      <c r="A80" s="937"/>
      <c r="B80" s="946" t="s">
        <v>22</v>
      </c>
      <c r="C80" s="945">
        <v>1001</v>
      </c>
      <c r="D80" s="945">
        <v>2000</v>
      </c>
      <c r="E80" s="946"/>
      <c r="F80" s="948">
        <f t="shared" ref="F80:M80" si="20">F$77/F$9*F12</f>
        <v>61.914350932694404</v>
      </c>
      <c r="G80" s="948">
        <f t="shared" si="20"/>
        <v>22.427371922175951</v>
      </c>
      <c r="H80" s="948">
        <f t="shared" si="20"/>
        <v>30.095024218143166</v>
      </c>
      <c r="I80" s="948">
        <f t="shared" si="20"/>
        <v>42.305380052052406</v>
      </c>
      <c r="J80" s="948">
        <f t="shared" si="20"/>
        <v>50.594040008997311</v>
      </c>
      <c r="K80" s="948">
        <f t="shared" si="20"/>
        <v>56.567343930569074</v>
      </c>
      <c r="L80" s="948">
        <f t="shared" si="20"/>
        <v>88.666897571257238</v>
      </c>
      <c r="M80" s="948">
        <f t="shared" si="20"/>
        <v>131.60380270837109</v>
      </c>
      <c r="N80" s="945"/>
      <c r="O80" s="939"/>
      <c r="P80" s="939"/>
      <c r="Q80" s="938"/>
      <c r="R80" s="938"/>
      <c r="S80" s="938"/>
      <c r="T80" s="940"/>
      <c r="U80" s="940"/>
      <c r="V80" s="940"/>
      <c r="W80" s="940"/>
      <c r="X80" s="940"/>
      <c r="Y80" s="940"/>
      <c r="Z80" s="940"/>
      <c r="AA80" s="940"/>
      <c r="AB80" s="940"/>
      <c r="AC80" s="940"/>
      <c r="AD80" s="940"/>
      <c r="AE80" s="940"/>
      <c r="AF80" s="940"/>
      <c r="AG80" s="940"/>
      <c r="AH80" s="940"/>
      <c r="AI80" s="940"/>
      <c r="AJ80" s="940"/>
      <c r="AK80" s="940"/>
      <c r="AL80" s="940"/>
      <c r="AM80" s="940"/>
      <c r="AN80" s="940"/>
    </row>
    <row r="81" spans="1:40">
      <c r="A81" s="937"/>
      <c r="B81" s="946" t="s">
        <v>22</v>
      </c>
      <c r="C81" s="945">
        <v>2001</v>
      </c>
      <c r="D81" s="945">
        <v>5000</v>
      </c>
      <c r="E81" s="946"/>
      <c r="F81" s="948">
        <f t="shared" ref="F81:M81" si="21">F$77/F$9*F13</f>
        <v>83.62995996129672</v>
      </c>
      <c r="G81" s="948">
        <f t="shared" si="21"/>
        <v>33.735745219485423</v>
      </c>
      <c r="H81" s="948">
        <f t="shared" si="21"/>
        <v>39.663511059472597</v>
      </c>
      <c r="I81" s="948">
        <f t="shared" si="21"/>
        <v>57.581064658641999</v>
      </c>
      <c r="J81" s="948">
        <f t="shared" si="21"/>
        <v>66.114875307468495</v>
      </c>
      <c r="K81" s="948">
        <f t="shared" si="21"/>
        <v>77.729148738869597</v>
      </c>
      <c r="L81" s="948">
        <f t="shared" si="21"/>
        <v>128.08667644166675</v>
      </c>
      <c r="M81" s="948">
        <f t="shared" si="21"/>
        <v>188.40743978003235</v>
      </c>
      <c r="N81" s="945"/>
      <c r="O81" s="939"/>
      <c r="P81" s="939"/>
      <c r="Q81" s="938"/>
      <c r="R81" s="938"/>
      <c r="S81" s="938"/>
      <c r="T81" s="940"/>
      <c r="U81" s="940"/>
      <c r="V81" s="940"/>
      <c r="W81" s="940"/>
      <c r="X81" s="940"/>
      <c r="Y81" s="940"/>
      <c r="Z81" s="940"/>
      <c r="AA81" s="940"/>
      <c r="AB81" s="940"/>
      <c r="AC81" s="940"/>
      <c r="AD81" s="940"/>
      <c r="AE81" s="940"/>
      <c r="AF81" s="940"/>
      <c r="AG81" s="940"/>
      <c r="AH81" s="940"/>
      <c r="AI81" s="940"/>
      <c r="AJ81" s="940"/>
      <c r="AK81" s="940"/>
      <c r="AL81" s="940"/>
      <c r="AM81" s="940"/>
      <c r="AN81" s="940"/>
    </row>
    <row r="82" spans="1:40">
      <c r="A82" s="937"/>
      <c r="B82" s="946" t="s">
        <v>22</v>
      </c>
      <c r="C82" s="945">
        <v>5001</v>
      </c>
      <c r="D82" s="945">
        <v>10000</v>
      </c>
      <c r="E82" s="946"/>
      <c r="F82" s="948">
        <f t="shared" ref="F82:M82" si="22">F$77/F$9*F14</f>
        <v>89.822579111765108</v>
      </c>
      <c r="G82" s="948">
        <f t="shared" si="22"/>
        <v>36.233804790459637</v>
      </c>
      <c r="H82" s="948">
        <f t="shared" si="22"/>
        <v>42.600508975953439</v>
      </c>
      <c r="I82" s="948">
        <f t="shared" si="22"/>
        <v>61.844818986331333</v>
      </c>
      <c r="J82" s="948">
        <f t="shared" si="22"/>
        <v>71.01054000884271</v>
      </c>
      <c r="K82" s="948">
        <f t="shared" si="22"/>
        <v>83.484825475444552</v>
      </c>
      <c r="L82" s="948">
        <f t="shared" si="22"/>
        <v>137.57122008869942</v>
      </c>
      <c r="M82" s="948">
        <f t="shared" si="22"/>
        <v>202.35860656538659</v>
      </c>
      <c r="N82" s="945"/>
      <c r="O82" s="939"/>
      <c r="P82" s="939"/>
      <c r="Q82" s="938"/>
      <c r="R82" s="938"/>
      <c r="S82" s="938"/>
      <c r="T82" s="940"/>
      <c r="U82" s="940"/>
      <c r="V82" s="940"/>
      <c r="W82" s="940"/>
      <c r="X82" s="940"/>
      <c r="Y82" s="940"/>
      <c r="Z82" s="940"/>
      <c r="AA82" s="940"/>
      <c r="AB82" s="940"/>
      <c r="AC82" s="940"/>
      <c r="AD82" s="940"/>
      <c r="AE82" s="940"/>
      <c r="AF82" s="940"/>
      <c r="AG82" s="940"/>
      <c r="AH82" s="940"/>
      <c r="AI82" s="940"/>
      <c r="AJ82" s="940"/>
      <c r="AK82" s="940"/>
      <c r="AL82" s="940"/>
      <c r="AM82" s="940"/>
      <c r="AN82" s="940"/>
    </row>
    <row r="83" spans="1:40">
      <c r="A83" s="937"/>
      <c r="B83" s="946" t="s">
        <v>22</v>
      </c>
      <c r="C83" s="945">
        <v>10001</v>
      </c>
      <c r="D83" s="945">
        <v>20000</v>
      </c>
      <c r="E83" s="946"/>
      <c r="F83" s="948">
        <f t="shared" ref="F83:M83" si="23">F$77/F$9*F15</f>
        <v>100.77510820198165</v>
      </c>
      <c r="G83" s="948">
        <f t="shared" si="23"/>
        <v>40.65197898386527</v>
      </c>
      <c r="H83" s="948">
        <f t="shared" si="23"/>
        <v>47.795008159021847</v>
      </c>
      <c r="I83" s="948">
        <f t="shared" si="23"/>
        <v>69.38587587564804</v>
      </c>
      <c r="J83" s="948">
        <f t="shared" si="23"/>
        <v>79.66922040802271</v>
      </c>
      <c r="K83" s="948">
        <f t="shared" si="23"/>
        <v>93.664559665371542</v>
      </c>
      <c r="L83" s="948">
        <f t="shared" si="23"/>
        <v>154.34598657723711</v>
      </c>
      <c r="M83" s="948">
        <f t="shared" si="23"/>
        <v>227.03323233298249</v>
      </c>
      <c r="N83" s="945"/>
      <c r="O83" s="939"/>
      <c r="P83" s="939"/>
      <c r="Q83" s="938"/>
      <c r="R83" s="938"/>
      <c r="S83" s="938"/>
      <c r="T83" s="940"/>
      <c r="U83" s="940"/>
      <c r="V83" s="940"/>
      <c r="W83" s="940"/>
      <c r="X83" s="940"/>
      <c r="Y83" s="940"/>
      <c r="Z83" s="940"/>
      <c r="AA83" s="940"/>
      <c r="AB83" s="940"/>
      <c r="AC83" s="940"/>
      <c r="AD83" s="940"/>
      <c r="AE83" s="940"/>
      <c r="AF83" s="940"/>
      <c r="AG83" s="940"/>
      <c r="AH83" s="940"/>
      <c r="AI83" s="940"/>
      <c r="AJ83" s="940"/>
      <c r="AK83" s="940"/>
      <c r="AL83" s="940"/>
      <c r="AM83" s="940"/>
      <c r="AN83" s="940"/>
    </row>
    <row r="84" spans="1:40">
      <c r="A84" s="937"/>
      <c r="B84" s="946" t="s">
        <v>22</v>
      </c>
      <c r="C84" s="945">
        <v>20001</v>
      </c>
      <c r="D84" s="945" t="s">
        <v>76</v>
      </c>
      <c r="E84" s="946"/>
      <c r="F84" s="948">
        <f t="shared" ref="F84:M84" si="24">F$77/F$9*F16</f>
        <v>107.9149731116039</v>
      </c>
      <c r="G84" s="948">
        <f t="shared" si="24"/>
        <v>25.213884959551255</v>
      </c>
      <c r="H84" s="948">
        <f t="shared" si="24"/>
        <v>47.549894481561957</v>
      </c>
      <c r="I84" s="948">
        <f t="shared" si="24"/>
        <v>93.012952823222292</v>
      </c>
      <c r="J84" s="948">
        <f t="shared" si="24"/>
        <v>113.75093419630095</v>
      </c>
      <c r="K84" s="948">
        <f t="shared" si="24"/>
        <v>119.79938953163362</v>
      </c>
      <c r="L84" s="948">
        <f t="shared" si="24"/>
        <v>174.68372597475584</v>
      </c>
      <c r="M84" s="948">
        <f t="shared" si="24"/>
        <v>238.28315036760563</v>
      </c>
      <c r="N84" s="945"/>
      <c r="O84" s="939"/>
      <c r="P84" s="939"/>
      <c r="Q84" s="938"/>
      <c r="R84" s="938"/>
      <c r="S84" s="938"/>
      <c r="T84" s="940"/>
      <c r="U84" s="940"/>
      <c r="V84" s="940"/>
      <c r="W84" s="940"/>
      <c r="X84" s="940"/>
      <c r="Y84" s="940"/>
      <c r="Z84" s="940"/>
      <c r="AA84" s="940"/>
      <c r="AB84" s="940"/>
      <c r="AC84" s="940"/>
      <c r="AD84" s="940"/>
      <c r="AE84" s="940"/>
      <c r="AF84" s="940"/>
      <c r="AG84" s="940"/>
      <c r="AH84" s="940"/>
      <c r="AI84" s="940"/>
      <c r="AJ84" s="940"/>
      <c r="AK84" s="940"/>
      <c r="AL84" s="940"/>
      <c r="AM84" s="940"/>
      <c r="AN84" s="940"/>
    </row>
    <row r="85" spans="1:40">
      <c r="A85" s="937"/>
      <c r="B85" s="949"/>
      <c r="C85" s="949"/>
      <c r="D85" s="949"/>
      <c r="E85" s="949"/>
      <c r="F85" s="949"/>
      <c r="G85" s="949"/>
      <c r="H85" s="950"/>
      <c r="I85" s="950"/>
      <c r="J85" s="949"/>
      <c r="K85" s="949"/>
      <c r="L85" s="949"/>
      <c r="M85" s="949"/>
      <c r="N85" s="949"/>
      <c r="O85" s="939"/>
      <c r="P85" s="939"/>
      <c r="Q85" s="938"/>
      <c r="R85" s="938"/>
      <c r="S85" s="938"/>
      <c r="T85" s="940"/>
      <c r="U85" s="940"/>
      <c r="V85" s="940"/>
      <c r="W85" s="940"/>
      <c r="X85" s="940"/>
      <c r="Y85" s="940"/>
      <c r="Z85" s="940"/>
      <c r="AA85" s="940"/>
      <c r="AB85" s="940"/>
      <c r="AC85" s="940"/>
      <c r="AD85" s="940"/>
      <c r="AE85" s="940"/>
      <c r="AF85" s="940"/>
      <c r="AG85" s="940"/>
      <c r="AH85" s="940"/>
      <c r="AI85" s="940"/>
      <c r="AJ85" s="940"/>
      <c r="AK85" s="940"/>
      <c r="AL85" s="940"/>
      <c r="AM85" s="940"/>
      <c r="AN85" s="940"/>
    </row>
    <row r="86" spans="1:40">
      <c r="A86" s="937"/>
      <c r="B86" s="938"/>
      <c r="C86" s="938"/>
      <c r="D86" s="938"/>
      <c r="E86" s="938"/>
      <c r="F86" s="938"/>
      <c r="G86" s="938"/>
      <c r="H86" s="939"/>
      <c r="I86" s="939"/>
      <c r="J86" s="938"/>
      <c r="K86" s="938"/>
      <c r="L86" s="938"/>
      <c r="M86" s="938"/>
      <c r="N86" s="938"/>
      <c r="O86" s="939"/>
      <c r="P86" s="939"/>
      <c r="Q86" s="938"/>
      <c r="R86" s="938"/>
      <c r="S86" s="938"/>
      <c r="T86" s="940"/>
      <c r="U86" s="940"/>
      <c r="V86" s="940"/>
      <c r="W86" s="940"/>
      <c r="X86" s="940"/>
      <c r="Y86" s="940"/>
      <c r="Z86" s="940"/>
      <c r="AA86" s="940"/>
      <c r="AB86" s="940"/>
      <c r="AC86" s="940"/>
      <c r="AD86" s="940"/>
      <c r="AE86" s="940"/>
      <c r="AF86" s="940"/>
      <c r="AG86" s="940"/>
      <c r="AH86" s="940"/>
      <c r="AI86" s="940"/>
      <c r="AJ86" s="940"/>
      <c r="AK86" s="940"/>
      <c r="AL86" s="940"/>
      <c r="AM86" s="940"/>
      <c r="AN86" s="940"/>
    </row>
    <row r="87" spans="1:40">
      <c r="A87" s="937"/>
      <c r="B87" s="954" t="s">
        <v>228</v>
      </c>
      <c r="C87" s="938"/>
      <c r="D87" s="938"/>
      <c r="E87" s="938"/>
      <c r="F87" s="938"/>
      <c r="G87" s="938"/>
      <c r="H87" s="939"/>
      <c r="I87" s="939"/>
      <c r="J87" s="938"/>
      <c r="K87" s="938"/>
      <c r="L87" s="938"/>
      <c r="M87" s="938"/>
      <c r="N87" s="938"/>
      <c r="O87" s="939"/>
      <c r="P87" s="939"/>
      <c r="Q87" s="938"/>
      <c r="R87" s="938"/>
      <c r="S87" s="938"/>
      <c r="T87" s="940"/>
      <c r="U87" s="940"/>
      <c r="V87" s="940"/>
      <c r="W87" s="940"/>
      <c r="X87" s="940"/>
      <c r="Y87" s="940"/>
      <c r="Z87" s="940"/>
      <c r="AA87" s="940"/>
      <c r="AB87" s="940"/>
      <c r="AC87" s="940"/>
      <c r="AD87" s="940"/>
      <c r="AE87" s="940"/>
      <c r="AF87" s="940"/>
      <c r="AG87" s="940"/>
      <c r="AH87" s="940"/>
      <c r="AI87" s="940"/>
      <c r="AJ87" s="940"/>
      <c r="AK87" s="940"/>
      <c r="AL87" s="940"/>
      <c r="AM87" s="940"/>
      <c r="AN87" s="940"/>
    </row>
    <row r="88" spans="1:40">
      <c r="A88" s="937"/>
      <c r="B88" s="944">
        <v>1</v>
      </c>
      <c r="C88" s="944">
        <v>2</v>
      </c>
      <c r="D88" s="944">
        <v>3</v>
      </c>
      <c r="E88" s="944">
        <v>4</v>
      </c>
      <c r="F88" s="944">
        <v>5</v>
      </c>
      <c r="G88" s="944">
        <v>7</v>
      </c>
      <c r="H88" s="944">
        <v>8</v>
      </c>
      <c r="I88" s="944">
        <v>9</v>
      </c>
      <c r="J88" s="944">
        <v>10</v>
      </c>
      <c r="K88" s="944">
        <v>11</v>
      </c>
      <c r="L88" s="944">
        <v>12</v>
      </c>
      <c r="M88" s="944">
        <v>13</v>
      </c>
      <c r="N88" s="944">
        <v>14</v>
      </c>
      <c r="O88" s="939"/>
      <c r="P88" s="939"/>
      <c r="Q88" s="938"/>
      <c r="R88" s="938"/>
      <c r="S88" s="938"/>
      <c r="T88" s="940"/>
      <c r="U88" s="940"/>
      <c r="V88" s="940"/>
      <c r="W88" s="940"/>
      <c r="X88" s="940"/>
      <c r="Y88" s="940"/>
      <c r="Z88" s="940"/>
      <c r="AA88" s="940"/>
      <c r="AB88" s="940"/>
      <c r="AC88" s="940"/>
      <c r="AD88" s="940"/>
      <c r="AE88" s="940"/>
      <c r="AF88" s="940"/>
      <c r="AG88" s="940"/>
      <c r="AH88" s="940"/>
      <c r="AI88" s="940"/>
      <c r="AJ88" s="940"/>
      <c r="AK88" s="940"/>
      <c r="AL88" s="940"/>
      <c r="AM88" s="940"/>
      <c r="AN88" s="940"/>
    </row>
    <row r="89" spans="1:40" ht="60">
      <c r="A89" s="937"/>
      <c r="B89" s="944" t="s">
        <v>5</v>
      </c>
      <c r="C89" s="944" t="s">
        <v>28</v>
      </c>
      <c r="D89" s="944" t="s">
        <v>29</v>
      </c>
      <c r="E89" s="944" t="s">
        <v>215</v>
      </c>
      <c r="F89" s="944" t="s">
        <v>88</v>
      </c>
      <c r="G89" s="944" t="s">
        <v>11</v>
      </c>
      <c r="H89" s="944" t="s">
        <v>12</v>
      </c>
      <c r="I89" s="944" t="s">
        <v>13</v>
      </c>
      <c r="J89" s="944" t="s">
        <v>14</v>
      </c>
      <c r="K89" s="944" t="s">
        <v>15</v>
      </c>
      <c r="L89" s="944" t="s">
        <v>16</v>
      </c>
      <c r="M89" s="944" t="s">
        <v>17</v>
      </c>
      <c r="N89" s="944" t="s">
        <v>216</v>
      </c>
      <c r="O89" s="939"/>
      <c r="P89" s="939"/>
      <c r="Q89" s="938"/>
      <c r="R89" s="938"/>
      <c r="S89" s="938"/>
      <c r="T89" s="940"/>
      <c r="U89" s="940"/>
      <c r="V89" s="940"/>
      <c r="W89" s="940"/>
      <c r="X89" s="940"/>
      <c r="Y89" s="940"/>
      <c r="Z89" s="940"/>
      <c r="AA89" s="940"/>
      <c r="AB89" s="940"/>
      <c r="AC89" s="940"/>
      <c r="AD89" s="940"/>
      <c r="AE89" s="940"/>
      <c r="AF89" s="940"/>
      <c r="AG89" s="940"/>
      <c r="AH89" s="940"/>
      <c r="AI89" s="940"/>
      <c r="AJ89" s="940"/>
      <c r="AK89" s="940"/>
      <c r="AL89" s="940"/>
      <c r="AM89" s="940"/>
      <c r="AN89" s="940"/>
    </row>
    <row r="90" spans="1:40">
      <c r="A90" s="937"/>
      <c r="B90" s="952" t="s">
        <v>24</v>
      </c>
      <c r="C90" s="952" t="s">
        <v>19</v>
      </c>
      <c r="D90" s="952" t="s">
        <v>19</v>
      </c>
      <c r="E90" s="952">
        <f>E30</f>
        <v>760</v>
      </c>
      <c r="F90" s="951">
        <f t="shared" ref="F90:N90" si="25">F30</f>
        <v>52.451577720388293</v>
      </c>
      <c r="G90" s="951">
        <f t="shared" si="25"/>
        <v>20.518575851393191</v>
      </c>
      <c r="H90" s="951">
        <f t="shared" si="25"/>
        <v>28.32549248559268</v>
      </c>
      <c r="I90" s="951">
        <f t="shared" si="25"/>
        <v>40.68979843052778</v>
      </c>
      <c r="J90" s="951">
        <f t="shared" si="25"/>
        <v>45.436511857707508</v>
      </c>
      <c r="K90" s="951">
        <f t="shared" si="25"/>
        <v>50.847457627118644</v>
      </c>
      <c r="L90" s="951">
        <f t="shared" si="25"/>
        <v>68.246509077042887</v>
      </c>
      <c r="M90" s="951">
        <f t="shared" si="25"/>
        <v>94.755929443690633</v>
      </c>
      <c r="N90" s="953">
        <f t="shared" si="25"/>
        <v>2645.8092105263158</v>
      </c>
      <c r="O90" s="939"/>
      <c r="P90" s="939"/>
      <c r="Q90" s="938"/>
      <c r="R90" s="938"/>
      <c r="S90" s="938"/>
      <c r="T90" s="940"/>
      <c r="U90" s="940"/>
      <c r="V90" s="940"/>
      <c r="W90" s="940"/>
      <c r="X90" s="940"/>
      <c r="Y90" s="940"/>
      <c r="Z90" s="940"/>
      <c r="AA90" s="940"/>
      <c r="AB90" s="940"/>
      <c r="AC90" s="940"/>
      <c r="AD90" s="940"/>
      <c r="AE90" s="940"/>
      <c r="AF90" s="940"/>
      <c r="AG90" s="940"/>
      <c r="AH90" s="940"/>
      <c r="AI90" s="940"/>
      <c r="AJ90" s="940"/>
      <c r="AK90" s="940"/>
      <c r="AL90" s="940"/>
      <c r="AM90" s="940"/>
      <c r="AN90" s="940"/>
    </row>
    <row r="91" spans="1:40">
      <c r="A91" s="937"/>
      <c r="B91" s="946" t="s">
        <v>24</v>
      </c>
      <c r="C91" s="945" t="s">
        <v>75</v>
      </c>
      <c r="D91" s="945">
        <v>500</v>
      </c>
      <c r="E91" s="946"/>
      <c r="F91" s="948">
        <f>F$90/F$9*F10</f>
        <v>46.915258435071777</v>
      </c>
      <c r="G91" s="948">
        <f t="shared" ref="G91:M91" si="26">G$90/G$9*G10</f>
        <v>19.458345488251297</v>
      </c>
      <c r="H91" s="948">
        <f t="shared" si="26"/>
        <v>26.999053927306093</v>
      </c>
      <c r="I91" s="948">
        <f t="shared" si="26"/>
        <v>38.30309613078726</v>
      </c>
      <c r="J91" s="948">
        <f t="shared" si="26"/>
        <v>42.344090049210159</v>
      </c>
      <c r="K91" s="948">
        <f t="shared" si="26"/>
        <v>48.007486208184773</v>
      </c>
      <c r="L91" s="948">
        <f t="shared" si="26"/>
        <v>59.222940864238922</v>
      </c>
      <c r="M91" s="948">
        <f t="shared" si="26"/>
        <v>75.976618682048141</v>
      </c>
      <c r="N91" s="945"/>
      <c r="O91" s="939"/>
      <c r="P91" s="939"/>
      <c r="Q91" s="938"/>
      <c r="R91" s="938"/>
      <c r="S91" s="938"/>
      <c r="T91" s="940"/>
      <c r="U91" s="940"/>
      <c r="V91" s="940"/>
      <c r="W91" s="940"/>
      <c r="X91" s="940"/>
      <c r="Y91" s="940"/>
      <c r="Z91" s="940"/>
      <c r="AA91" s="940"/>
      <c r="AB91" s="940"/>
      <c r="AC91" s="940"/>
      <c r="AD91" s="940"/>
      <c r="AE91" s="940"/>
      <c r="AF91" s="940"/>
      <c r="AG91" s="940"/>
      <c r="AH91" s="940"/>
      <c r="AI91" s="940"/>
      <c r="AJ91" s="940"/>
      <c r="AK91" s="940"/>
      <c r="AL91" s="940"/>
      <c r="AM91" s="940"/>
      <c r="AN91" s="940"/>
    </row>
    <row r="92" spans="1:40">
      <c r="A92" s="937"/>
      <c r="B92" s="946" t="s">
        <v>24</v>
      </c>
      <c r="C92" s="945">
        <v>501</v>
      </c>
      <c r="D92" s="945">
        <v>1000</v>
      </c>
      <c r="E92" s="946"/>
      <c r="F92" s="948">
        <f t="shared" ref="F92:M92" si="27">F$90/F$9*F11</f>
        <v>63.556095288825439</v>
      </c>
      <c r="G92" s="948">
        <f t="shared" si="27"/>
        <v>20.531049149783097</v>
      </c>
      <c r="H92" s="948">
        <f t="shared" si="27"/>
        <v>30.315150323022564</v>
      </c>
      <c r="I92" s="948">
        <f t="shared" si="27"/>
        <v>48.324928602998682</v>
      </c>
      <c r="J92" s="948">
        <f t="shared" si="27"/>
        <v>52.825191107295815</v>
      </c>
      <c r="K92" s="948">
        <f t="shared" si="27"/>
        <v>59.628518681063596</v>
      </c>
      <c r="L92" s="948">
        <f t="shared" si="27"/>
        <v>95.697045369463552</v>
      </c>
      <c r="M92" s="948">
        <f t="shared" si="27"/>
        <v>123.69149771552979</v>
      </c>
      <c r="N92" s="945"/>
      <c r="O92" s="939"/>
      <c r="P92" s="939"/>
      <c r="Q92" s="938"/>
      <c r="R92" s="938"/>
      <c r="S92" s="938"/>
      <c r="T92" s="940"/>
      <c r="U92" s="940"/>
      <c r="V92" s="940"/>
      <c r="W92" s="940"/>
      <c r="X92" s="940"/>
      <c r="Y92" s="940"/>
      <c r="Z92" s="940"/>
      <c r="AA92" s="940"/>
      <c r="AB92" s="940"/>
      <c r="AC92" s="940"/>
      <c r="AD92" s="940"/>
      <c r="AE92" s="940"/>
      <c r="AF92" s="940"/>
      <c r="AG92" s="940"/>
      <c r="AH92" s="940"/>
      <c r="AI92" s="940"/>
      <c r="AJ92" s="940"/>
      <c r="AK92" s="940"/>
      <c r="AL92" s="940"/>
      <c r="AM92" s="940"/>
      <c r="AN92" s="940"/>
    </row>
    <row r="93" spans="1:40">
      <c r="A93" s="937"/>
      <c r="B93" s="946" t="s">
        <v>24</v>
      </c>
      <c r="C93" s="945">
        <v>1001</v>
      </c>
      <c r="D93" s="945">
        <v>2000</v>
      </c>
      <c r="E93" s="946"/>
      <c r="F93" s="948">
        <f t="shared" ref="F93:M93" si="28">F$90/F$9*F12</f>
        <v>55.56509317259124</v>
      </c>
      <c r="G93" s="948">
        <f t="shared" si="28"/>
        <v>20.680728730461951</v>
      </c>
      <c r="H93" s="948">
        <f t="shared" si="28"/>
        <v>29.77251636735987</v>
      </c>
      <c r="I93" s="948">
        <f t="shared" si="28"/>
        <v>43.285047533158256</v>
      </c>
      <c r="J93" s="948">
        <f t="shared" si="28"/>
        <v>48.926530755868797</v>
      </c>
      <c r="K93" s="948">
        <f t="shared" si="28"/>
        <v>55.874533472128022</v>
      </c>
      <c r="L93" s="948">
        <f t="shared" si="28"/>
        <v>74.19036117626186</v>
      </c>
      <c r="M93" s="948">
        <f t="shared" si="28"/>
        <v>95.908274045809094</v>
      </c>
      <c r="N93" s="945"/>
      <c r="O93" s="939"/>
      <c r="P93" s="939"/>
      <c r="Q93" s="938"/>
      <c r="R93" s="938"/>
      <c r="S93" s="938"/>
      <c r="T93" s="940"/>
      <c r="U93" s="940"/>
      <c r="V93" s="940"/>
      <c r="W93" s="940"/>
      <c r="X93" s="940"/>
      <c r="Y93" s="940"/>
      <c r="Z93" s="940"/>
      <c r="AA93" s="940"/>
      <c r="AB93" s="940"/>
      <c r="AC93" s="940"/>
      <c r="AD93" s="940"/>
      <c r="AE93" s="940"/>
      <c r="AF93" s="940"/>
      <c r="AG93" s="940"/>
      <c r="AH93" s="940"/>
      <c r="AI93" s="940"/>
      <c r="AJ93" s="940"/>
      <c r="AK93" s="940"/>
      <c r="AL93" s="940"/>
      <c r="AM93" s="940"/>
      <c r="AN93" s="940"/>
    </row>
    <row r="94" spans="1:40">
      <c r="A94" s="937"/>
      <c r="B94" s="946" t="s">
        <v>24</v>
      </c>
      <c r="C94" s="945">
        <v>2001</v>
      </c>
      <c r="D94" s="945">
        <v>5000</v>
      </c>
      <c r="E94" s="946"/>
      <c r="F94" s="948">
        <f t="shared" ref="F94:M94" si="29">F$90/F$9*F13</f>
        <v>75.053787163513462</v>
      </c>
      <c r="G94" s="948">
        <f t="shared" si="29"/>
        <v>31.108406184422265</v>
      </c>
      <c r="H94" s="948">
        <f t="shared" si="29"/>
        <v>39.238464260586881</v>
      </c>
      <c r="I94" s="948">
        <f t="shared" si="29"/>
        <v>58.914471816410526</v>
      </c>
      <c r="J94" s="948">
        <f t="shared" si="29"/>
        <v>63.935820890682727</v>
      </c>
      <c r="K94" s="948">
        <f t="shared" si="29"/>
        <v>76.777158360143204</v>
      </c>
      <c r="L94" s="948">
        <f t="shared" si="29"/>
        <v>107.17412075275688</v>
      </c>
      <c r="M94" s="948">
        <f t="shared" si="29"/>
        <v>137.30478903208186</v>
      </c>
      <c r="N94" s="945"/>
      <c r="O94" s="939"/>
      <c r="P94" s="939"/>
      <c r="Q94" s="938"/>
      <c r="R94" s="938"/>
      <c r="S94" s="938"/>
      <c r="T94" s="940"/>
      <c r="U94" s="940"/>
      <c r="V94" s="940"/>
      <c r="W94" s="940"/>
      <c r="X94" s="940"/>
      <c r="Y94" s="940"/>
      <c r="Z94" s="940"/>
      <c r="AA94" s="940"/>
      <c r="AB94" s="940"/>
      <c r="AC94" s="940"/>
      <c r="AD94" s="940"/>
      <c r="AE94" s="940"/>
      <c r="AF94" s="940"/>
      <c r="AG94" s="940"/>
      <c r="AH94" s="940"/>
      <c r="AI94" s="940"/>
      <c r="AJ94" s="940"/>
      <c r="AK94" s="940"/>
      <c r="AL94" s="940"/>
      <c r="AM94" s="940"/>
      <c r="AN94" s="940"/>
    </row>
    <row r="95" spans="1:40">
      <c r="A95" s="937"/>
      <c r="B95" s="946" t="s">
        <v>24</v>
      </c>
      <c r="C95" s="945">
        <v>5001</v>
      </c>
      <c r="D95" s="945">
        <v>10000</v>
      </c>
      <c r="E95" s="946"/>
      <c r="F95" s="948">
        <f t="shared" ref="F95:M95" si="30">F$90/F$9*F14</f>
        <v>80.611359114032737</v>
      </c>
      <c r="G95" s="948">
        <f t="shared" si="30"/>
        <v>33.411916935442065</v>
      </c>
      <c r="H95" s="948">
        <f t="shared" si="30"/>
        <v>42.143988373327488</v>
      </c>
      <c r="I95" s="948">
        <f t="shared" si="30"/>
        <v>63.276962083999756</v>
      </c>
      <c r="J95" s="948">
        <f t="shared" si="30"/>
        <v>68.670131286524025</v>
      </c>
      <c r="K95" s="948">
        <f t="shared" si="30"/>
        <v>82.462342251174618</v>
      </c>
      <c r="L95" s="948">
        <f t="shared" si="30"/>
        <v>115.11013450805801</v>
      </c>
      <c r="M95" s="948">
        <f t="shared" si="30"/>
        <v>147.47191414375945</v>
      </c>
      <c r="N95" s="945"/>
      <c r="O95" s="939"/>
      <c r="P95" s="939"/>
      <c r="Q95" s="938"/>
      <c r="R95" s="938"/>
      <c r="S95" s="938"/>
      <c r="T95" s="940"/>
      <c r="U95" s="940"/>
      <c r="V95" s="940"/>
      <c r="W95" s="940"/>
      <c r="X95" s="940"/>
      <c r="Y95" s="940"/>
      <c r="Z95" s="940"/>
      <c r="AA95" s="940"/>
      <c r="AB95" s="940"/>
      <c r="AC95" s="940"/>
      <c r="AD95" s="940"/>
      <c r="AE95" s="940"/>
      <c r="AF95" s="940"/>
      <c r="AG95" s="940"/>
      <c r="AH95" s="940"/>
      <c r="AI95" s="940"/>
      <c r="AJ95" s="940"/>
      <c r="AK95" s="940"/>
      <c r="AL95" s="940"/>
      <c r="AM95" s="940"/>
      <c r="AN95" s="940"/>
    </row>
    <row r="96" spans="1:40">
      <c r="A96" s="937"/>
      <c r="B96" s="946" t="s">
        <v>24</v>
      </c>
      <c r="C96" s="945">
        <v>10001</v>
      </c>
      <c r="D96" s="945">
        <v>20000</v>
      </c>
      <c r="E96" s="946"/>
      <c r="F96" s="948">
        <f t="shared" ref="F96:M96" si="31">F$90/F$9*F15</f>
        <v>90.440716770304846</v>
      </c>
      <c r="G96" s="948">
        <f t="shared" si="31"/>
        <v>37.486003827781097</v>
      </c>
      <c r="H96" s="948">
        <f t="shared" si="31"/>
        <v>47.2828216511192</v>
      </c>
      <c r="I96" s="948">
        <f t="shared" si="31"/>
        <v>70.992647547709197</v>
      </c>
      <c r="J96" s="948">
        <f t="shared" si="31"/>
        <v>77.043433611864756</v>
      </c>
      <c r="K96" s="948">
        <f t="shared" si="31"/>
        <v>92.51739980223401</v>
      </c>
      <c r="L96" s="948">
        <f t="shared" si="31"/>
        <v>129.14610529898255</v>
      </c>
      <c r="M96" s="948">
        <f t="shared" si="31"/>
        <v>165.45392318448941</v>
      </c>
      <c r="N96" s="945"/>
      <c r="O96" s="939"/>
      <c r="P96" s="939"/>
      <c r="Q96" s="938"/>
      <c r="R96" s="938"/>
      <c r="S96" s="938"/>
      <c r="T96" s="940"/>
      <c r="U96" s="940"/>
      <c r="V96" s="940"/>
      <c r="W96" s="940"/>
      <c r="X96" s="940"/>
      <c r="Y96" s="940"/>
      <c r="Z96" s="940"/>
      <c r="AA96" s="940"/>
      <c r="AB96" s="940"/>
      <c r="AC96" s="940"/>
      <c r="AD96" s="940"/>
      <c r="AE96" s="940"/>
      <c r="AF96" s="940"/>
      <c r="AG96" s="940"/>
      <c r="AH96" s="940"/>
      <c r="AI96" s="940"/>
      <c r="AJ96" s="940"/>
      <c r="AK96" s="940"/>
      <c r="AL96" s="940"/>
      <c r="AM96" s="940"/>
      <c r="AN96" s="940"/>
    </row>
    <row r="97" spans="1:40">
      <c r="A97" s="937"/>
      <c r="B97" s="946" t="s">
        <v>24</v>
      </c>
      <c r="C97" s="945">
        <v>20001</v>
      </c>
      <c r="D97" s="945" t="s">
        <v>76</v>
      </c>
      <c r="E97" s="946"/>
      <c r="F97" s="948">
        <f t="shared" ref="F97:M97" si="32">F$90/F$9*F16</f>
        <v>96.848395328934131</v>
      </c>
      <c r="G97" s="948">
        <f t="shared" si="32"/>
        <v>23.250228198782317</v>
      </c>
      <c r="H97" s="948">
        <f t="shared" si="32"/>
        <v>47.040334689781623</v>
      </c>
      <c r="I97" s="948">
        <f t="shared" si="32"/>
        <v>95.166857718779951</v>
      </c>
      <c r="J97" s="948">
        <f t="shared" si="32"/>
        <v>110.00186147369146</v>
      </c>
      <c r="K97" s="948">
        <f t="shared" si="32"/>
        <v>118.33214245557785</v>
      </c>
      <c r="L97" s="948">
        <f t="shared" si="32"/>
        <v>146.16332675074256</v>
      </c>
      <c r="M97" s="948">
        <f t="shared" si="32"/>
        <v>173.65247215992031</v>
      </c>
      <c r="N97" s="945"/>
      <c r="O97" s="939"/>
      <c r="P97" s="939"/>
      <c r="Q97" s="938"/>
      <c r="R97" s="938"/>
      <c r="S97" s="938"/>
      <c r="T97" s="940"/>
      <c r="U97" s="940"/>
      <c r="V97" s="940"/>
      <c r="W97" s="940"/>
      <c r="X97" s="940"/>
      <c r="Y97" s="940"/>
      <c r="Z97" s="940"/>
      <c r="AA97" s="940"/>
      <c r="AB97" s="940"/>
      <c r="AC97" s="940"/>
      <c r="AD97" s="940"/>
      <c r="AE97" s="940"/>
      <c r="AF97" s="940"/>
      <c r="AG97" s="940"/>
      <c r="AH97" s="940"/>
      <c r="AI97" s="940"/>
      <c r="AJ97" s="940"/>
      <c r="AK97" s="940"/>
      <c r="AL97" s="940"/>
      <c r="AM97" s="940"/>
      <c r="AN97" s="940"/>
    </row>
    <row r="98" spans="1:40">
      <c r="A98" s="937"/>
      <c r="B98" s="949"/>
      <c r="C98" s="949"/>
      <c r="D98" s="949"/>
      <c r="E98" s="949"/>
      <c r="F98" s="949"/>
      <c r="G98" s="949"/>
      <c r="H98" s="950"/>
      <c r="I98" s="950"/>
      <c r="J98" s="949"/>
      <c r="K98" s="949"/>
      <c r="L98" s="949"/>
      <c r="M98" s="949"/>
      <c r="N98" s="949"/>
      <c r="O98" s="939"/>
      <c r="P98" s="939"/>
      <c r="Q98" s="938"/>
      <c r="R98" s="938"/>
      <c r="S98" s="938"/>
      <c r="T98" s="940"/>
      <c r="U98" s="940"/>
      <c r="V98" s="940"/>
      <c r="W98" s="940"/>
      <c r="X98" s="940"/>
      <c r="Y98" s="940"/>
      <c r="Z98" s="940"/>
      <c r="AA98" s="940"/>
      <c r="AB98" s="940"/>
      <c r="AC98" s="940"/>
      <c r="AD98" s="940"/>
      <c r="AE98" s="940"/>
      <c r="AF98" s="940"/>
      <c r="AG98" s="940"/>
      <c r="AH98" s="940"/>
      <c r="AI98" s="940"/>
      <c r="AJ98" s="940"/>
      <c r="AK98" s="940"/>
      <c r="AL98" s="940"/>
      <c r="AM98" s="940"/>
      <c r="AN98" s="940"/>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E4" sqref="E4"/>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1</v>
      </c>
      <c r="D2" s="4"/>
      <c r="F2" s="6"/>
      <c r="G2" s="7"/>
      <c r="H2" s="8" t="s">
        <v>2</v>
      </c>
      <c r="I2" s="9" t="s">
        <v>30</v>
      </c>
      <c r="Q2" s="11"/>
      <c r="AL2" s="5"/>
    </row>
    <row r="3" spans="1:69" ht="15.75">
      <c r="B3" s="12" t="s">
        <v>3</v>
      </c>
      <c r="C3" s="13" t="s">
        <v>70</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1">
        <v>8231</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9</v>
      </c>
      <c r="G8" s="25" t="s">
        <v>220</v>
      </c>
      <c r="H8" s="25" t="s">
        <v>12</v>
      </c>
      <c r="I8" s="25" t="s">
        <v>13</v>
      </c>
      <c r="J8" s="25" t="s">
        <v>14</v>
      </c>
      <c r="K8" s="25" t="s">
        <v>15</v>
      </c>
      <c r="L8" s="25" t="s">
        <v>16</v>
      </c>
      <c r="M8" s="25" t="s">
        <v>17</v>
      </c>
      <c r="N8" s="25" t="s">
        <v>18</v>
      </c>
      <c r="O8" s="11"/>
      <c r="P8" s="11"/>
      <c r="Q8" s="11"/>
      <c r="AI8" s="5"/>
      <c r="AJ8" s="5"/>
      <c r="AK8" s="5"/>
      <c r="AL8" s="5"/>
    </row>
    <row r="9" spans="1:69">
      <c r="B9" s="55" t="s">
        <v>66</v>
      </c>
      <c r="C9" s="55" t="s">
        <v>19</v>
      </c>
      <c r="D9" s="55" t="s">
        <v>19</v>
      </c>
      <c r="E9" s="55">
        <v>8231</v>
      </c>
      <c r="F9" s="54">
        <v>19.329999999999998</v>
      </c>
      <c r="G9" s="54">
        <v>6.63</v>
      </c>
      <c r="H9" s="54">
        <v>10.31</v>
      </c>
      <c r="I9" s="54">
        <v>15.47</v>
      </c>
      <c r="J9" s="54">
        <v>17.809999999999999</v>
      </c>
      <c r="K9" s="54">
        <v>20.53</v>
      </c>
      <c r="L9" s="54">
        <v>27.94</v>
      </c>
      <c r="M9" s="54">
        <v>34.58</v>
      </c>
      <c r="N9" s="59">
        <v>1345.6858218928442</v>
      </c>
      <c r="O9" s="11"/>
      <c r="P9" s="11"/>
      <c r="Q9" s="11"/>
      <c r="AI9" s="5"/>
      <c r="AJ9" s="5"/>
      <c r="AK9" s="5"/>
      <c r="AL9" s="5"/>
    </row>
    <row r="10" spans="1:69" s="10" customFormat="1">
      <c r="A10" s="1"/>
      <c r="B10" s="26" t="s">
        <v>19</v>
      </c>
      <c r="C10" s="27">
        <v>21</v>
      </c>
      <c r="D10" s="27">
        <v>500</v>
      </c>
      <c r="E10" s="28">
        <v>5617</v>
      </c>
      <c r="F10" s="29">
        <v>19.13</v>
      </c>
      <c r="G10" s="29">
        <v>6.99</v>
      </c>
      <c r="H10" s="29">
        <v>10.33</v>
      </c>
      <c r="I10" s="29">
        <v>15.23</v>
      </c>
      <c r="J10" s="29">
        <v>17.46</v>
      </c>
      <c r="K10" s="29">
        <v>20.12</v>
      </c>
      <c r="L10" s="29">
        <v>27.32</v>
      </c>
      <c r="M10" s="29">
        <v>34.08</v>
      </c>
      <c r="N10" s="27">
        <v>157.77657112337548</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867</v>
      </c>
      <c r="F11" s="29">
        <v>18.79</v>
      </c>
      <c r="G11" s="29">
        <v>5.69</v>
      </c>
      <c r="H11" s="29">
        <v>9.98</v>
      </c>
      <c r="I11" s="29">
        <v>14.79</v>
      </c>
      <c r="J11" s="29">
        <v>17.100000000000001</v>
      </c>
      <c r="K11" s="29">
        <v>20.28</v>
      </c>
      <c r="L11" s="29">
        <v>26.99</v>
      </c>
      <c r="M11" s="29">
        <v>34.24</v>
      </c>
      <c r="N11" s="27">
        <v>708.95732410611299</v>
      </c>
      <c r="O11" s="11"/>
      <c r="P11" s="11"/>
      <c r="Q11" s="34" t="s">
        <v>23</v>
      </c>
      <c r="AI11" s="1"/>
      <c r="AJ11" s="5"/>
      <c r="AK11" s="5"/>
      <c r="AL11" s="5"/>
    </row>
    <row r="12" spans="1:69">
      <c r="B12" s="26" t="s">
        <v>19</v>
      </c>
      <c r="C12" s="27">
        <v>1001</v>
      </c>
      <c r="D12" s="27">
        <v>2000</v>
      </c>
      <c r="E12" s="28">
        <v>592</v>
      </c>
      <c r="F12" s="29">
        <v>18.72</v>
      </c>
      <c r="G12" s="29">
        <v>5.51</v>
      </c>
      <c r="H12" s="29">
        <v>9.14</v>
      </c>
      <c r="I12" s="29">
        <v>14.6</v>
      </c>
      <c r="J12" s="29">
        <v>17.39</v>
      </c>
      <c r="K12" s="29">
        <v>19.87</v>
      </c>
      <c r="L12" s="29">
        <v>27.6</v>
      </c>
      <c r="M12" s="29">
        <v>34.5</v>
      </c>
      <c r="N12" s="27">
        <v>1389.8648648648648</v>
      </c>
      <c r="O12" s="11"/>
      <c r="P12" s="11"/>
      <c r="Q12" s="34" t="s">
        <v>25</v>
      </c>
      <c r="AI12" s="1"/>
      <c r="AJ12" s="5"/>
      <c r="AK12" s="5"/>
      <c r="AL12" s="5"/>
    </row>
    <row r="13" spans="1:69">
      <c r="B13" s="26" t="s">
        <v>19</v>
      </c>
      <c r="C13" s="27">
        <v>2001</v>
      </c>
      <c r="D13" s="27">
        <v>5000</v>
      </c>
      <c r="E13" s="28">
        <v>579</v>
      </c>
      <c r="F13" s="29">
        <v>21.9</v>
      </c>
      <c r="G13" s="29">
        <v>6.01</v>
      </c>
      <c r="H13" s="29">
        <v>10.89</v>
      </c>
      <c r="I13" s="29">
        <v>17.440000000000001</v>
      </c>
      <c r="J13" s="29">
        <v>20.94</v>
      </c>
      <c r="K13" s="29">
        <v>25</v>
      </c>
      <c r="L13" s="29">
        <v>33.049999999999997</v>
      </c>
      <c r="M13" s="29">
        <v>38.07</v>
      </c>
      <c r="N13" s="27">
        <v>3299.1105354058723</v>
      </c>
      <c r="O13" s="11"/>
      <c r="P13" s="11"/>
      <c r="Q13" s="34" t="s">
        <v>26</v>
      </c>
      <c r="AI13" s="1"/>
      <c r="AJ13" s="5"/>
      <c r="AK13" s="5"/>
      <c r="AL13" s="5"/>
    </row>
    <row r="14" spans="1:69">
      <c r="B14" s="26" t="s">
        <v>19</v>
      </c>
      <c r="C14" s="27">
        <v>5001</v>
      </c>
      <c r="D14" s="27">
        <v>10000</v>
      </c>
      <c r="E14" s="28">
        <v>371</v>
      </c>
      <c r="F14" s="29">
        <v>21.5</v>
      </c>
      <c r="G14" s="29">
        <v>9.61</v>
      </c>
      <c r="H14" s="29">
        <v>14.18</v>
      </c>
      <c r="I14" s="29">
        <v>18.82</v>
      </c>
      <c r="J14" s="29">
        <v>20.65</v>
      </c>
      <c r="K14" s="29">
        <v>23.22</v>
      </c>
      <c r="L14" s="29">
        <v>33.99</v>
      </c>
      <c r="M14" s="29">
        <v>33.99</v>
      </c>
      <c r="N14" s="27">
        <v>6951.0754716981128</v>
      </c>
      <c r="O14" s="11"/>
      <c r="P14" s="11"/>
      <c r="Q14" s="34" t="s">
        <v>27</v>
      </c>
      <c r="AI14" s="1"/>
      <c r="AJ14" s="5"/>
      <c r="AK14" s="5"/>
      <c r="AL14" s="5"/>
    </row>
    <row r="15" spans="1:69">
      <c r="B15" s="26" t="s">
        <v>19</v>
      </c>
      <c r="C15" s="27">
        <v>10001</v>
      </c>
      <c r="D15" s="27">
        <v>20000</v>
      </c>
      <c r="E15" s="28">
        <v>159</v>
      </c>
      <c r="F15" s="29">
        <v>18.670000000000002</v>
      </c>
      <c r="G15" s="29">
        <v>8.3450558139534881</v>
      </c>
      <c r="H15" s="29">
        <v>12.313516279069768</v>
      </c>
      <c r="I15" s="29">
        <v>16.342762790697677</v>
      </c>
      <c r="J15" s="29">
        <v>17.931883720930234</v>
      </c>
      <c r="K15" s="29">
        <v>20.163599999999999</v>
      </c>
      <c r="L15" s="29">
        <v>29.515967441860472</v>
      </c>
      <c r="M15" s="29">
        <v>29.515967441860472</v>
      </c>
      <c r="N15" s="27">
        <v>13114.14465408805</v>
      </c>
      <c r="O15" s="11"/>
      <c r="P15" s="11"/>
      <c r="Q15" s="11"/>
      <c r="AI15" s="1"/>
      <c r="AJ15" s="5"/>
      <c r="AK15" s="5"/>
      <c r="AL15" s="5"/>
    </row>
    <row r="16" spans="1:69">
      <c r="B16" s="26" t="s">
        <v>19</v>
      </c>
      <c r="C16" s="27">
        <v>20001</v>
      </c>
      <c r="D16" s="27">
        <v>497225</v>
      </c>
      <c r="E16" s="28">
        <v>46</v>
      </c>
      <c r="F16" s="30">
        <v>16.212506976744191</v>
      </c>
      <c r="G16" s="30">
        <v>7.2466135835586822</v>
      </c>
      <c r="H16" s="30">
        <v>10.69271390373175</v>
      </c>
      <c r="I16" s="30">
        <v>14.19159913034073</v>
      </c>
      <c r="J16" s="30">
        <v>15.571547398593838</v>
      </c>
      <c r="K16" s="30">
        <v>17.509507534883724</v>
      </c>
      <c r="L16" s="30">
        <v>25.630842425094656</v>
      </c>
      <c r="M16" s="30">
        <v>25.630842425094656</v>
      </c>
      <c r="N16" s="27">
        <v>47357.82608695652</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11076340</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9</v>
      </c>
      <c r="G25" s="25" t="s">
        <v>219</v>
      </c>
      <c r="H25" s="25" t="s">
        <v>12</v>
      </c>
      <c r="I25" s="25" t="s">
        <v>13</v>
      </c>
      <c r="J25" s="25" t="s">
        <v>14</v>
      </c>
      <c r="K25" s="25" t="s">
        <v>15</v>
      </c>
      <c r="L25" s="25" t="s">
        <v>16</v>
      </c>
      <c r="M25" s="25" t="s">
        <v>17</v>
      </c>
      <c r="N25" s="25" t="s">
        <v>18</v>
      </c>
      <c r="O25" s="11"/>
      <c r="P25" s="11"/>
      <c r="Q25" s="11"/>
      <c r="AI25" s="5"/>
      <c r="AJ25" s="5"/>
      <c r="AK25" s="5"/>
      <c r="AL25" s="5"/>
    </row>
    <row r="26" spans="1:69">
      <c r="B26" s="55" t="s">
        <v>66</v>
      </c>
      <c r="C26" s="55" t="s">
        <v>19</v>
      </c>
      <c r="D26" s="55" t="s">
        <v>19</v>
      </c>
      <c r="E26" s="55">
        <v>8231</v>
      </c>
      <c r="F26" s="54">
        <v>19.329999999999998</v>
      </c>
      <c r="G26" s="54">
        <v>6.63</v>
      </c>
      <c r="H26" s="54">
        <v>10.31</v>
      </c>
      <c r="I26" s="54">
        <v>15.47</v>
      </c>
      <c r="J26" s="54">
        <v>17.809999999999999</v>
      </c>
      <c r="K26" s="54">
        <v>20.53</v>
      </c>
      <c r="L26" s="54">
        <v>27.94</v>
      </c>
      <c r="M26" s="54">
        <v>34.58</v>
      </c>
      <c r="N26" s="59">
        <v>1345.6858218928442</v>
      </c>
      <c r="O26" s="11"/>
      <c r="P26" s="11"/>
      <c r="Q26" s="11"/>
      <c r="AI26" s="5"/>
      <c r="AJ26" s="5"/>
      <c r="AK26" s="5"/>
      <c r="AL26" s="5"/>
    </row>
    <row r="27" spans="1:69">
      <c r="B27" s="28" t="s">
        <v>20</v>
      </c>
      <c r="C27" s="28" t="s">
        <v>19</v>
      </c>
      <c r="D27" s="28" t="s">
        <v>19</v>
      </c>
      <c r="E27" s="28">
        <v>2660</v>
      </c>
      <c r="F27" s="29">
        <v>21.53</v>
      </c>
      <c r="G27" s="29">
        <v>8.36</v>
      </c>
      <c r="H27" s="29">
        <v>12.94</v>
      </c>
      <c r="I27" s="29">
        <v>17.98</v>
      </c>
      <c r="J27" s="29">
        <v>20.52</v>
      </c>
      <c r="K27" s="29">
        <v>23.38</v>
      </c>
      <c r="L27" s="29">
        <v>30.45</v>
      </c>
      <c r="M27" s="29">
        <v>36.29</v>
      </c>
      <c r="N27" s="33">
        <v>2010.3409774436091</v>
      </c>
      <c r="O27" s="11"/>
      <c r="P27" s="11"/>
      <c r="Q27" s="11"/>
      <c r="AI27" s="5"/>
      <c r="AJ27" s="5"/>
      <c r="AK27" s="5"/>
      <c r="AL27" s="5"/>
    </row>
    <row r="28" spans="1:69">
      <c r="B28" s="28" t="s">
        <v>21</v>
      </c>
      <c r="C28" s="28" t="s">
        <v>19</v>
      </c>
      <c r="D28" s="28" t="s">
        <v>19</v>
      </c>
      <c r="E28" s="28">
        <v>1335</v>
      </c>
      <c r="F28" s="29">
        <v>20.100000000000001</v>
      </c>
      <c r="G28" s="29">
        <v>8.59</v>
      </c>
      <c r="H28" s="29">
        <v>11.6</v>
      </c>
      <c r="I28" s="29">
        <v>16.52</v>
      </c>
      <c r="J28" s="29">
        <v>18.670000000000002</v>
      </c>
      <c r="K28" s="29">
        <v>20.94</v>
      </c>
      <c r="L28" s="29">
        <v>27.8</v>
      </c>
      <c r="M28" s="29">
        <v>34.78</v>
      </c>
      <c r="N28" s="33">
        <v>1279.9445692883894</v>
      </c>
      <c r="O28" s="11"/>
      <c r="P28" s="11"/>
      <c r="Q28" s="11"/>
      <c r="AI28" s="5"/>
      <c r="AJ28" s="5"/>
      <c r="AK28" s="5"/>
      <c r="AL28" s="5"/>
    </row>
    <row r="29" spans="1:69" s="10" customFormat="1">
      <c r="A29" s="1"/>
      <c r="B29" s="28" t="s">
        <v>22</v>
      </c>
      <c r="C29" s="28" t="s">
        <v>19</v>
      </c>
      <c r="D29" s="28" t="s">
        <v>19</v>
      </c>
      <c r="E29" s="28">
        <v>471</v>
      </c>
      <c r="F29" s="29">
        <v>18.399999999999999</v>
      </c>
      <c r="G29" s="29">
        <v>6.8</v>
      </c>
      <c r="H29" s="29">
        <v>10.31</v>
      </c>
      <c r="I29" s="29">
        <v>14.31</v>
      </c>
      <c r="J29" s="29">
        <v>16.84</v>
      </c>
      <c r="K29" s="29">
        <v>19.61</v>
      </c>
      <c r="L29" s="29">
        <v>25.94</v>
      </c>
      <c r="M29" s="29">
        <v>30.78</v>
      </c>
      <c r="N29" s="33">
        <v>1142.1783439490446</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3765</v>
      </c>
      <c r="F30" s="29">
        <v>17.61</v>
      </c>
      <c r="G30" s="29">
        <v>5.66</v>
      </c>
      <c r="H30" s="29">
        <v>8.84</v>
      </c>
      <c r="I30" s="29">
        <v>13.51</v>
      </c>
      <c r="J30" s="29">
        <v>15.73</v>
      </c>
      <c r="K30" s="29">
        <v>18.239999999999998</v>
      </c>
      <c r="L30" s="29">
        <v>25.82</v>
      </c>
      <c r="M30" s="29">
        <v>33.090000000000003</v>
      </c>
      <c r="N30" s="33">
        <v>924.87144754316068</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40"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40">
      <c r="J34" s="43"/>
      <c r="K34" s="43"/>
      <c r="L34" s="43"/>
      <c r="M34" s="43"/>
      <c r="N34" s="43"/>
      <c r="O34" s="11"/>
      <c r="P34" s="11"/>
      <c r="Q34" s="11"/>
      <c r="U34" s="5"/>
      <c r="V34" s="5"/>
      <c r="W34" s="5"/>
      <c r="X34" s="5"/>
      <c r="Y34" s="5"/>
      <c r="Z34" s="5"/>
      <c r="AA34" s="5"/>
      <c r="AB34" s="5"/>
      <c r="AC34" s="5"/>
      <c r="AD34" s="5"/>
      <c r="AE34" s="5"/>
      <c r="AF34" s="5"/>
      <c r="AG34" s="5"/>
      <c r="AH34" s="5"/>
      <c r="AI34" s="5"/>
      <c r="AJ34" s="5"/>
      <c r="AK34" s="5"/>
      <c r="AL34" s="5"/>
    </row>
    <row r="35" spans="1:40" ht="15" customHeight="1">
      <c r="B35" s="25"/>
      <c r="C35" s="25"/>
      <c r="D35" s="25"/>
      <c r="E35" s="958" t="s">
        <v>9</v>
      </c>
      <c r="F35" s="959"/>
      <c r="G35" s="959"/>
      <c r="H35" s="959"/>
      <c r="I35" s="960"/>
      <c r="J35" s="43"/>
      <c r="K35" s="43"/>
      <c r="L35" s="43"/>
      <c r="M35" s="43"/>
      <c r="N35" s="43"/>
      <c r="O35" s="11"/>
      <c r="P35" s="11"/>
      <c r="Q35" s="11"/>
      <c r="U35" s="5"/>
      <c r="V35" s="5"/>
      <c r="W35" s="5"/>
      <c r="X35" s="5"/>
      <c r="Y35" s="5"/>
      <c r="Z35" s="5"/>
      <c r="AA35" s="5"/>
      <c r="AB35" s="5"/>
      <c r="AC35" s="5"/>
      <c r="AD35" s="5"/>
      <c r="AE35" s="5"/>
      <c r="AF35" s="5"/>
      <c r="AG35" s="5"/>
      <c r="AH35" s="5"/>
      <c r="AI35" s="5"/>
      <c r="AJ35" s="5"/>
      <c r="AK35" s="5"/>
      <c r="AL35" s="5"/>
    </row>
    <row r="36" spans="1:40" ht="75">
      <c r="B36" s="25" t="s">
        <v>6</v>
      </c>
      <c r="C36" s="25" t="s">
        <v>7</v>
      </c>
      <c r="D36" s="25" t="s">
        <v>18</v>
      </c>
      <c r="E36" s="25" t="s">
        <v>19</v>
      </c>
      <c r="F36" s="25" t="s">
        <v>23</v>
      </c>
      <c r="G36" s="25" t="s">
        <v>25</v>
      </c>
      <c r="H36" s="25" t="s">
        <v>26</v>
      </c>
      <c r="I36" s="25" t="s">
        <v>27</v>
      </c>
      <c r="J36" s="43"/>
      <c r="K36" s="43"/>
      <c r="L36" s="43"/>
      <c r="M36" s="43"/>
      <c r="N36" s="43"/>
      <c r="O36" s="11"/>
      <c r="P36" s="11"/>
      <c r="Q36" s="11"/>
      <c r="U36" s="5"/>
      <c r="V36" s="5"/>
      <c r="W36" s="5"/>
      <c r="X36" s="5"/>
      <c r="Y36" s="5"/>
      <c r="Z36" s="5"/>
      <c r="AA36" s="5"/>
      <c r="AB36" s="5"/>
      <c r="AC36" s="5"/>
      <c r="AD36" s="5"/>
      <c r="AE36" s="5"/>
      <c r="AF36" s="5"/>
      <c r="AG36" s="5"/>
      <c r="AH36" s="5"/>
      <c r="AI36" s="5"/>
      <c r="AJ36" s="5"/>
      <c r="AK36" s="5"/>
      <c r="AL36" s="5"/>
    </row>
    <row r="37" spans="1:40">
      <c r="B37" s="45">
        <v>21</v>
      </c>
      <c r="C37" s="45">
        <v>500</v>
      </c>
      <c r="D37" s="45">
        <v>158</v>
      </c>
      <c r="E37" s="48">
        <v>19.100000000000001</v>
      </c>
      <c r="F37" s="948">
        <v>21.3</v>
      </c>
      <c r="G37" s="948">
        <v>19.899999999999999</v>
      </c>
      <c r="H37" s="948">
        <v>18.2</v>
      </c>
      <c r="I37" s="948">
        <v>17.399999999999999</v>
      </c>
      <c r="J37" s="43"/>
      <c r="K37" s="43"/>
      <c r="L37" s="43"/>
      <c r="M37" s="43"/>
      <c r="N37" s="43"/>
      <c r="O37" s="11"/>
      <c r="P37" s="11"/>
      <c r="Q37" s="11"/>
      <c r="U37" s="5"/>
      <c r="V37" s="5"/>
      <c r="W37" s="5"/>
      <c r="X37" s="5"/>
      <c r="Y37" s="5"/>
      <c r="Z37" s="5"/>
      <c r="AA37" s="5"/>
      <c r="AB37" s="5"/>
      <c r="AC37" s="5"/>
      <c r="AD37" s="5"/>
      <c r="AE37" s="5"/>
      <c r="AF37" s="5"/>
      <c r="AG37" s="5"/>
      <c r="AH37" s="5"/>
      <c r="AI37" s="5"/>
      <c r="AJ37" s="5"/>
      <c r="AK37" s="5"/>
      <c r="AL37" s="5"/>
    </row>
    <row r="38" spans="1:40">
      <c r="B38" s="45">
        <v>501</v>
      </c>
      <c r="C38" s="45">
        <v>1000</v>
      </c>
      <c r="D38" s="45">
        <v>709</v>
      </c>
      <c r="E38" s="48">
        <v>18.8</v>
      </c>
      <c r="F38" s="948">
        <v>20.9</v>
      </c>
      <c r="G38" s="948">
        <v>19.5</v>
      </c>
      <c r="H38" s="948">
        <v>17.899999999999999</v>
      </c>
      <c r="I38" s="948">
        <v>17.100000000000001</v>
      </c>
      <c r="J38" s="43"/>
      <c r="K38" s="43"/>
      <c r="L38" s="43"/>
      <c r="M38" s="43"/>
      <c r="N38" s="43"/>
      <c r="O38" s="11"/>
      <c r="P38" s="11"/>
      <c r="Q38" s="11"/>
      <c r="U38" s="5"/>
      <c r="V38" s="5"/>
      <c r="W38" s="5"/>
      <c r="X38" s="5"/>
      <c r="Y38" s="5"/>
      <c r="Z38" s="5"/>
      <c r="AA38" s="5"/>
      <c r="AB38" s="5"/>
      <c r="AC38" s="5"/>
      <c r="AD38" s="5"/>
      <c r="AE38" s="5"/>
      <c r="AF38" s="5"/>
      <c r="AG38" s="5"/>
      <c r="AH38" s="5"/>
      <c r="AI38" s="5"/>
      <c r="AJ38" s="5"/>
      <c r="AK38" s="5"/>
      <c r="AL38" s="5"/>
    </row>
    <row r="39" spans="1:40">
      <c r="B39" s="45">
        <v>1001</v>
      </c>
      <c r="C39" s="45">
        <v>2000</v>
      </c>
      <c r="D39" s="45">
        <v>1390</v>
      </c>
      <c r="E39" s="48">
        <v>18.7</v>
      </c>
      <c r="F39" s="948">
        <v>20.9</v>
      </c>
      <c r="G39" s="948">
        <v>19.5</v>
      </c>
      <c r="H39" s="948">
        <v>17.8</v>
      </c>
      <c r="I39" s="948">
        <v>17.100000000000001</v>
      </c>
      <c r="J39" s="43"/>
      <c r="K39" s="43"/>
      <c r="L39" s="43"/>
      <c r="M39" s="43"/>
      <c r="N39" s="43"/>
      <c r="O39" s="11"/>
      <c r="P39" s="11"/>
      <c r="Q39" s="11"/>
      <c r="U39" s="5"/>
      <c r="V39" s="5"/>
      <c r="W39" s="5"/>
      <c r="X39" s="5"/>
      <c r="Y39" s="5"/>
      <c r="Z39" s="5"/>
      <c r="AA39" s="5"/>
      <c r="AB39" s="5"/>
      <c r="AC39" s="5"/>
      <c r="AD39" s="5"/>
      <c r="AE39" s="5"/>
      <c r="AF39" s="5"/>
      <c r="AG39" s="5"/>
      <c r="AH39" s="5"/>
      <c r="AI39" s="5"/>
      <c r="AJ39" s="5"/>
      <c r="AK39" s="5"/>
      <c r="AL39" s="5"/>
    </row>
    <row r="40" spans="1:40">
      <c r="B40" s="45">
        <v>2001</v>
      </c>
      <c r="C40" s="45">
        <v>5000</v>
      </c>
      <c r="D40" s="45">
        <v>3299</v>
      </c>
      <c r="E40" s="48">
        <v>21.9</v>
      </c>
      <c r="F40" s="948">
        <v>24.4</v>
      </c>
      <c r="G40" s="948">
        <v>22.8</v>
      </c>
      <c r="H40" s="948">
        <v>20.8</v>
      </c>
      <c r="I40" s="948">
        <v>20</v>
      </c>
      <c r="J40" s="43"/>
      <c r="K40" s="43"/>
      <c r="L40" s="43"/>
      <c r="M40" s="43"/>
      <c r="N40" s="43"/>
      <c r="O40" s="11"/>
      <c r="P40" s="11"/>
      <c r="Q40" s="11"/>
      <c r="U40" s="5"/>
      <c r="V40" s="5"/>
      <c r="W40" s="5"/>
      <c r="X40" s="5"/>
      <c r="Y40" s="5"/>
      <c r="Z40" s="5"/>
      <c r="AA40" s="5"/>
      <c r="AB40" s="5"/>
      <c r="AC40" s="5"/>
      <c r="AD40" s="5"/>
      <c r="AE40" s="5"/>
      <c r="AF40" s="5"/>
      <c r="AG40" s="5"/>
      <c r="AH40" s="5"/>
      <c r="AI40" s="5"/>
      <c r="AJ40" s="5"/>
      <c r="AK40" s="5"/>
      <c r="AL40" s="5"/>
    </row>
    <row r="41" spans="1:40">
      <c r="B41" s="45">
        <v>5001</v>
      </c>
      <c r="C41" s="45">
        <v>10000</v>
      </c>
      <c r="D41" s="45">
        <v>6951</v>
      </c>
      <c r="E41" s="48">
        <v>21.5</v>
      </c>
      <c r="F41" s="948">
        <v>23.9</v>
      </c>
      <c r="G41" s="948">
        <v>22.4</v>
      </c>
      <c r="H41" s="948">
        <v>20.5</v>
      </c>
      <c r="I41" s="948">
        <v>19.600000000000001</v>
      </c>
      <c r="J41" s="43"/>
      <c r="K41" s="43"/>
      <c r="L41" s="43"/>
      <c r="M41" s="43"/>
      <c r="N41" s="43"/>
      <c r="O41" s="11"/>
      <c r="P41" s="11"/>
      <c r="Q41" s="11"/>
      <c r="U41" s="5"/>
      <c r="V41" s="5"/>
      <c r="W41" s="5"/>
      <c r="X41" s="5"/>
      <c r="Y41" s="5"/>
      <c r="Z41" s="5"/>
      <c r="AA41" s="5"/>
      <c r="AB41" s="5"/>
      <c r="AC41" s="5"/>
      <c r="AD41" s="5"/>
      <c r="AE41" s="5"/>
      <c r="AF41" s="5"/>
      <c r="AG41" s="5"/>
      <c r="AH41" s="5"/>
      <c r="AI41" s="5"/>
      <c r="AJ41" s="5"/>
      <c r="AK41" s="5"/>
      <c r="AL41" s="5"/>
    </row>
    <row r="42" spans="1:40">
      <c r="B42" s="45">
        <v>10001</v>
      </c>
      <c r="C42" s="45">
        <v>20000</v>
      </c>
      <c r="D42" s="45">
        <v>13114</v>
      </c>
      <c r="E42" s="48">
        <v>18.7</v>
      </c>
      <c r="F42" s="948">
        <v>20.8</v>
      </c>
      <c r="G42" s="948">
        <v>19.399999999999999</v>
      </c>
      <c r="H42" s="948">
        <v>17.8</v>
      </c>
      <c r="I42" s="948">
        <v>17</v>
      </c>
      <c r="J42" s="43"/>
      <c r="K42" s="43"/>
      <c r="L42" s="43"/>
      <c r="M42" s="43"/>
      <c r="N42" s="43"/>
      <c r="O42" s="11"/>
      <c r="P42" s="11"/>
      <c r="Q42" s="11"/>
      <c r="U42" s="5"/>
      <c r="V42" s="5"/>
      <c r="W42" s="5"/>
      <c r="X42" s="5"/>
      <c r="Y42" s="5"/>
      <c r="Z42" s="5"/>
      <c r="AA42" s="5"/>
      <c r="AB42" s="5"/>
      <c r="AC42" s="5"/>
      <c r="AD42" s="5"/>
      <c r="AE42" s="5"/>
      <c r="AF42" s="5"/>
      <c r="AG42" s="5"/>
      <c r="AH42" s="5"/>
      <c r="AI42" s="5"/>
      <c r="AJ42" s="5"/>
      <c r="AK42" s="5"/>
      <c r="AL42" s="5"/>
    </row>
    <row r="43" spans="1:40">
      <c r="B43" s="45">
        <v>20001</v>
      </c>
      <c r="C43" s="45">
        <v>497225</v>
      </c>
      <c r="D43" s="45">
        <v>47358</v>
      </c>
      <c r="E43" s="948">
        <v>16.2</v>
      </c>
      <c r="F43" s="948">
        <v>18.100000000000001</v>
      </c>
      <c r="G43" s="948">
        <v>16.899999999999999</v>
      </c>
      <c r="H43" s="948">
        <v>15.4</v>
      </c>
      <c r="I43" s="948">
        <v>14.8</v>
      </c>
      <c r="J43" s="43"/>
      <c r="K43" s="43"/>
      <c r="L43" s="43"/>
      <c r="M43" s="43"/>
      <c r="N43" s="43"/>
      <c r="O43" s="11"/>
      <c r="P43" s="11"/>
      <c r="Q43" s="11"/>
      <c r="U43" s="5"/>
      <c r="V43" s="5"/>
      <c r="W43" s="5"/>
      <c r="X43" s="5"/>
      <c r="Y43" s="5"/>
      <c r="Z43" s="5"/>
      <c r="AA43" s="5"/>
      <c r="AB43" s="5"/>
      <c r="AC43" s="5"/>
      <c r="AD43" s="5"/>
      <c r="AE43" s="5"/>
      <c r="AF43" s="5"/>
      <c r="AG43" s="5"/>
      <c r="AH43" s="5"/>
      <c r="AI43" s="5"/>
      <c r="AJ43" s="5"/>
      <c r="AK43" s="5"/>
      <c r="AL43" s="5"/>
    </row>
    <row r="44" spans="1:40">
      <c r="B44" s="55" t="s">
        <v>66</v>
      </c>
      <c r="C44" s="55" t="s">
        <v>65</v>
      </c>
      <c r="D44" s="59">
        <v>1346</v>
      </c>
      <c r="E44" s="54">
        <v>19.3</v>
      </c>
      <c r="F44" s="54">
        <v>21.5</v>
      </c>
      <c r="G44" s="54">
        <v>20.100000000000001</v>
      </c>
      <c r="H44" s="54">
        <v>18.399999999999999</v>
      </c>
      <c r="I44" s="54">
        <v>17.600000000000001</v>
      </c>
      <c r="J44" s="43"/>
      <c r="K44" s="43"/>
      <c r="L44" s="43"/>
      <c r="M44" s="43"/>
      <c r="N44" s="43"/>
      <c r="O44" s="11"/>
      <c r="P44" s="11"/>
      <c r="Q44" s="11"/>
      <c r="U44" s="5"/>
      <c r="V44" s="5"/>
      <c r="W44" s="5"/>
      <c r="X44" s="5"/>
      <c r="Y44" s="5"/>
      <c r="Z44" s="5"/>
      <c r="AA44" s="5"/>
      <c r="AB44" s="5"/>
      <c r="AC44" s="5"/>
      <c r="AD44" s="5"/>
      <c r="AE44" s="5"/>
      <c r="AF44" s="5"/>
      <c r="AG44" s="5"/>
      <c r="AH44" s="5"/>
      <c r="AI44" s="5"/>
      <c r="AJ44" s="5"/>
      <c r="AK44" s="5"/>
      <c r="AL44" s="5"/>
    </row>
    <row r="45" spans="1:40">
      <c r="L45" s="5"/>
      <c r="M45" s="5"/>
      <c r="O45" s="11"/>
      <c r="P45" s="11"/>
      <c r="Q45" s="11"/>
      <c r="U45" s="5"/>
      <c r="V45" s="5"/>
      <c r="W45" s="5"/>
      <c r="X45" s="5"/>
      <c r="Y45" s="5"/>
      <c r="Z45" s="5"/>
      <c r="AA45" s="5"/>
      <c r="AB45" s="5"/>
      <c r="AC45" s="5"/>
      <c r="AD45" s="5"/>
      <c r="AE45" s="5"/>
      <c r="AF45" s="5"/>
      <c r="AG45" s="5"/>
      <c r="AH45" s="5"/>
      <c r="AI45" s="5"/>
      <c r="AJ45" s="5"/>
      <c r="AK45" s="5"/>
      <c r="AL45" s="5"/>
    </row>
    <row r="46" spans="1:40" ht="15.75">
      <c r="A46" s="920"/>
      <c r="B46" s="924" t="s">
        <v>221</v>
      </c>
      <c r="C46" s="925"/>
      <c r="D46" s="925"/>
      <c r="E46" s="925"/>
      <c r="F46" s="925"/>
      <c r="G46" s="925"/>
      <c r="H46" s="925"/>
      <c r="I46" s="925"/>
      <c r="J46" s="925"/>
      <c r="K46" s="925"/>
      <c r="L46" s="926"/>
      <c r="M46" s="926"/>
      <c r="N46" s="925"/>
      <c r="O46" s="925"/>
      <c r="P46" s="925"/>
      <c r="Q46" s="925"/>
      <c r="R46" s="925"/>
      <c r="S46" s="925"/>
      <c r="T46" s="925"/>
      <c r="U46" s="925"/>
      <c r="V46" s="925"/>
      <c r="W46" s="925"/>
      <c r="X46" s="925"/>
      <c r="Y46" s="925"/>
      <c r="Z46" s="925"/>
      <c r="AA46" s="925"/>
      <c r="AB46" s="925"/>
      <c r="AC46" s="925"/>
      <c r="AD46" s="925"/>
      <c r="AE46" s="923"/>
      <c r="AF46" s="923"/>
      <c r="AG46" s="923"/>
      <c r="AH46" s="923"/>
      <c r="AI46" s="923"/>
      <c r="AJ46" s="923"/>
      <c r="AK46" s="923"/>
      <c r="AL46" s="923"/>
      <c r="AM46" s="921"/>
      <c r="AN46" s="921"/>
    </row>
    <row r="47" spans="1:40">
      <c r="A47" s="919"/>
      <c r="B47" s="919"/>
      <c r="C47" s="919"/>
      <c r="D47" s="919"/>
      <c r="E47" s="919"/>
      <c r="F47" s="919"/>
      <c r="G47" s="919"/>
      <c r="H47" s="919"/>
      <c r="I47" s="919"/>
      <c r="J47" s="919"/>
      <c r="K47" s="919"/>
      <c r="L47" s="919"/>
      <c r="M47" s="919"/>
      <c r="N47" s="919"/>
      <c r="O47" s="919"/>
      <c r="P47" s="919"/>
      <c r="Q47" s="919"/>
      <c r="R47" s="919"/>
      <c r="S47" s="919"/>
      <c r="T47" s="919"/>
      <c r="U47" s="919"/>
      <c r="V47" s="919"/>
      <c r="W47" s="919"/>
      <c r="X47" s="919"/>
      <c r="Y47" s="919"/>
      <c r="Z47" s="919"/>
      <c r="AA47" s="919"/>
      <c r="AB47" s="919"/>
      <c r="AC47" s="919"/>
      <c r="AD47" s="919"/>
      <c r="AE47" s="919"/>
      <c r="AF47" s="919"/>
      <c r="AG47" s="919"/>
      <c r="AH47" s="919"/>
      <c r="AI47" s="919"/>
      <c r="AJ47" s="919"/>
      <c r="AK47" s="919"/>
      <c r="AL47" s="919"/>
      <c r="AM47" s="919"/>
      <c r="AN47" s="919"/>
    </row>
    <row r="48" spans="1:40">
      <c r="A48" s="920"/>
      <c r="B48" s="935" t="s">
        <v>214</v>
      </c>
      <c r="C48" s="921"/>
      <c r="D48" s="921"/>
      <c r="E48" s="921"/>
      <c r="F48" s="921"/>
      <c r="G48" s="921"/>
      <c r="H48" s="921"/>
      <c r="I48" s="921"/>
      <c r="J48" s="921"/>
      <c r="K48" s="921"/>
      <c r="L48" s="921"/>
      <c r="M48" s="921"/>
      <c r="N48" s="922"/>
      <c r="O48" s="922"/>
      <c r="P48" s="939"/>
      <c r="Q48" s="921"/>
      <c r="R48" s="921"/>
      <c r="S48" s="921"/>
      <c r="T48" s="923"/>
      <c r="U48" s="923"/>
      <c r="V48" s="923"/>
      <c r="W48" s="923"/>
      <c r="X48" s="923"/>
      <c r="Y48" s="923"/>
      <c r="Z48" s="923"/>
      <c r="AA48" s="923"/>
      <c r="AB48" s="923"/>
      <c r="AC48" s="923"/>
      <c r="AD48" s="923"/>
      <c r="AE48" s="923"/>
      <c r="AF48" s="923"/>
      <c r="AG48" s="923"/>
      <c r="AH48" s="923"/>
      <c r="AI48" s="923"/>
      <c r="AJ48" s="923"/>
      <c r="AK48" s="923"/>
      <c r="AL48" s="923"/>
      <c r="AM48" s="923"/>
      <c r="AN48" s="923"/>
    </row>
    <row r="49" spans="1:40">
      <c r="A49" s="920"/>
      <c r="B49" s="927">
        <v>1</v>
      </c>
      <c r="C49" s="927">
        <v>2</v>
      </c>
      <c r="D49" s="927">
        <v>3</v>
      </c>
      <c r="E49" s="927">
        <v>4</v>
      </c>
      <c r="F49" s="927">
        <v>5</v>
      </c>
      <c r="G49" s="927">
        <v>7</v>
      </c>
      <c r="H49" s="927">
        <v>8</v>
      </c>
      <c r="I49" s="927">
        <v>9</v>
      </c>
      <c r="J49" s="927">
        <v>10</v>
      </c>
      <c r="K49" s="927">
        <v>11</v>
      </c>
      <c r="L49" s="927">
        <v>12</v>
      </c>
      <c r="M49" s="927">
        <v>13</v>
      </c>
      <c r="N49" s="927">
        <v>14</v>
      </c>
      <c r="O49" s="939"/>
      <c r="P49" s="939"/>
      <c r="Q49" s="921"/>
      <c r="R49" s="921"/>
      <c r="S49" s="921"/>
      <c r="T49" s="923"/>
      <c r="U49" s="923"/>
      <c r="V49" s="923"/>
      <c r="W49" s="923"/>
      <c r="X49" s="923"/>
      <c r="Y49" s="923"/>
      <c r="Z49" s="923"/>
      <c r="AA49" s="923"/>
      <c r="AB49" s="923"/>
      <c r="AC49" s="923"/>
      <c r="AD49" s="923"/>
      <c r="AE49" s="923"/>
      <c r="AF49" s="923"/>
      <c r="AG49" s="923"/>
      <c r="AH49" s="923"/>
      <c r="AI49" s="923"/>
      <c r="AJ49" s="923"/>
      <c r="AK49" s="923"/>
      <c r="AL49" s="923"/>
      <c r="AM49" s="923"/>
      <c r="AN49" s="923"/>
    </row>
    <row r="50" spans="1:40" ht="60">
      <c r="A50" s="920"/>
      <c r="B50" s="927" t="s">
        <v>5</v>
      </c>
      <c r="C50" s="927" t="s">
        <v>28</v>
      </c>
      <c r="D50" s="927" t="s">
        <v>29</v>
      </c>
      <c r="E50" s="927" t="s">
        <v>215</v>
      </c>
      <c r="F50" s="927" t="s">
        <v>9</v>
      </c>
      <c r="G50" s="927" t="s">
        <v>11</v>
      </c>
      <c r="H50" s="927" t="s">
        <v>12</v>
      </c>
      <c r="I50" s="927" t="s">
        <v>13</v>
      </c>
      <c r="J50" s="927" t="s">
        <v>14</v>
      </c>
      <c r="K50" s="927" t="s">
        <v>15</v>
      </c>
      <c r="L50" s="927" t="s">
        <v>16</v>
      </c>
      <c r="M50" s="927" t="s">
        <v>17</v>
      </c>
      <c r="N50" s="927" t="s">
        <v>216</v>
      </c>
      <c r="O50" s="939"/>
      <c r="P50" s="939"/>
      <c r="Q50" s="921"/>
      <c r="R50" s="921"/>
      <c r="S50" s="921"/>
      <c r="T50" s="923"/>
      <c r="U50" s="923"/>
      <c r="V50" s="923"/>
      <c r="W50" s="923"/>
      <c r="X50" s="923"/>
      <c r="Y50" s="923"/>
      <c r="Z50" s="923"/>
      <c r="AA50" s="923"/>
      <c r="AB50" s="923"/>
      <c r="AC50" s="923"/>
      <c r="AD50" s="923"/>
      <c r="AE50" s="923"/>
      <c r="AF50" s="923"/>
      <c r="AG50" s="923"/>
      <c r="AH50" s="923"/>
      <c r="AI50" s="923"/>
      <c r="AJ50" s="923"/>
      <c r="AK50" s="923"/>
      <c r="AL50" s="923"/>
      <c r="AM50" s="923"/>
      <c r="AN50" s="923"/>
    </row>
    <row r="51" spans="1:40">
      <c r="A51" s="920"/>
      <c r="B51" s="933" t="s">
        <v>20</v>
      </c>
      <c r="C51" s="933" t="s">
        <v>19</v>
      </c>
      <c r="D51" s="933" t="s">
        <v>19</v>
      </c>
      <c r="E51" s="933">
        <f t="shared" ref="E51" si="0">E27</f>
        <v>2660</v>
      </c>
      <c r="F51" s="951">
        <f>F27</f>
        <v>21.53</v>
      </c>
      <c r="G51" s="951">
        <f t="shared" ref="G51:N51" si="1">G27</f>
        <v>8.36</v>
      </c>
      <c r="H51" s="951">
        <f t="shared" si="1"/>
        <v>12.94</v>
      </c>
      <c r="I51" s="951">
        <f t="shared" si="1"/>
        <v>17.98</v>
      </c>
      <c r="J51" s="951">
        <f t="shared" si="1"/>
        <v>20.52</v>
      </c>
      <c r="K51" s="951">
        <f t="shared" si="1"/>
        <v>23.38</v>
      </c>
      <c r="L51" s="951">
        <f t="shared" si="1"/>
        <v>30.45</v>
      </c>
      <c r="M51" s="951">
        <f t="shared" si="1"/>
        <v>36.29</v>
      </c>
      <c r="N51" s="952">
        <f t="shared" si="1"/>
        <v>2010.3409774436091</v>
      </c>
      <c r="O51" s="939"/>
      <c r="P51" s="939"/>
      <c r="Q51" s="921"/>
      <c r="R51" s="921"/>
      <c r="S51" s="921"/>
      <c r="T51" s="923"/>
      <c r="U51" s="923"/>
      <c r="V51" s="923"/>
      <c r="W51" s="923"/>
      <c r="X51" s="923"/>
      <c r="Y51" s="923"/>
      <c r="Z51" s="923"/>
      <c r="AA51" s="923"/>
      <c r="AB51" s="923"/>
      <c r="AC51" s="923"/>
      <c r="AD51" s="923"/>
      <c r="AE51" s="923"/>
      <c r="AF51" s="923"/>
      <c r="AG51" s="923"/>
      <c r="AH51" s="923"/>
      <c r="AI51" s="923"/>
      <c r="AJ51" s="923"/>
      <c r="AK51" s="923"/>
      <c r="AL51" s="923"/>
      <c r="AM51" s="923"/>
      <c r="AN51" s="923"/>
    </row>
    <row r="52" spans="1:40">
      <c r="A52" s="920"/>
      <c r="B52" s="929" t="s">
        <v>20</v>
      </c>
      <c r="C52" s="928" t="s">
        <v>75</v>
      </c>
      <c r="D52" s="928">
        <v>500</v>
      </c>
      <c r="E52" s="929"/>
      <c r="F52" s="948">
        <f>F$51/F$9*F10</f>
        <v>21.307237454733578</v>
      </c>
      <c r="G52" s="948">
        <f t="shared" ref="G52:M52" si="2">G$51/G$9*G10</f>
        <v>8.8139366515837096</v>
      </c>
      <c r="H52" s="948">
        <f t="shared" si="2"/>
        <v>12.965101842870997</v>
      </c>
      <c r="I52" s="948">
        <f t="shared" si="2"/>
        <v>17.701060116354235</v>
      </c>
      <c r="J52" s="948">
        <f t="shared" si="2"/>
        <v>20.11674340258282</v>
      </c>
      <c r="K52" s="948">
        <f t="shared" si="2"/>
        <v>22.913083292742328</v>
      </c>
      <c r="L52" s="948">
        <f t="shared" si="2"/>
        <v>29.774302075876875</v>
      </c>
      <c r="M52" s="948">
        <f t="shared" si="2"/>
        <v>35.765274725274722</v>
      </c>
      <c r="N52" s="928"/>
      <c r="O52" s="939"/>
      <c r="P52" s="939"/>
      <c r="Q52" s="921"/>
      <c r="R52" s="921"/>
      <c r="S52" s="921"/>
      <c r="T52" s="923"/>
      <c r="U52" s="923"/>
      <c r="V52" s="923"/>
      <c r="W52" s="923"/>
      <c r="X52" s="923"/>
      <c r="Y52" s="923"/>
      <c r="Z52" s="923"/>
      <c r="AA52" s="923"/>
      <c r="AB52" s="923"/>
      <c r="AC52" s="923"/>
      <c r="AD52" s="923"/>
      <c r="AE52" s="923"/>
      <c r="AF52" s="923"/>
      <c r="AG52" s="923"/>
      <c r="AH52" s="923"/>
      <c r="AI52" s="923"/>
      <c r="AJ52" s="923"/>
      <c r="AK52" s="923"/>
      <c r="AL52" s="923"/>
      <c r="AM52" s="923"/>
      <c r="AN52" s="923"/>
    </row>
    <row r="53" spans="1:40">
      <c r="A53" s="920"/>
      <c r="B53" s="929" t="s">
        <v>20</v>
      </c>
      <c r="C53" s="928">
        <v>501</v>
      </c>
      <c r="D53" s="928">
        <v>1000</v>
      </c>
      <c r="E53" s="929"/>
      <c r="F53" s="948">
        <f t="shared" ref="F53:M53" si="3">F$51/F$9*F11</f>
        <v>20.928541127780655</v>
      </c>
      <c r="G53" s="948">
        <f t="shared" si="3"/>
        <v>7.1747209653092012</v>
      </c>
      <c r="H53" s="948">
        <f t="shared" si="3"/>
        <v>12.525819592628515</v>
      </c>
      <c r="I53" s="948">
        <f t="shared" si="3"/>
        <v>17.189670329670331</v>
      </c>
      <c r="J53" s="948">
        <f t="shared" si="3"/>
        <v>19.701965188096576</v>
      </c>
      <c r="K53" s="948">
        <f t="shared" si="3"/>
        <v>23.095294690696541</v>
      </c>
      <c r="L53" s="948">
        <f t="shared" si="3"/>
        <v>29.414656406585536</v>
      </c>
      <c r="M53" s="948">
        <f t="shared" si="3"/>
        <v>35.933186813186815</v>
      </c>
      <c r="N53" s="928"/>
      <c r="O53" s="939"/>
      <c r="P53" s="939"/>
      <c r="Q53" s="921"/>
      <c r="R53" s="921"/>
      <c r="S53" s="921"/>
      <c r="T53" s="923"/>
      <c r="U53" s="923"/>
      <c r="V53" s="923"/>
      <c r="W53" s="923"/>
      <c r="X53" s="923"/>
      <c r="Y53" s="923"/>
      <c r="Z53" s="923"/>
      <c r="AA53" s="923"/>
      <c r="AB53" s="923"/>
      <c r="AC53" s="923"/>
      <c r="AD53" s="923"/>
      <c r="AE53" s="923"/>
      <c r="AF53" s="923"/>
      <c r="AG53" s="923"/>
      <c r="AH53" s="923"/>
      <c r="AI53" s="923"/>
      <c r="AJ53" s="923"/>
      <c r="AK53" s="923"/>
      <c r="AL53" s="923"/>
      <c r="AM53" s="923"/>
      <c r="AN53" s="923"/>
    </row>
    <row r="54" spans="1:40">
      <c r="A54" s="920"/>
      <c r="B54" s="929" t="s">
        <v>20</v>
      </c>
      <c r="C54" s="928">
        <v>1001</v>
      </c>
      <c r="D54" s="928">
        <v>2000</v>
      </c>
      <c r="E54" s="929"/>
      <c r="F54" s="948">
        <f t="shared" ref="F54:M54" si="4">F$51/F$9*F12</f>
        <v>20.850574236937405</v>
      </c>
      <c r="G54" s="948">
        <f t="shared" si="4"/>
        <v>6.9477526395173452</v>
      </c>
      <c r="H54" s="948">
        <f t="shared" si="4"/>
        <v>11.471542192046556</v>
      </c>
      <c r="I54" s="948">
        <f t="shared" si="4"/>
        <v>16.968842921784098</v>
      </c>
      <c r="J54" s="948">
        <f t="shared" si="4"/>
        <v>20.036092083099383</v>
      </c>
      <c r="K54" s="948">
        <f t="shared" si="4"/>
        <v>22.62837798343887</v>
      </c>
      <c r="L54" s="948">
        <f t="shared" si="4"/>
        <v>30.079455977093772</v>
      </c>
      <c r="M54" s="948">
        <f t="shared" si="4"/>
        <v>36.206043956043956</v>
      </c>
      <c r="N54" s="928"/>
      <c r="O54" s="939"/>
      <c r="P54" s="939"/>
      <c r="Q54" s="921"/>
      <c r="R54" s="921"/>
      <c r="S54" s="921"/>
      <c r="T54" s="923"/>
      <c r="U54" s="923"/>
      <c r="V54" s="923"/>
      <c r="W54" s="923"/>
      <c r="X54" s="923"/>
      <c r="Y54" s="923"/>
      <c r="Z54" s="923"/>
      <c r="AA54" s="923"/>
      <c r="AB54" s="923"/>
      <c r="AC54" s="923"/>
      <c r="AD54" s="923"/>
      <c r="AE54" s="923"/>
      <c r="AF54" s="923"/>
      <c r="AG54" s="923"/>
      <c r="AH54" s="923"/>
      <c r="AI54" s="923"/>
      <c r="AJ54" s="923"/>
      <c r="AK54" s="923"/>
      <c r="AL54" s="923"/>
      <c r="AM54" s="923"/>
      <c r="AN54" s="923"/>
    </row>
    <row r="55" spans="1:40">
      <c r="A55" s="920"/>
      <c r="B55" s="929" t="s">
        <v>20</v>
      </c>
      <c r="C55" s="928">
        <v>2001</v>
      </c>
      <c r="D55" s="928">
        <v>5000</v>
      </c>
      <c r="E55" s="929"/>
      <c r="F55" s="948">
        <f t="shared" ref="F55:M55" si="5">F$51/F$9*F13</f>
        <v>24.392498706673567</v>
      </c>
      <c r="G55" s="948">
        <f t="shared" si="5"/>
        <v>7.578220211161387</v>
      </c>
      <c r="H55" s="948">
        <f t="shared" si="5"/>
        <v>13.667953443258972</v>
      </c>
      <c r="I55" s="948">
        <f t="shared" si="5"/>
        <v>20.269631544925666</v>
      </c>
      <c r="J55" s="948">
        <f t="shared" si="5"/>
        <v>24.126266142616508</v>
      </c>
      <c r="K55" s="948">
        <f t="shared" si="5"/>
        <v>28.470530930345834</v>
      </c>
      <c r="L55" s="948">
        <f t="shared" si="5"/>
        <v>36.019058697208294</v>
      </c>
      <c r="M55" s="948">
        <f t="shared" si="5"/>
        <v>39.95258241758242</v>
      </c>
      <c r="N55" s="928"/>
      <c r="O55" s="939"/>
      <c r="P55" s="939"/>
      <c r="Q55" s="921"/>
      <c r="R55" s="921"/>
      <c r="S55" s="921"/>
      <c r="T55" s="923"/>
      <c r="U55" s="923"/>
      <c r="V55" s="923"/>
      <c r="W55" s="923"/>
      <c r="X55" s="923"/>
      <c r="Y55" s="923"/>
      <c r="Z55" s="923"/>
      <c r="AA55" s="923"/>
      <c r="AB55" s="923"/>
      <c r="AC55" s="923"/>
      <c r="AD55" s="923"/>
      <c r="AE55" s="923"/>
      <c r="AF55" s="923"/>
      <c r="AG55" s="923"/>
      <c r="AH55" s="923"/>
      <c r="AI55" s="923"/>
      <c r="AJ55" s="923"/>
      <c r="AK55" s="923"/>
      <c r="AL55" s="923"/>
      <c r="AM55" s="923"/>
      <c r="AN55" s="923"/>
    </row>
    <row r="56" spans="1:40">
      <c r="A56" s="920"/>
      <c r="B56" s="929" t="s">
        <v>20</v>
      </c>
      <c r="C56" s="928">
        <v>5001</v>
      </c>
      <c r="D56" s="928">
        <v>10000</v>
      </c>
      <c r="E56" s="929"/>
      <c r="F56" s="948">
        <f t="shared" ref="F56:M56" si="6">F$51/F$9*F14</f>
        <v>23.946973616140721</v>
      </c>
      <c r="G56" s="948">
        <f t="shared" si="6"/>
        <v>12.117586726998491</v>
      </c>
      <c r="H56" s="948">
        <f t="shared" si="6"/>
        <v>17.797206595538309</v>
      </c>
      <c r="I56" s="948">
        <f t="shared" si="6"/>
        <v>21.87353587588882</v>
      </c>
      <c r="J56" s="948">
        <f t="shared" si="6"/>
        <v>23.792139247613697</v>
      </c>
      <c r="K56" s="948">
        <f t="shared" si="6"/>
        <v>26.443429128105208</v>
      </c>
      <c r="L56" s="948">
        <f t="shared" si="6"/>
        <v>37.04350393700787</v>
      </c>
      <c r="M56" s="948">
        <f t="shared" si="6"/>
        <v>35.67082417582418</v>
      </c>
      <c r="N56" s="928"/>
      <c r="O56" s="939"/>
      <c r="P56" s="939"/>
      <c r="Q56" s="921"/>
      <c r="R56" s="921"/>
      <c r="S56" s="921"/>
      <c r="T56" s="923"/>
      <c r="U56" s="923"/>
      <c r="V56" s="923"/>
      <c r="W56" s="923"/>
      <c r="X56" s="923"/>
      <c r="Y56" s="923"/>
      <c r="Z56" s="923"/>
      <c r="AA56" s="923"/>
      <c r="AB56" s="923"/>
      <c r="AC56" s="923"/>
      <c r="AD56" s="923"/>
      <c r="AE56" s="923"/>
      <c r="AF56" s="923"/>
      <c r="AG56" s="923"/>
      <c r="AH56" s="923"/>
      <c r="AI56" s="923"/>
      <c r="AJ56" s="923"/>
      <c r="AK56" s="923"/>
      <c r="AL56" s="923"/>
      <c r="AM56" s="923"/>
      <c r="AN56" s="923"/>
    </row>
    <row r="57" spans="1:40">
      <c r="A57" s="920"/>
      <c r="B57" s="929" t="s">
        <v>20</v>
      </c>
      <c r="C57" s="928">
        <v>10001</v>
      </c>
      <c r="D57" s="928">
        <v>20000</v>
      </c>
      <c r="E57" s="929"/>
      <c r="F57" s="948">
        <f t="shared" ref="F57:M57" si="7">F$51/F$9*F15</f>
        <v>20.794883600620803</v>
      </c>
      <c r="G57" s="948">
        <f t="shared" si="7"/>
        <v>10.522574148514504</v>
      </c>
      <c r="H57" s="948">
        <f t="shared" si="7"/>
        <v>15.454597541334897</v>
      </c>
      <c r="I57" s="948">
        <f t="shared" si="7"/>
        <v>18.994368130364851</v>
      </c>
      <c r="J57" s="948">
        <f t="shared" si="7"/>
        <v>20.660429755951061</v>
      </c>
      <c r="K57" s="948">
        <f t="shared" si="7"/>
        <v>22.962735898684848</v>
      </c>
      <c r="L57" s="948">
        <f t="shared" si="7"/>
        <v>32.167545046694748</v>
      </c>
      <c r="M57" s="948">
        <f t="shared" si="7"/>
        <v>30.975548249425003</v>
      </c>
      <c r="N57" s="928"/>
      <c r="O57" s="939"/>
      <c r="P57" s="939"/>
      <c r="Q57" s="921"/>
      <c r="R57" s="921"/>
      <c r="S57" s="921"/>
      <c r="T57" s="923"/>
      <c r="U57" s="923"/>
      <c r="V57" s="923"/>
      <c r="W57" s="923"/>
      <c r="X57" s="923"/>
      <c r="Y57" s="923"/>
      <c r="Z57" s="923"/>
      <c r="AA57" s="923"/>
      <c r="AB57" s="923"/>
      <c r="AC57" s="923"/>
      <c r="AD57" s="923"/>
      <c r="AE57" s="923"/>
      <c r="AF57" s="923"/>
      <c r="AG57" s="923"/>
      <c r="AH57" s="923"/>
      <c r="AI57" s="923"/>
      <c r="AJ57" s="923"/>
      <c r="AK57" s="923"/>
      <c r="AL57" s="923"/>
      <c r="AM57" s="923"/>
      <c r="AN57" s="923"/>
    </row>
    <row r="58" spans="1:40">
      <c r="A58" s="920"/>
      <c r="B58" s="929" t="s">
        <v>20</v>
      </c>
      <c r="C58" s="928">
        <v>20001</v>
      </c>
      <c r="D58" s="928" t="s">
        <v>76</v>
      </c>
      <c r="E58" s="929"/>
      <c r="F58" s="948">
        <f t="shared" ref="F58:M58" si="8">F$51/F$9*F16</f>
        <v>18.057696596446068</v>
      </c>
      <c r="G58" s="948">
        <f t="shared" si="8"/>
        <v>9.1375097373379468</v>
      </c>
      <c r="H58" s="948">
        <f t="shared" si="8"/>
        <v>13.42034121380105</v>
      </c>
      <c r="I58" s="948">
        <f t="shared" si="8"/>
        <v>16.494179209019155</v>
      </c>
      <c r="J58" s="948">
        <f t="shared" si="8"/>
        <v>17.940940629935181</v>
      </c>
      <c r="K58" s="948">
        <f t="shared" si="8"/>
        <v>19.940199033881221</v>
      </c>
      <c r="L58" s="948">
        <f t="shared" si="8"/>
        <v>27.933398419618189</v>
      </c>
      <c r="M58" s="948">
        <f t="shared" si="8"/>
        <v>26.898301665896042</v>
      </c>
      <c r="N58" s="928"/>
      <c r="O58" s="939"/>
      <c r="P58" s="939"/>
      <c r="Q58" s="921"/>
      <c r="R58" s="921"/>
      <c r="S58" s="921"/>
      <c r="T58" s="923"/>
      <c r="U58" s="923"/>
      <c r="V58" s="923"/>
      <c r="W58" s="923"/>
      <c r="X58" s="923"/>
      <c r="Y58" s="923"/>
      <c r="Z58" s="923"/>
      <c r="AA58" s="923"/>
      <c r="AB58" s="923"/>
      <c r="AC58" s="923"/>
      <c r="AD58" s="923"/>
      <c r="AE58" s="923"/>
      <c r="AF58" s="923"/>
      <c r="AG58" s="923"/>
      <c r="AH58" s="923"/>
      <c r="AI58" s="923"/>
      <c r="AJ58" s="923"/>
      <c r="AK58" s="923"/>
      <c r="AL58" s="923"/>
      <c r="AM58" s="923"/>
      <c r="AN58" s="923"/>
    </row>
    <row r="59" spans="1:40">
      <c r="A59" s="920"/>
      <c r="B59" s="930"/>
      <c r="C59" s="930"/>
      <c r="D59" s="930"/>
      <c r="E59" s="930"/>
      <c r="F59" s="930"/>
      <c r="G59" s="930"/>
      <c r="H59" s="931"/>
      <c r="I59" s="931"/>
      <c r="J59" s="930"/>
      <c r="K59" s="930"/>
      <c r="L59" s="930"/>
      <c r="M59" s="930"/>
      <c r="N59" s="930"/>
      <c r="O59" s="939"/>
      <c r="P59" s="939"/>
      <c r="Q59" s="921"/>
      <c r="R59" s="921"/>
      <c r="S59" s="921"/>
      <c r="T59" s="923"/>
      <c r="U59" s="923"/>
      <c r="V59" s="923"/>
      <c r="W59" s="923"/>
      <c r="X59" s="923"/>
      <c r="Y59" s="923"/>
      <c r="Z59" s="923"/>
      <c r="AA59" s="923"/>
      <c r="AB59" s="923"/>
      <c r="AC59" s="923"/>
      <c r="AD59" s="923"/>
      <c r="AE59" s="923"/>
      <c r="AF59" s="923"/>
      <c r="AG59" s="923"/>
      <c r="AH59" s="923"/>
      <c r="AI59" s="923"/>
      <c r="AJ59" s="923"/>
      <c r="AK59" s="923"/>
      <c r="AL59" s="923"/>
      <c r="AM59" s="923"/>
      <c r="AN59" s="923"/>
    </row>
    <row r="60" spans="1:40">
      <c r="A60" s="920"/>
      <c r="B60" s="923"/>
      <c r="C60" s="923"/>
      <c r="D60" s="923"/>
      <c r="E60" s="923"/>
      <c r="F60" s="923"/>
      <c r="G60" s="923"/>
      <c r="H60" s="923"/>
      <c r="I60" s="923"/>
      <c r="J60" s="923"/>
      <c r="K60" s="923"/>
      <c r="L60" s="923"/>
      <c r="M60" s="923"/>
      <c r="N60" s="923"/>
      <c r="O60" s="939"/>
      <c r="P60" s="939"/>
      <c r="Q60" s="921"/>
      <c r="R60" s="921"/>
      <c r="S60" s="921"/>
      <c r="T60" s="923"/>
      <c r="U60" s="923"/>
      <c r="V60" s="923"/>
      <c r="W60" s="923"/>
      <c r="X60" s="923"/>
      <c r="Y60" s="923"/>
      <c r="Z60" s="923"/>
      <c r="AA60" s="923"/>
      <c r="AB60" s="923"/>
      <c r="AC60" s="923"/>
      <c r="AD60" s="923"/>
      <c r="AE60" s="923"/>
      <c r="AF60" s="923"/>
      <c r="AG60" s="923"/>
      <c r="AH60" s="923"/>
      <c r="AI60" s="923"/>
      <c r="AJ60" s="923"/>
      <c r="AK60" s="923"/>
      <c r="AL60" s="923"/>
      <c r="AM60" s="923"/>
      <c r="AN60" s="923"/>
    </row>
    <row r="61" spans="1:40">
      <c r="A61" s="920"/>
      <c r="B61" s="954" t="s">
        <v>222</v>
      </c>
      <c r="C61" s="921"/>
      <c r="D61" s="921"/>
      <c r="E61" s="921"/>
      <c r="F61" s="921"/>
      <c r="G61" s="921"/>
      <c r="H61" s="922"/>
      <c r="I61" s="922"/>
      <c r="J61" s="921"/>
      <c r="K61" s="921"/>
      <c r="L61" s="921"/>
      <c r="M61" s="921"/>
      <c r="N61" s="921"/>
      <c r="O61" s="939"/>
      <c r="P61" s="939"/>
      <c r="Q61" s="921"/>
      <c r="R61" s="921"/>
      <c r="S61" s="921"/>
      <c r="T61" s="923"/>
      <c r="U61" s="923"/>
      <c r="V61" s="923"/>
      <c r="W61" s="923"/>
      <c r="X61" s="923"/>
      <c r="Y61" s="923"/>
      <c r="Z61" s="923"/>
      <c r="AA61" s="923"/>
      <c r="AB61" s="923"/>
      <c r="AC61" s="923"/>
      <c r="AD61" s="923"/>
      <c r="AE61" s="923"/>
      <c r="AF61" s="923"/>
      <c r="AG61" s="923"/>
      <c r="AH61" s="923"/>
      <c r="AI61" s="923"/>
      <c r="AJ61" s="923"/>
      <c r="AK61" s="923"/>
      <c r="AL61" s="923"/>
      <c r="AM61" s="923"/>
      <c r="AN61" s="923"/>
    </row>
    <row r="62" spans="1:40">
      <c r="A62" s="920"/>
      <c r="B62" s="927">
        <v>1</v>
      </c>
      <c r="C62" s="927">
        <v>2</v>
      </c>
      <c r="D62" s="927">
        <v>3</v>
      </c>
      <c r="E62" s="927">
        <v>4</v>
      </c>
      <c r="F62" s="927">
        <v>5</v>
      </c>
      <c r="G62" s="927">
        <v>7</v>
      </c>
      <c r="H62" s="927">
        <v>8</v>
      </c>
      <c r="I62" s="927">
        <v>9</v>
      </c>
      <c r="J62" s="927">
        <v>10</v>
      </c>
      <c r="K62" s="927">
        <v>11</v>
      </c>
      <c r="L62" s="927">
        <v>12</v>
      </c>
      <c r="M62" s="927">
        <v>13</v>
      </c>
      <c r="N62" s="927">
        <v>14</v>
      </c>
      <c r="O62" s="939"/>
      <c r="P62" s="939"/>
      <c r="Q62" s="921"/>
      <c r="R62" s="921"/>
      <c r="S62" s="921"/>
      <c r="T62" s="923"/>
      <c r="U62" s="923"/>
      <c r="V62" s="923"/>
      <c r="W62" s="923"/>
      <c r="X62" s="923"/>
      <c r="Y62" s="923"/>
      <c r="Z62" s="923"/>
      <c r="AA62" s="923"/>
      <c r="AB62" s="923"/>
      <c r="AC62" s="923"/>
      <c r="AD62" s="923"/>
      <c r="AE62" s="923"/>
      <c r="AF62" s="923"/>
      <c r="AG62" s="923"/>
      <c r="AH62" s="923"/>
      <c r="AI62" s="923"/>
      <c r="AJ62" s="923"/>
      <c r="AK62" s="923"/>
      <c r="AL62" s="923"/>
      <c r="AM62" s="923"/>
      <c r="AN62" s="923"/>
    </row>
    <row r="63" spans="1:40" ht="60">
      <c r="A63" s="920"/>
      <c r="B63" s="927" t="s">
        <v>5</v>
      </c>
      <c r="C63" s="927" t="s">
        <v>28</v>
      </c>
      <c r="D63" s="927" t="s">
        <v>29</v>
      </c>
      <c r="E63" s="927" t="s">
        <v>215</v>
      </c>
      <c r="F63" s="927" t="s">
        <v>9</v>
      </c>
      <c r="G63" s="927" t="s">
        <v>11</v>
      </c>
      <c r="H63" s="927" t="s">
        <v>12</v>
      </c>
      <c r="I63" s="927" t="s">
        <v>13</v>
      </c>
      <c r="J63" s="927" t="s">
        <v>14</v>
      </c>
      <c r="K63" s="927" t="s">
        <v>15</v>
      </c>
      <c r="L63" s="927" t="s">
        <v>16</v>
      </c>
      <c r="M63" s="927" t="s">
        <v>17</v>
      </c>
      <c r="N63" s="927" t="s">
        <v>216</v>
      </c>
      <c r="O63" s="939"/>
      <c r="P63" s="939"/>
      <c r="Q63" s="921"/>
      <c r="R63" s="921"/>
      <c r="S63" s="921"/>
      <c r="T63" s="923"/>
      <c r="U63" s="923"/>
      <c r="V63" s="923"/>
      <c r="W63" s="923"/>
      <c r="X63" s="923"/>
      <c r="Y63" s="923"/>
      <c r="Z63" s="923"/>
      <c r="AA63" s="923"/>
      <c r="AB63" s="923"/>
      <c r="AC63" s="923"/>
      <c r="AD63" s="923"/>
      <c r="AE63" s="923"/>
      <c r="AF63" s="923"/>
      <c r="AG63" s="923"/>
      <c r="AH63" s="923"/>
      <c r="AI63" s="923"/>
      <c r="AJ63" s="923"/>
      <c r="AK63" s="923"/>
      <c r="AL63" s="923"/>
      <c r="AM63" s="923"/>
      <c r="AN63" s="923"/>
    </row>
    <row r="64" spans="1:40">
      <c r="A64" s="920"/>
      <c r="B64" s="933" t="s">
        <v>21</v>
      </c>
      <c r="C64" s="933" t="s">
        <v>19</v>
      </c>
      <c r="D64" s="933" t="s">
        <v>19</v>
      </c>
      <c r="E64" s="933">
        <f>E28</f>
        <v>1335</v>
      </c>
      <c r="F64" s="932">
        <f t="shared" ref="F64:N64" si="9">F28</f>
        <v>20.100000000000001</v>
      </c>
      <c r="G64" s="932">
        <f t="shared" si="9"/>
        <v>8.59</v>
      </c>
      <c r="H64" s="932">
        <f t="shared" si="9"/>
        <v>11.6</v>
      </c>
      <c r="I64" s="932">
        <f t="shared" si="9"/>
        <v>16.52</v>
      </c>
      <c r="J64" s="932">
        <f t="shared" si="9"/>
        <v>18.670000000000002</v>
      </c>
      <c r="K64" s="932">
        <f t="shared" si="9"/>
        <v>20.94</v>
      </c>
      <c r="L64" s="932">
        <f t="shared" si="9"/>
        <v>27.8</v>
      </c>
      <c r="M64" s="932">
        <f t="shared" si="9"/>
        <v>34.78</v>
      </c>
      <c r="N64" s="934">
        <f t="shared" si="9"/>
        <v>1279.9445692883894</v>
      </c>
      <c r="O64" s="939"/>
      <c r="P64" s="939"/>
      <c r="Q64" s="921"/>
      <c r="R64" s="921"/>
      <c r="S64" s="921"/>
      <c r="T64" s="923"/>
      <c r="U64" s="923"/>
      <c r="V64" s="923"/>
      <c r="W64" s="923"/>
      <c r="X64" s="923"/>
      <c r="Y64" s="923"/>
      <c r="Z64" s="923"/>
      <c r="AA64" s="923"/>
      <c r="AB64" s="923"/>
      <c r="AC64" s="923"/>
      <c r="AD64" s="923"/>
      <c r="AE64" s="923"/>
      <c r="AF64" s="923"/>
      <c r="AG64" s="923"/>
      <c r="AH64" s="923"/>
      <c r="AI64" s="923"/>
      <c r="AJ64" s="923"/>
      <c r="AK64" s="923"/>
      <c r="AL64" s="923"/>
      <c r="AM64" s="923"/>
      <c r="AN64" s="923"/>
    </row>
    <row r="65" spans="1:40">
      <c r="A65" s="920"/>
      <c r="B65" s="929" t="s">
        <v>21</v>
      </c>
      <c r="C65" s="945" t="s">
        <v>75</v>
      </c>
      <c r="D65" s="945">
        <v>500</v>
      </c>
      <c r="E65" s="946"/>
      <c r="F65" s="948">
        <f>F$64/F$9*F10</f>
        <v>19.892033109156753</v>
      </c>
      <c r="G65" s="948">
        <f t="shared" ref="G65:M65" si="10">G$64/G$9*G10</f>
        <v>9.0564253393665162</v>
      </c>
      <c r="H65" s="948">
        <f t="shared" si="10"/>
        <v>11.622502424830261</v>
      </c>
      <c r="I65" s="948">
        <f t="shared" si="10"/>
        <v>16.26371040723982</v>
      </c>
      <c r="J65" s="948">
        <f t="shared" si="10"/>
        <v>18.30309938236946</v>
      </c>
      <c r="K65" s="948">
        <f t="shared" si="10"/>
        <v>20.521811982464687</v>
      </c>
      <c r="L65" s="948">
        <f t="shared" si="10"/>
        <v>27.183106657122405</v>
      </c>
      <c r="M65" s="948">
        <f t="shared" si="10"/>
        <v>34.277108155002892</v>
      </c>
      <c r="N65" s="945"/>
      <c r="O65" s="939"/>
      <c r="P65" s="939"/>
      <c r="Q65" s="921"/>
      <c r="R65" s="921"/>
      <c r="S65" s="921"/>
      <c r="T65" s="923"/>
      <c r="U65" s="923"/>
      <c r="V65" s="923"/>
      <c r="W65" s="923"/>
      <c r="X65" s="923"/>
      <c r="Y65" s="923"/>
      <c r="Z65" s="923"/>
      <c r="AA65" s="923"/>
      <c r="AB65" s="923"/>
      <c r="AC65" s="923"/>
      <c r="AD65" s="923"/>
      <c r="AE65" s="923"/>
      <c r="AF65" s="923"/>
      <c r="AG65" s="923"/>
      <c r="AH65" s="923"/>
      <c r="AI65" s="923"/>
      <c r="AJ65" s="923"/>
      <c r="AK65" s="923"/>
      <c r="AL65" s="923"/>
      <c r="AM65" s="923"/>
      <c r="AN65" s="923"/>
    </row>
    <row r="66" spans="1:40">
      <c r="A66" s="920"/>
      <c r="B66" s="929" t="s">
        <v>21</v>
      </c>
      <c r="C66" s="945">
        <v>501</v>
      </c>
      <c r="D66" s="945">
        <v>1000</v>
      </c>
      <c r="E66" s="946"/>
      <c r="F66" s="948">
        <f t="shared" ref="F66:M66" si="11">F$64/F$9*F11</f>
        <v>19.538489394723229</v>
      </c>
      <c r="G66" s="948">
        <f t="shared" si="11"/>
        <v>7.3721116138763207</v>
      </c>
      <c r="H66" s="948">
        <f t="shared" si="11"/>
        <v>11.228709990300679</v>
      </c>
      <c r="I66" s="948">
        <f t="shared" si="11"/>
        <v>15.793846153846152</v>
      </c>
      <c r="J66" s="948">
        <f t="shared" si="11"/>
        <v>17.925715889949473</v>
      </c>
      <c r="K66" s="948">
        <f t="shared" si="11"/>
        <v>20.685007306380907</v>
      </c>
      <c r="L66" s="948">
        <f t="shared" si="11"/>
        <v>26.854760200429489</v>
      </c>
      <c r="M66" s="948">
        <f t="shared" si="11"/>
        <v>34.438033545401971</v>
      </c>
      <c r="N66" s="945"/>
      <c r="O66" s="939"/>
      <c r="P66" s="939"/>
      <c r="Q66" s="921"/>
      <c r="R66" s="921"/>
      <c r="S66" s="921"/>
      <c r="T66" s="923"/>
      <c r="U66" s="923"/>
      <c r="V66" s="923"/>
      <c r="W66" s="923"/>
      <c r="X66" s="923"/>
      <c r="Y66" s="923"/>
      <c r="Z66" s="923"/>
      <c r="AA66" s="923"/>
      <c r="AB66" s="923"/>
      <c r="AC66" s="923"/>
      <c r="AD66" s="923"/>
      <c r="AE66" s="923"/>
      <c r="AF66" s="923"/>
      <c r="AG66" s="923"/>
      <c r="AH66" s="923"/>
      <c r="AI66" s="923"/>
      <c r="AJ66" s="923"/>
      <c r="AK66" s="923"/>
      <c r="AL66" s="923"/>
      <c r="AM66" s="923"/>
      <c r="AN66" s="923"/>
    </row>
    <row r="67" spans="1:40">
      <c r="A67" s="920"/>
      <c r="B67" s="929" t="s">
        <v>21</v>
      </c>
      <c r="C67" s="945">
        <v>1001</v>
      </c>
      <c r="D67" s="945">
        <v>2000</v>
      </c>
      <c r="E67" s="946"/>
      <c r="F67" s="948">
        <f t="shared" ref="F67:M67" si="12">F$64/F$9*F12</f>
        <v>19.465700982928091</v>
      </c>
      <c r="G67" s="948">
        <f t="shared" si="12"/>
        <v>7.1388989441930617</v>
      </c>
      <c r="H67" s="948">
        <f t="shared" si="12"/>
        <v>10.28360814742968</v>
      </c>
      <c r="I67" s="948">
        <f t="shared" si="12"/>
        <v>15.590950226244344</v>
      </c>
      <c r="J67" s="948">
        <f t="shared" si="12"/>
        <v>18.22971925884335</v>
      </c>
      <c r="K67" s="948">
        <f t="shared" si="12"/>
        <v>20.266819288845593</v>
      </c>
      <c r="L67" s="948">
        <f t="shared" si="12"/>
        <v>27.461703650680029</v>
      </c>
      <c r="M67" s="948">
        <f t="shared" si="12"/>
        <v>34.699537304800465</v>
      </c>
      <c r="N67" s="945"/>
      <c r="O67" s="939"/>
      <c r="P67" s="939"/>
      <c r="Q67" s="921"/>
      <c r="R67" s="921"/>
      <c r="S67" s="921"/>
      <c r="T67" s="923"/>
      <c r="U67" s="923"/>
      <c r="V67" s="923"/>
      <c r="W67" s="923"/>
      <c r="X67" s="923"/>
      <c r="Y67" s="923"/>
      <c r="Z67" s="923"/>
      <c r="AA67" s="923"/>
      <c r="AB67" s="923"/>
      <c r="AC67" s="923"/>
      <c r="AD67" s="923"/>
      <c r="AE67" s="923"/>
      <c r="AF67" s="923"/>
      <c r="AG67" s="923"/>
      <c r="AH67" s="923"/>
      <c r="AI67" s="923"/>
      <c r="AJ67" s="923"/>
      <c r="AK67" s="923"/>
      <c r="AL67" s="923"/>
      <c r="AM67" s="923"/>
      <c r="AN67" s="923"/>
    </row>
    <row r="68" spans="1:40">
      <c r="A68" s="920"/>
      <c r="B68" s="929" t="s">
        <v>21</v>
      </c>
      <c r="C68" s="945">
        <v>2001</v>
      </c>
      <c r="D68" s="945">
        <v>5000</v>
      </c>
      <c r="E68" s="946"/>
      <c r="F68" s="948">
        <f t="shared" ref="F68:M68" si="13">F$64/F$9*F13</f>
        <v>22.772374547335748</v>
      </c>
      <c r="G68" s="948">
        <f t="shared" si="13"/>
        <v>7.7867119155354452</v>
      </c>
      <c r="H68" s="948">
        <f t="shared" si="13"/>
        <v>12.252570320077595</v>
      </c>
      <c r="I68" s="948">
        <f t="shared" si="13"/>
        <v>18.62371040723982</v>
      </c>
      <c r="J68" s="948">
        <f t="shared" si="13"/>
        <v>21.95113980909602</v>
      </c>
      <c r="K68" s="948">
        <f t="shared" si="13"/>
        <v>25.499269361909398</v>
      </c>
      <c r="L68" s="948">
        <f t="shared" si="13"/>
        <v>32.884395132426626</v>
      </c>
      <c r="M68" s="948">
        <f t="shared" si="13"/>
        <v>38.290185078079816</v>
      </c>
      <c r="N68" s="945"/>
      <c r="O68" s="939"/>
      <c r="P68" s="939"/>
      <c r="Q68" s="921"/>
      <c r="R68" s="921"/>
      <c r="S68" s="921"/>
      <c r="T68" s="923"/>
      <c r="U68" s="923"/>
      <c r="V68" s="923"/>
      <c r="W68" s="923"/>
      <c r="X68" s="923"/>
      <c r="Y68" s="923"/>
      <c r="Z68" s="923"/>
      <c r="AA68" s="923"/>
      <c r="AB68" s="923"/>
      <c r="AC68" s="923"/>
      <c r="AD68" s="923"/>
      <c r="AE68" s="923"/>
      <c r="AF68" s="923"/>
      <c r="AG68" s="923"/>
      <c r="AH68" s="923"/>
      <c r="AI68" s="923"/>
      <c r="AJ68" s="923"/>
      <c r="AK68" s="923"/>
      <c r="AL68" s="923"/>
      <c r="AM68" s="923"/>
      <c r="AN68" s="923"/>
    </row>
    <row r="69" spans="1:40">
      <c r="A69" s="920"/>
      <c r="B69" s="929" t="s">
        <v>21</v>
      </c>
      <c r="C69" s="945">
        <v>5001</v>
      </c>
      <c r="D69" s="945">
        <v>10000</v>
      </c>
      <c r="E69" s="946"/>
      <c r="F69" s="948">
        <f t="shared" ref="F69:M69" si="14">F$64/F$9*F14</f>
        <v>22.356440765649253</v>
      </c>
      <c r="G69" s="948">
        <f t="shared" si="14"/>
        <v>12.450965309200603</v>
      </c>
      <c r="H69" s="948">
        <f t="shared" si="14"/>
        <v>15.954219204655672</v>
      </c>
      <c r="I69" s="948">
        <f t="shared" si="14"/>
        <v>20.097375565610861</v>
      </c>
      <c r="J69" s="948">
        <f t="shared" si="14"/>
        <v>21.647136440202136</v>
      </c>
      <c r="K69" s="948">
        <f t="shared" si="14"/>
        <v>23.683721383341449</v>
      </c>
      <c r="L69" s="948">
        <f t="shared" si="14"/>
        <v>33.819685039370079</v>
      </c>
      <c r="M69" s="948">
        <f t="shared" si="14"/>
        <v>34.186587622903417</v>
      </c>
      <c r="N69" s="945"/>
      <c r="O69" s="939"/>
      <c r="P69" s="939"/>
      <c r="Q69" s="921"/>
      <c r="R69" s="921"/>
      <c r="S69" s="921"/>
      <c r="T69" s="923"/>
      <c r="U69" s="923"/>
      <c r="V69" s="923"/>
      <c r="W69" s="923"/>
      <c r="X69" s="923"/>
      <c r="Y69" s="923"/>
      <c r="Z69" s="923"/>
      <c r="AA69" s="923"/>
      <c r="AB69" s="923"/>
      <c r="AC69" s="923"/>
      <c r="AD69" s="923"/>
      <c r="AE69" s="923"/>
      <c r="AF69" s="923"/>
      <c r="AG69" s="923"/>
      <c r="AH69" s="923"/>
      <c r="AI69" s="923"/>
      <c r="AJ69" s="923"/>
      <c r="AK69" s="923"/>
      <c r="AL69" s="923"/>
      <c r="AM69" s="923"/>
      <c r="AN69" s="923"/>
    </row>
    <row r="70" spans="1:40">
      <c r="A70" s="920"/>
      <c r="B70" s="929" t="s">
        <v>21</v>
      </c>
      <c r="C70" s="945">
        <v>10001</v>
      </c>
      <c r="D70" s="945">
        <v>20000</v>
      </c>
      <c r="E70" s="946"/>
      <c r="F70" s="948">
        <f t="shared" ref="F70:M70" si="15">F$64/F$9*F15</f>
        <v>19.413709260217285</v>
      </c>
      <c r="G70" s="948">
        <f t="shared" si="15"/>
        <v>10.812070805710478</v>
      </c>
      <c r="H70" s="948">
        <f t="shared" si="15"/>
        <v>13.854198723298671</v>
      </c>
      <c r="I70" s="948">
        <f t="shared" si="15"/>
        <v>17.452000084183943</v>
      </c>
      <c r="J70" s="948">
        <f t="shared" si="15"/>
        <v>18.797769178538321</v>
      </c>
      <c r="K70" s="948">
        <f t="shared" si="15"/>
        <v>20.566282708231853</v>
      </c>
      <c r="L70" s="948">
        <f t="shared" si="15"/>
        <v>29.368070683025092</v>
      </c>
      <c r="M70" s="948">
        <f t="shared" si="15"/>
        <v>29.686678647423573</v>
      </c>
      <c r="N70" s="945"/>
      <c r="O70" s="939"/>
      <c r="P70" s="939"/>
      <c r="Q70" s="921"/>
      <c r="R70" s="921"/>
      <c r="S70" s="921"/>
      <c r="T70" s="923"/>
      <c r="U70" s="923"/>
      <c r="V70" s="923"/>
      <c r="W70" s="923"/>
      <c r="X70" s="923"/>
      <c r="Y70" s="923"/>
      <c r="Z70" s="923"/>
      <c r="AA70" s="923"/>
      <c r="AB70" s="923"/>
      <c r="AC70" s="923"/>
      <c r="AD70" s="923"/>
      <c r="AE70" s="923"/>
      <c r="AF70" s="923"/>
      <c r="AG70" s="923"/>
      <c r="AH70" s="923"/>
      <c r="AI70" s="923"/>
      <c r="AJ70" s="923"/>
      <c r="AK70" s="923"/>
      <c r="AL70" s="923"/>
      <c r="AM70" s="923"/>
      <c r="AN70" s="923"/>
    </row>
    <row r="71" spans="1:40">
      <c r="A71" s="920"/>
      <c r="B71" s="929" t="s">
        <v>21</v>
      </c>
      <c r="C71" s="945">
        <v>20001</v>
      </c>
      <c r="D71" s="945" t="s">
        <v>76</v>
      </c>
      <c r="E71" s="946"/>
      <c r="F71" s="948">
        <f t="shared" ref="F71:M71" si="16">F$64/F$9*F16</f>
        <v>16.858323343639849</v>
      </c>
      <c r="G71" s="948">
        <f t="shared" si="16"/>
        <v>9.3889005554704497</v>
      </c>
      <c r="H71" s="948">
        <f t="shared" si="16"/>
        <v>12.03059954251099</v>
      </c>
      <c r="I71" s="948">
        <f t="shared" si="16"/>
        <v>15.154829840544853</v>
      </c>
      <c r="J71" s="948">
        <f t="shared" si="16"/>
        <v>16.323458165735374</v>
      </c>
      <c r="K71" s="948">
        <f t="shared" si="16"/>
        <v>17.859185961055292</v>
      </c>
      <c r="L71" s="948">
        <f t="shared" si="16"/>
        <v>25.502413007073422</v>
      </c>
      <c r="M71" s="948">
        <f t="shared" si="16"/>
        <v>25.779083271972009</v>
      </c>
      <c r="N71" s="945"/>
      <c r="O71" s="939"/>
      <c r="P71" s="939"/>
      <c r="Q71" s="921"/>
      <c r="R71" s="921"/>
      <c r="S71" s="921"/>
      <c r="T71" s="923"/>
      <c r="U71" s="923"/>
      <c r="V71" s="923"/>
      <c r="W71" s="923"/>
      <c r="X71" s="923"/>
      <c r="Y71" s="923"/>
      <c r="Z71" s="923"/>
      <c r="AA71" s="923"/>
      <c r="AB71" s="923"/>
      <c r="AC71" s="923"/>
      <c r="AD71" s="923"/>
      <c r="AE71" s="923"/>
      <c r="AF71" s="923"/>
      <c r="AG71" s="923"/>
      <c r="AH71" s="923"/>
      <c r="AI71" s="923"/>
      <c r="AJ71" s="923"/>
      <c r="AK71" s="923"/>
      <c r="AL71" s="923"/>
      <c r="AM71" s="923"/>
      <c r="AN71" s="923"/>
    </row>
    <row r="72" spans="1:40">
      <c r="A72" s="920"/>
      <c r="B72" s="930"/>
      <c r="C72" s="930"/>
      <c r="D72" s="930"/>
      <c r="E72" s="930"/>
      <c r="F72" s="930"/>
      <c r="G72" s="930"/>
      <c r="H72" s="931"/>
      <c r="I72" s="931"/>
      <c r="J72" s="930"/>
      <c r="K72" s="930"/>
      <c r="L72" s="930"/>
      <c r="M72" s="930"/>
      <c r="N72" s="930"/>
      <c r="O72" s="939"/>
      <c r="P72" s="939"/>
      <c r="Q72" s="921"/>
      <c r="R72" s="921"/>
      <c r="S72" s="921"/>
      <c r="T72" s="923"/>
      <c r="U72" s="923"/>
      <c r="V72" s="923"/>
      <c r="W72" s="923"/>
      <c r="X72" s="923"/>
      <c r="Y72" s="923"/>
      <c r="Z72" s="923"/>
      <c r="AA72" s="923"/>
      <c r="AB72" s="923"/>
      <c r="AC72" s="923"/>
      <c r="AD72" s="923"/>
      <c r="AE72" s="923"/>
      <c r="AF72" s="923"/>
      <c r="AG72" s="923"/>
      <c r="AH72" s="923"/>
      <c r="AI72" s="923"/>
      <c r="AJ72" s="923"/>
      <c r="AK72" s="923"/>
      <c r="AL72" s="923"/>
      <c r="AM72" s="923"/>
      <c r="AN72" s="923"/>
    </row>
    <row r="73" spans="1:40">
      <c r="A73" s="920"/>
      <c r="B73" s="921"/>
      <c r="C73" s="921"/>
      <c r="D73" s="921"/>
      <c r="E73" s="921"/>
      <c r="F73" s="921"/>
      <c r="G73" s="921"/>
      <c r="H73" s="922"/>
      <c r="I73" s="922"/>
      <c r="J73" s="921"/>
      <c r="K73" s="921"/>
      <c r="L73" s="921"/>
      <c r="M73" s="921"/>
      <c r="N73" s="921"/>
      <c r="O73" s="939"/>
      <c r="P73" s="939"/>
      <c r="Q73" s="921"/>
      <c r="R73" s="921"/>
      <c r="S73" s="921"/>
      <c r="T73" s="923"/>
      <c r="U73" s="923"/>
      <c r="V73" s="923"/>
      <c r="W73" s="923"/>
      <c r="X73" s="923"/>
      <c r="Y73" s="923"/>
      <c r="Z73" s="923"/>
      <c r="AA73" s="923"/>
      <c r="AB73" s="923"/>
      <c r="AC73" s="923"/>
      <c r="AD73" s="923"/>
      <c r="AE73" s="923"/>
      <c r="AF73" s="923"/>
      <c r="AG73" s="923"/>
      <c r="AH73" s="923"/>
      <c r="AI73" s="923"/>
      <c r="AJ73" s="923"/>
      <c r="AK73" s="923"/>
      <c r="AL73" s="923"/>
      <c r="AM73" s="923"/>
      <c r="AN73" s="923"/>
    </row>
    <row r="74" spans="1:40">
      <c r="A74" s="920"/>
      <c r="B74" s="954" t="s">
        <v>223</v>
      </c>
      <c r="C74" s="921"/>
      <c r="D74" s="921"/>
      <c r="E74" s="921"/>
      <c r="F74" s="921"/>
      <c r="G74" s="921"/>
      <c r="H74" s="922"/>
      <c r="I74" s="922"/>
      <c r="J74" s="921"/>
      <c r="K74" s="921"/>
      <c r="L74" s="921"/>
      <c r="M74" s="921"/>
      <c r="N74" s="921"/>
      <c r="O74" s="939"/>
      <c r="P74" s="939"/>
      <c r="Q74" s="921"/>
      <c r="R74" s="921"/>
      <c r="S74" s="921"/>
      <c r="T74" s="923"/>
      <c r="U74" s="923"/>
      <c r="V74" s="923"/>
      <c r="W74" s="923"/>
      <c r="X74" s="923"/>
      <c r="Y74" s="923"/>
      <c r="Z74" s="923"/>
      <c r="AA74" s="923"/>
      <c r="AB74" s="923"/>
      <c r="AC74" s="923"/>
      <c r="AD74" s="923"/>
      <c r="AE74" s="923"/>
      <c r="AF74" s="923"/>
      <c r="AG74" s="923"/>
      <c r="AH74" s="923"/>
      <c r="AI74" s="923"/>
      <c r="AJ74" s="923"/>
      <c r="AK74" s="923"/>
      <c r="AL74" s="923"/>
      <c r="AM74" s="923"/>
      <c r="AN74" s="923"/>
    </row>
    <row r="75" spans="1:40">
      <c r="A75" s="920"/>
      <c r="B75" s="927">
        <v>1</v>
      </c>
      <c r="C75" s="927">
        <v>2</v>
      </c>
      <c r="D75" s="927">
        <v>3</v>
      </c>
      <c r="E75" s="927">
        <v>4</v>
      </c>
      <c r="F75" s="927">
        <v>5</v>
      </c>
      <c r="G75" s="927">
        <v>7</v>
      </c>
      <c r="H75" s="927">
        <v>8</v>
      </c>
      <c r="I75" s="927">
        <v>9</v>
      </c>
      <c r="J75" s="927">
        <v>10</v>
      </c>
      <c r="K75" s="927">
        <v>11</v>
      </c>
      <c r="L75" s="927">
        <v>12</v>
      </c>
      <c r="M75" s="927">
        <v>13</v>
      </c>
      <c r="N75" s="927">
        <v>14</v>
      </c>
      <c r="O75" s="939"/>
      <c r="P75" s="939"/>
      <c r="Q75" s="921"/>
      <c r="R75" s="921"/>
      <c r="S75" s="921"/>
      <c r="T75" s="923"/>
      <c r="U75" s="923"/>
      <c r="V75" s="923"/>
      <c r="W75" s="923"/>
      <c r="X75" s="923"/>
      <c r="Y75" s="923"/>
      <c r="Z75" s="923"/>
      <c r="AA75" s="923"/>
      <c r="AB75" s="923"/>
      <c r="AC75" s="923"/>
      <c r="AD75" s="923"/>
      <c r="AE75" s="923"/>
      <c r="AF75" s="923"/>
      <c r="AG75" s="923"/>
      <c r="AH75" s="923"/>
      <c r="AI75" s="923"/>
      <c r="AJ75" s="923"/>
      <c r="AK75" s="923"/>
      <c r="AL75" s="923"/>
      <c r="AM75" s="923"/>
      <c r="AN75" s="923"/>
    </row>
    <row r="76" spans="1:40" ht="60">
      <c r="A76" s="920"/>
      <c r="B76" s="927" t="s">
        <v>5</v>
      </c>
      <c r="C76" s="927" t="s">
        <v>28</v>
      </c>
      <c r="D76" s="927" t="s">
        <v>29</v>
      </c>
      <c r="E76" s="927" t="s">
        <v>215</v>
      </c>
      <c r="F76" s="927" t="s">
        <v>9</v>
      </c>
      <c r="G76" s="927" t="s">
        <v>11</v>
      </c>
      <c r="H76" s="927" t="s">
        <v>12</v>
      </c>
      <c r="I76" s="927" t="s">
        <v>13</v>
      </c>
      <c r="J76" s="927" t="s">
        <v>14</v>
      </c>
      <c r="K76" s="927" t="s">
        <v>15</v>
      </c>
      <c r="L76" s="927" t="s">
        <v>16</v>
      </c>
      <c r="M76" s="927" t="s">
        <v>17</v>
      </c>
      <c r="N76" s="927" t="s">
        <v>216</v>
      </c>
      <c r="O76" s="939"/>
      <c r="P76" s="939"/>
      <c r="Q76" s="921"/>
      <c r="R76" s="921"/>
      <c r="S76" s="921"/>
      <c r="T76" s="923"/>
      <c r="U76" s="923"/>
      <c r="V76" s="923"/>
      <c r="W76" s="923"/>
      <c r="X76" s="923"/>
      <c r="Y76" s="923"/>
      <c r="Z76" s="923"/>
      <c r="AA76" s="923"/>
      <c r="AB76" s="923"/>
      <c r="AC76" s="923"/>
      <c r="AD76" s="923"/>
      <c r="AE76" s="923"/>
      <c r="AF76" s="923"/>
      <c r="AG76" s="923"/>
      <c r="AH76" s="923"/>
      <c r="AI76" s="923"/>
      <c r="AJ76" s="923"/>
      <c r="AK76" s="923"/>
      <c r="AL76" s="923"/>
      <c r="AM76" s="923"/>
      <c r="AN76" s="923"/>
    </row>
    <row r="77" spans="1:40">
      <c r="A77" s="920"/>
      <c r="B77" s="933" t="s">
        <v>22</v>
      </c>
      <c r="C77" s="933" t="s">
        <v>19</v>
      </c>
      <c r="D77" s="933" t="s">
        <v>19</v>
      </c>
      <c r="E77" s="952">
        <f>E29</f>
        <v>471</v>
      </c>
      <c r="F77" s="951">
        <f t="shared" ref="F77:N77" si="17">F29</f>
        <v>18.399999999999999</v>
      </c>
      <c r="G77" s="951">
        <f t="shared" si="17"/>
        <v>6.8</v>
      </c>
      <c r="H77" s="951">
        <f t="shared" si="17"/>
        <v>10.31</v>
      </c>
      <c r="I77" s="951">
        <f t="shared" si="17"/>
        <v>14.31</v>
      </c>
      <c r="J77" s="951">
        <f t="shared" si="17"/>
        <v>16.84</v>
      </c>
      <c r="K77" s="951">
        <f t="shared" si="17"/>
        <v>19.61</v>
      </c>
      <c r="L77" s="951">
        <f t="shared" si="17"/>
        <v>25.94</v>
      </c>
      <c r="M77" s="951">
        <f t="shared" si="17"/>
        <v>30.78</v>
      </c>
      <c r="N77" s="953">
        <f t="shared" si="17"/>
        <v>1142.1783439490446</v>
      </c>
      <c r="O77" s="939"/>
      <c r="P77" s="939"/>
      <c r="Q77" s="921"/>
      <c r="R77" s="921"/>
      <c r="S77" s="921"/>
      <c r="T77" s="923"/>
      <c r="U77" s="923"/>
      <c r="V77" s="923"/>
      <c r="W77" s="923"/>
      <c r="X77" s="923"/>
      <c r="Y77" s="923"/>
      <c r="Z77" s="923"/>
      <c r="AA77" s="923"/>
      <c r="AB77" s="923"/>
      <c r="AC77" s="923"/>
      <c r="AD77" s="923"/>
      <c r="AE77" s="923"/>
      <c r="AF77" s="923"/>
      <c r="AG77" s="923"/>
      <c r="AH77" s="923"/>
      <c r="AI77" s="923"/>
      <c r="AJ77" s="923"/>
      <c r="AK77" s="923"/>
      <c r="AL77" s="923"/>
      <c r="AM77" s="923"/>
      <c r="AN77" s="923"/>
    </row>
    <row r="78" spans="1:40">
      <c r="A78" s="920"/>
      <c r="B78" s="929" t="s">
        <v>22</v>
      </c>
      <c r="C78" s="945" t="s">
        <v>75</v>
      </c>
      <c r="D78" s="945">
        <v>500</v>
      </c>
      <c r="E78" s="946"/>
      <c r="F78" s="948">
        <f>F$77/F$9*F10</f>
        <v>18.209622348680806</v>
      </c>
      <c r="G78" s="948">
        <f t="shared" ref="G78:M78" si="18">G$77/G$9*G10</f>
        <v>7.1692307692307686</v>
      </c>
      <c r="H78" s="948">
        <f t="shared" si="18"/>
        <v>10.33</v>
      </c>
      <c r="I78" s="948">
        <f t="shared" si="18"/>
        <v>14.087996121525535</v>
      </c>
      <c r="J78" s="948">
        <f t="shared" si="18"/>
        <v>16.509062324536782</v>
      </c>
      <c r="K78" s="948">
        <f t="shared" si="18"/>
        <v>19.218373112518265</v>
      </c>
      <c r="L78" s="948">
        <f t="shared" si="18"/>
        <v>25.364380816034359</v>
      </c>
      <c r="M78" s="948">
        <f t="shared" si="18"/>
        <v>30.334945054945056</v>
      </c>
      <c r="N78" s="945"/>
      <c r="O78" s="939"/>
      <c r="P78" s="939"/>
      <c r="Q78" s="921"/>
      <c r="R78" s="921"/>
      <c r="S78" s="921"/>
      <c r="T78" s="923"/>
      <c r="U78" s="923"/>
      <c r="V78" s="923"/>
      <c r="W78" s="923"/>
      <c r="X78" s="923"/>
      <c r="Y78" s="923"/>
      <c r="Z78" s="923"/>
      <c r="AA78" s="923"/>
      <c r="AB78" s="923"/>
      <c r="AC78" s="923"/>
      <c r="AD78" s="923"/>
      <c r="AE78" s="923"/>
      <c r="AF78" s="923"/>
      <c r="AG78" s="923"/>
      <c r="AH78" s="923"/>
      <c r="AI78" s="923"/>
      <c r="AJ78" s="923"/>
      <c r="AK78" s="923"/>
      <c r="AL78" s="923"/>
      <c r="AM78" s="923"/>
      <c r="AN78" s="923"/>
    </row>
    <row r="79" spans="1:40">
      <c r="A79" s="920"/>
      <c r="B79" s="929" t="s">
        <v>22</v>
      </c>
      <c r="C79" s="945">
        <v>501</v>
      </c>
      <c r="D79" s="945">
        <v>1000</v>
      </c>
      <c r="E79" s="946"/>
      <c r="F79" s="948">
        <f t="shared" ref="F79:M79" si="19">F$77/F$9*F11</f>
        <v>17.885980341438181</v>
      </c>
      <c r="G79" s="948">
        <f t="shared" si="19"/>
        <v>5.8358974358974356</v>
      </c>
      <c r="H79" s="948">
        <f t="shared" si="19"/>
        <v>9.98</v>
      </c>
      <c r="I79" s="948">
        <f t="shared" si="19"/>
        <v>13.680989010989011</v>
      </c>
      <c r="J79" s="948">
        <f t="shared" si="19"/>
        <v>16.168669286917467</v>
      </c>
      <c r="K79" s="948">
        <f t="shared" si="19"/>
        <v>19.371203117389186</v>
      </c>
      <c r="L79" s="948">
        <f t="shared" si="19"/>
        <v>25.05800286327845</v>
      </c>
      <c r="M79" s="948">
        <f t="shared" si="19"/>
        <v>30.477362637362642</v>
      </c>
      <c r="N79" s="945"/>
      <c r="O79" s="939"/>
      <c r="P79" s="939"/>
      <c r="Q79" s="921"/>
      <c r="R79" s="921"/>
      <c r="S79" s="921"/>
      <c r="T79" s="923"/>
      <c r="U79" s="923"/>
      <c r="V79" s="923"/>
      <c r="W79" s="923"/>
      <c r="X79" s="923"/>
      <c r="Y79" s="923"/>
      <c r="Z79" s="923"/>
      <c r="AA79" s="923"/>
      <c r="AB79" s="923"/>
      <c r="AC79" s="923"/>
      <c r="AD79" s="923"/>
      <c r="AE79" s="923"/>
      <c r="AF79" s="923"/>
      <c r="AG79" s="923"/>
      <c r="AH79" s="923"/>
      <c r="AI79" s="923"/>
      <c r="AJ79" s="923"/>
      <c r="AK79" s="923"/>
      <c r="AL79" s="923"/>
      <c r="AM79" s="923"/>
      <c r="AN79" s="923"/>
    </row>
    <row r="80" spans="1:40">
      <c r="A80" s="920"/>
      <c r="B80" s="929" t="s">
        <v>22</v>
      </c>
      <c r="C80" s="945">
        <v>1001</v>
      </c>
      <c r="D80" s="945">
        <v>2000</v>
      </c>
      <c r="E80" s="946"/>
      <c r="F80" s="948">
        <f t="shared" ref="F80:M80" si="20">F$77/F$9*F12</f>
        <v>17.819348163476462</v>
      </c>
      <c r="G80" s="948">
        <f t="shared" si="20"/>
        <v>5.6512820512820507</v>
      </c>
      <c r="H80" s="948">
        <f t="shared" si="20"/>
        <v>9.14</v>
      </c>
      <c r="I80" s="948">
        <f t="shared" si="20"/>
        <v>13.505235940530058</v>
      </c>
      <c r="J80" s="948">
        <f t="shared" si="20"/>
        <v>16.442874789444136</v>
      </c>
      <c r="K80" s="948">
        <f t="shared" si="20"/>
        <v>18.979576229907451</v>
      </c>
      <c r="L80" s="948">
        <f t="shared" si="20"/>
        <v>25.624337866857552</v>
      </c>
      <c r="M80" s="948">
        <f t="shared" si="20"/>
        <v>30.708791208791212</v>
      </c>
      <c r="N80" s="945"/>
      <c r="O80" s="939"/>
      <c r="P80" s="939"/>
      <c r="Q80" s="921"/>
      <c r="R80" s="921"/>
      <c r="S80" s="921"/>
      <c r="T80" s="923"/>
      <c r="U80" s="923"/>
      <c r="V80" s="923"/>
      <c r="W80" s="923"/>
      <c r="X80" s="923"/>
      <c r="Y80" s="923"/>
      <c r="Z80" s="923"/>
      <c r="AA80" s="923"/>
      <c r="AB80" s="923"/>
      <c r="AC80" s="923"/>
      <c r="AD80" s="923"/>
      <c r="AE80" s="923"/>
      <c r="AF80" s="923"/>
      <c r="AG80" s="923"/>
      <c r="AH80" s="923"/>
      <c r="AI80" s="923"/>
      <c r="AJ80" s="923"/>
      <c r="AK80" s="923"/>
      <c r="AL80" s="923"/>
      <c r="AM80" s="923"/>
      <c r="AN80" s="923"/>
    </row>
    <row r="81" spans="1:40">
      <c r="A81" s="920"/>
      <c r="B81" s="929" t="s">
        <v>22</v>
      </c>
      <c r="C81" s="945">
        <v>2001</v>
      </c>
      <c r="D81" s="945">
        <v>5000</v>
      </c>
      <c r="E81" s="946"/>
      <c r="F81" s="948">
        <f t="shared" ref="F81:M81" si="21">F$77/F$9*F13</f>
        <v>20.846352819451628</v>
      </c>
      <c r="G81" s="948">
        <f t="shared" si="21"/>
        <v>6.1641025641025635</v>
      </c>
      <c r="H81" s="948">
        <f t="shared" si="21"/>
        <v>10.89</v>
      </c>
      <c r="I81" s="948">
        <f t="shared" si="21"/>
        <v>16.132281835811249</v>
      </c>
      <c r="J81" s="948">
        <f t="shared" si="21"/>
        <v>19.799528354856825</v>
      </c>
      <c r="K81" s="948">
        <f t="shared" si="21"/>
        <v>23.879688261081341</v>
      </c>
      <c r="L81" s="948">
        <f t="shared" si="21"/>
        <v>30.684216177523261</v>
      </c>
      <c r="M81" s="948">
        <f t="shared" si="21"/>
        <v>33.886483516483516</v>
      </c>
      <c r="N81" s="945"/>
      <c r="O81" s="939"/>
      <c r="P81" s="939"/>
      <c r="Q81" s="921"/>
      <c r="R81" s="921"/>
      <c r="S81" s="921"/>
      <c r="T81" s="923"/>
      <c r="U81" s="923"/>
      <c r="V81" s="923"/>
      <c r="W81" s="923"/>
      <c r="X81" s="923"/>
      <c r="Y81" s="923"/>
      <c r="Z81" s="923"/>
      <c r="AA81" s="923"/>
      <c r="AB81" s="923"/>
      <c r="AC81" s="923"/>
      <c r="AD81" s="923"/>
      <c r="AE81" s="923"/>
      <c r="AF81" s="923"/>
      <c r="AG81" s="923"/>
      <c r="AH81" s="923"/>
      <c r="AI81" s="923"/>
      <c r="AJ81" s="923"/>
      <c r="AK81" s="923"/>
      <c r="AL81" s="923"/>
      <c r="AM81" s="923"/>
      <c r="AN81" s="923"/>
    </row>
    <row r="82" spans="1:40">
      <c r="A82" s="920"/>
      <c r="B82" s="929" t="s">
        <v>22</v>
      </c>
      <c r="C82" s="945">
        <v>5001</v>
      </c>
      <c r="D82" s="945">
        <v>10000</v>
      </c>
      <c r="E82" s="946"/>
      <c r="F82" s="948">
        <f t="shared" ref="F82:M82" si="22">F$77/F$9*F14</f>
        <v>20.465597516813244</v>
      </c>
      <c r="G82" s="948">
        <f t="shared" si="22"/>
        <v>9.8564102564102551</v>
      </c>
      <c r="H82" s="948">
        <f t="shared" si="22"/>
        <v>14.18</v>
      </c>
      <c r="I82" s="948">
        <f t="shared" si="22"/>
        <v>17.408804137039432</v>
      </c>
      <c r="J82" s="948">
        <f t="shared" si="22"/>
        <v>19.525322852330152</v>
      </c>
      <c r="K82" s="948">
        <f t="shared" si="22"/>
        <v>22.179454456892348</v>
      </c>
      <c r="L82" s="948">
        <f t="shared" si="22"/>
        <v>31.556929133858269</v>
      </c>
      <c r="M82" s="948">
        <f t="shared" si="22"/>
        <v>30.254835164835168</v>
      </c>
      <c r="N82" s="945"/>
      <c r="O82" s="939"/>
      <c r="P82" s="939"/>
      <c r="Q82" s="921"/>
      <c r="R82" s="921"/>
      <c r="S82" s="921"/>
      <c r="T82" s="923"/>
      <c r="U82" s="923"/>
      <c r="V82" s="923"/>
      <c r="W82" s="923"/>
      <c r="X82" s="923"/>
      <c r="Y82" s="923"/>
      <c r="Z82" s="923"/>
      <c r="AA82" s="923"/>
      <c r="AB82" s="923"/>
      <c r="AC82" s="923"/>
      <c r="AD82" s="923"/>
      <c r="AE82" s="923"/>
      <c r="AF82" s="923"/>
      <c r="AG82" s="923"/>
      <c r="AH82" s="923"/>
      <c r="AI82" s="923"/>
      <c r="AJ82" s="923"/>
      <c r="AK82" s="923"/>
      <c r="AL82" s="923"/>
      <c r="AM82" s="923"/>
      <c r="AN82" s="923"/>
    </row>
    <row r="83" spans="1:40">
      <c r="A83" s="920"/>
      <c r="B83" s="929" t="s">
        <v>22</v>
      </c>
      <c r="C83" s="945">
        <v>10001</v>
      </c>
      <c r="D83" s="945">
        <v>20000</v>
      </c>
      <c r="E83" s="946"/>
      <c r="F83" s="948">
        <f t="shared" ref="F83:M83" si="23">F$77/F$9*F15</f>
        <v>17.771753750646667</v>
      </c>
      <c r="G83" s="948">
        <f t="shared" si="23"/>
        <v>8.5590316040548586</v>
      </c>
      <c r="H83" s="948">
        <f t="shared" si="23"/>
        <v>12.313516279069768</v>
      </c>
      <c r="I83" s="948">
        <f t="shared" si="23"/>
        <v>15.117319685512848</v>
      </c>
      <c r="J83" s="948">
        <f t="shared" si="23"/>
        <v>16.955245472232743</v>
      </c>
      <c r="K83" s="948">
        <f t="shared" si="23"/>
        <v>19.260019288845587</v>
      </c>
      <c r="L83" s="948">
        <f t="shared" si="23"/>
        <v>27.403156601355068</v>
      </c>
      <c r="M83" s="948">
        <f t="shared" si="23"/>
        <v>26.272454536161522</v>
      </c>
      <c r="N83" s="945"/>
      <c r="O83" s="939"/>
      <c r="P83" s="939"/>
      <c r="Q83" s="921"/>
      <c r="R83" s="921"/>
      <c r="S83" s="921"/>
      <c r="T83" s="923"/>
      <c r="U83" s="923"/>
      <c r="V83" s="923"/>
      <c r="W83" s="923"/>
      <c r="X83" s="923"/>
      <c r="Y83" s="923"/>
      <c r="Z83" s="923"/>
      <c r="AA83" s="923"/>
      <c r="AB83" s="923"/>
      <c r="AC83" s="923"/>
      <c r="AD83" s="923"/>
      <c r="AE83" s="923"/>
      <c r="AF83" s="923"/>
      <c r="AG83" s="923"/>
      <c r="AH83" s="923"/>
      <c r="AI83" s="923"/>
      <c r="AJ83" s="923"/>
      <c r="AK83" s="923"/>
      <c r="AL83" s="923"/>
      <c r="AM83" s="923"/>
      <c r="AN83" s="923"/>
    </row>
    <row r="84" spans="1:40">
      <c r="A84" s="920"/>
      <c r="B84" s="929" t="s">
        <v>22</v>
      </c>
      <c r="C84" s="945">
        <v>20001</v>
      </c>
      <c r="D84" s="945" t="s">
        <v>76</v>
      </c>
      <c r="E84" s="946"/>
      <c r="F84" s="948">
        <f t="shared" ref="F84:M84" si="24">F$77/F$9*F16</f>
        <v>15.432495001142945</v>
      </c>
      <c r="G84" s="948">
        <f t="shared" si="24"/>
        <v>7.4324241882653146</v>
      </c>
      <c r="H84" s="948">
        <f t="shared" si="24"/>
        <v>10.69271390373175</v>
      </c>
      <c r="I84" s="948">
        <f t="shared" si="24"/>
        <v>13.127458536210463</v>
      </c>
      <c r="J84" s="948">
        <f t="shared" si="24"/>
        <v>14.723461998445831</v>
      </c>
      <c r="K84" s="948">
        <f t="shared" si="24"/>
        <v>16.724863261523126</v>
      </c>
      <c r="L84" s="948">
        <f t="shared" si="24"/>
        <v>23.796136453362752</v>
      </c>
      <c r="M84" s="948">
        <f t="shared" si="24"/>
        <v>22.814266334424914</v>
      </c>
      <c r="N84" s="945"/>
      <c r="O84" s="939"/>
      <c r="P84" s="939"/>
      <c r="Q84" s="921"/>
      <c r="R84" s="921"/>
      <c r="S84" s="921"/>
      <c r="T84" s="923"/>
      <c r="U84" s="923"/>
      <c r="V84" s="923"/>
      <c r="W84" s="923"/>
      <c r="X84" s="923"/>
      <c r="Y84" s="923"/>
      <c r="Z84" s="923"/>
      <c r="AA84" s="923"/>
      <c r="AB84" s="923"/>
      <c r="AC84" s="923"/>
      <c r="AD84" s="923"/>
      <c r="AE84" s="923"/>
      <c r="AF84" s="923"/>
      <c r="AG84" s="923"/>
      <c r="AH84" s="923"/>
      <c r="AI84" s="923"/>
      <c r="AJ84" s="923"/>
      <c r="AK84" s="923"/>
      <c r="AL84" s="923"/>
      <c r="AM84" s="923"/>
      <c r="AN84" s="923"/>
    </row>
    <row r="85" spans="1:40">
      <c r="A85" s="920"/>
      <c r="B85" s="930"/>
      <c r="C85" s="930"/>
      <c r="D85" s="930"/>
      <c r="E85" s="930"/>
      <c r="F85" s="930"/>
      <c r="G85" s="930"/>
      <c r="H85" s="931"/>
      <c r="I85" s="931"/>
      <c r="J85" s="930"/>
      <c r="K85" s="930"/>
      <c r="L85" s="930"/>
      <c r="M85" s="930"/>
      <c r="N85" s="930"/>
      <c r="O85" s="939"/>
      <c r="P85" s="939"/>
      <c r="Q85" s="921"/>
      <c r="R85" s="921"/>
      <c r="S85" s="921"/>
      <c r="T85" s="923"/>
      <c r="U85" s="923"/>
      <c r="V85" s="923"/>
      <c r="W85" s="923"/>
      <c r="X85" s="923"/>
      <c r="Y85" s="923"/>
      <c r="Z85" s="923"/>
      <c r="AA85" s="923"/>
      <c r="AB85" s="923"/>
      <c r="AC85" s="923"/>
      <c r="AD85" s="923"/>
      <c r="AE85" s="923"/>
      <c r="AF85" s="923"/>
      <c r="AG85" s="923"/>
      <c r="AH85" s="923"/>
      <c r="AI85" s="923"/>
      <c r="AJ85" s="923"/>
      <c r="AK85" s="923"/>
      <c r="AL85" s="923"/>
      <c r="AM85" s="923"/>
      <c r="AN85" s="923"/>
    </row>
    <row r="86" spans="1:40">
      <c r="A86" s="920"/>
      <c r="B86" s="921"/>
      <c r="C86" s="921"/>
      <c r="D86" s="921"/>
      <c r="E86" s="921"/>
      <c r="F86" s="921"/>
      <c r="G86" s="921"/>
      <c r="H86" s="922"/>
      <c r="I86" s="922"/>
      <c r="J86" s="921"/>
      <c r="K86" s="921"/>
      <c r="L86" s="921"/>
      <c r="M86" s="921"/>
      <c r="N86" s="921"/>
      <c r="O86" s="939"/>
      <c r="P86" s="939"/>
      <c r="Q86" s="921"/>
      <c r="R86" s="921"/>
      <c r="S86" s="921"/>
      <c r="T86" s="923"/>
      <c r="U86" s="923"/>
      <c r="V86" s="923"/>
      <c r="W86" s="923"/>
      <c r="X86" s="923"/>
      <c r="Y86" s="923"/>
      <c r="Z86" s="923"/>
      <c r="AA86" s="923"/>
      <c r="AB86" s="923"/>
      <c r="AC86" s="923"/>
      <c r="AD86" s="923"/>
      <c r="AE86" s="923"/>
      <c r="AF86" s="923"/>
      <c r="AG86" s="923"/>
      <c r="AH86" s="923"/>
      <c r="AI86" s="923"/>
      <c r="AJ86" s="923"/>
      <c r="AK86" s="923"/>
      <c r="AL86" s="923"/>
      <c r="AM86" s="923"/>
      <c r="AN86" s="923"/>
    </row>
    <row r="87" spans="1:40">
      <c r="A87" s="920"/>
      <c r="B87" s="954" t="s">
        <v>224</v>
      </c>
      <c r="C87" s="921"/>
      <c r="D87" s="921"/>
      <c r="E87" s="921"/>
      <c r="F87" s="921"/>
      <c r="G87" s="921"/>
      <c r="H87" s="922"/>
      <c r="I87" s="922"/>
      <c r="J87" s="921"/>
      <c r="K87" s="921"/>
      <c r="L87" s="921"/>
      <c r="M87" s="921"/>
      <c r="N87" s="921"/>
      <c r="O87" s="939"/>
      <c r="P87" s="939"/>
      <c r="Q87" s="921"/>
      <c r="R87" s="921"/>
      <c r="S87" s="921"/>
      <c r="T87" s="923"/>
      <c r="U87" s="923"/>
      <c r="V87" s="923"/>
      <c r="W87" s="923"/>
      <c r="X87" s="923"/>
      <c r="Y87" s="923"/>
      <c r="Z87" s="923"/>
      <c r="AA87" s="923"/>
      <c r="AB87" s="923"/>
      <c r="AC87" s="923"/>
      <c r="AD87" s="923"/>
      <c r="AE87" s="923"/>
      <c r="AF87" s="923"/>
      <c r="AG87" s="923"/>
      <c r="AH87" s="923"/>
      <c r="AI87" s="923"/>
      <c r="AJ87" s="923"/>
      <c r="AK87" s="923"/>
      <c r="AL87" s="923"/>
      <c r="AM87" s="923"/>
      <c r="AN87" s="923"/>
    </row>
    <row r="88" spans="1:40">
      <c r="A88" s="920"/>
      <c r="B88" s="927">
        <v>1</v>
      </c>
      <c r="C88" s="927">
        <v>2</v>
      </c>
      <c r="D88" s="927">
        <v>3</v>
      </c>
      <c r="E88" s="927">
        <v>4</v>
      </c>
      <c r="F88" s="927">
        <v>5</v>
      </c>
      <c r="G88" s="927">
        <v>7</v>
      </c>
      <c r="H88" s="927">
        <v>8</v>
      </c>
      <c r="I88" s="927">
        <v>9</v>
      </c>
      <c r="J88" s="927">
        <v>10</v>
      </c>
      <c r="K88" s="927">
        <v>11</v>
      </c>
      <c r="L88" s="927">
        <v>12</v>
      </c>
      <c r="M88" s="927">
        <v>13</v>
      </c>
      <c r="N88" s="927">
        <v>14</v>
      </c>
      <c r="O88" s="939"/>
      <c r="P88" s="939"/>
      <c r="Q88" s="921"/>
      <c r="R88" s="921"/>
      <c r="S88" s="921"/>
      <c r="T88" s="923"/>
      <c r="U88" s="923"/>
      <c r="V88" s="923"/>
      <c r="W88" s="923"/>
      <c r="X88" s="923"/>
      <c r="Y88" s="923"/>
      <c r="Z88" s="923"/>
      <c r="AA88" s="923"/>
      <c r="AB88" s="923"/>
      <c r="AC88" s="923"/>
      <c r="AD88" s="923"/>
      <c r="AE88" s="923"/>
      <c r="AF88" s="923"/>
      <c r="AG88" s="923"/>
      <c r="AH88" s="923"/>
      <c r="AI88" s="923"/>
      <c r="AJ88" s="923"/>
      <c r="AK88" s="923"/>
      <c r="AL88" s="923"/>
      <c r="AM88" s="923"/>
      <c r="AN88" s="923"/>
    </row>
    <row r="89" spans="1:40" ht="60">
      <c r="A89" s="920"/>
      <c r="B89" s="927" t="s">
        <v>5</v>
      </c>
      <c r="C89" s="927" t="s">
        <v>28</v>
      </c>
      <c r="D89" s="927" t="s">
        <v>29</v>
      </c>
      <c r="E89" s="927" t="s">
        <v>215</v>
      </c>
      <c r="F89" s="927" t="s">
        <v>9</v>
      </c>
      <c r="G89" s="927" t="s">
        <v>11</v>
      </c>
      <c r="H89" s="927" t="s">
        <v>12</v>
      </c>
      <c r="I89" s="927" t="s">
        <v>13</v>
      </c>
      <c r="J89" s="927" t="s">
        <v>14</v>
      </c>
      <c r="K89" s="927" t="s">
        <v>15</v>
      </c>
      <c r="L89" s="927" t="s">
        <v>16</v>
      </c>
      <c r="M89" s="927" t="s">
        <v>17</v>
      </c>
      <c r="N89" s="927" t="s">
        <v>216</v>
      </c>
      <c r="O89" s="939"/>
      <c r="P89" s="939"/>
      <c r="Q89" s="921"/>
      <c r="R89" s="921"/>
      <c r="S89" s="921"/>
      <c r="T89" s="923"/>
      <c r="U89" s="923"/>
      <c r="V89" s="923"/>
      <c r="W89" s="923"/>
      <c r="X89" s="923"/>
      <c r="Y89" s="923"/>
      <c r="Z89" s="923"/>
      <c r="AA89" s="923"/>
      <c r="AB89" s="923"/>
      <c r="AC89" s="923"/>
      <c r="AD89" s="923"/>
      <c r="AE89" s="923"/>
      <c r="AF89" s="923"/>
      <c r="AG89" s="923"/>
      <c r="AH89" s="923"/>
      <c r="AI89" s="923"/>
      <c r="AJ89" s="923"/>
      <c r="AK89" s="923"/>
      <c r="AL89" s="923"/>
      <c r="AM89" s="923"/>
      <c r="AN89" s="923"/>
    </row>
    <row r="90" spans="1:40">
      <c r="A90" s="920"/>
      <c r="B90" s="933" t="s">
        <v>24</v>
      </c>
      <c r="C90" s="933" t="s">
        <v>19</v>
      </c>
      <c r="D90" s="933" t="s">
        <v>19</v>
      </c>
      <c r="E90" s="952">
        <f>E30</f>
        <v>3765</v>
      </c>
      <c r="F90" s="951">
        <f t="shared" ref="F90:N90" si="25">F30</f>
        <v>17.61</v>
      </c>
      <c r="G90" s="951">
        <f t="shared" si="25"/>
        <v>5.66</v>
      </c>
      <c r="H90" s="951">
        <f t="shared" si="25"/>
        <v>8.84</v>
      </c>
      <c r="I90" s="951">
        <f t="shared" si="25"/>
        <v>13.51</v>
      </c>
      <c r="J90" s="951">
        <f t="shared" si="25"/>
        <v>15.73</v>
      </c>
      <c r="K90" s="951">
        <f t="shared" si="25"/>
        <v>18.239999999999998</v>
      </c>
      <c r="L90" s="951">
        <f t="shared" si="25"/>
        <v>25.82</v>
      </c>
      <c r="M90" s="951">
        <f t="shared" si="25"/>
        <v>33.090000000000003</v>
      </c>
      <c r="N90" s="953">
        <f t="shared" si="25"/>
        <v>924.87144754316068</v>
      </c>
      <c r="O90" s="939"/>
      <c r="P90" s="939"/>
      <c r="Q90" s="921"/>
      <c r="R90" s="921"/>
      <c r="S90" s="921"/>
      <c r="T90" s="923"/>
      <c r="U90" s="923"/>
      <c r="V90" s="923"/>
      <c r="W90" s="923"/>
      <c r="X90" s="923"/>
      <c r="Y90" s="923"/>
      <c r="Z90" s="923"/>
      <c r="AA90" s="923"/>
      <c r="AB90" s="923"/>
      <c r="AC90" s="923"/>
      <c r="AD90" s="923"/>
      <c r="AE90" s="923"/>
      <c r="AF90" s="923"/>
      <c r="AG90" s="923"/>
      <c r="AH90" s="923"/>
      <c r="AI90" s="923"/>
      <c r="AJ90" s="923"/>
      <c r="AK90" s="923"/>
      <c r="AL90" s="923"/>
      <c r="AM90" s="923"/>
      <c r="AN90" s="923"/>
    </row>
    <row r="91" spans="1:40">
      <c r="A91" s="920"/>
      <c r="B91" s="929" t="s">
        <v>24</v>
      </c>
      <c r="C91" s="945" t="s">
        <v>75</v>
      </c>
      <c r="D91" s="945">
        <v>500</v>
      </c>
      <c r="E91" s="946"/>
      <c r="F91" s="948">
        <f>F$90/F$9*F10</f>
        <v>17.427796171753752</v>
      </c>
      <c r="G91" s="948">
        <f t="shared" ref="G91:M91" si="26">G$90/G$9*G10</f>
        <v>5.9673303167420819</v>
      </c>
      <c r="H91" s="948">
        <f t="shared" si="26"/>
        <v>8.8571483996120257</v>
      </c>
      <c r="I91" s="948">
        <f t="shared" si="26"/>
        <v>13.300407239819004</v>
      </c>
      <c r="J91" s="948">
        <f t="shared" si="26"/>
        <v>15.420875912408762</v>
      </c>
      <c r="K91" s="948">
        <f t="shared" si="26"/>
        <v>17.875733073550901</v>
      </c>
      <c r="L91" s="948">
        <f t="shared" si="26"/>
        <v>25.247043664996422</v>
      </c>
      <c r="M91" s="948">
        <f t="shared" si="26"/>
        <v>32.611544245228458</v>
      </c>
      <c r="N91" s="945"/>
      <c r="O91" s="939"/>
      <c r="P91" s="939"/>
      <c r="Q91" s="921"/>
      <c r="R91" s="921"/>
      <c r="S91" s="921"/>
      <c r="T91" s="923"/>
      <c r="U91" s="923"/>
      <c r="V91" s="923"/>
      <c r="W91" s="923"/>
      <c r="X91" s="923"/>
      <c r="Y91" s="923"/>
      <c r="Z91" s="923"/>
      <c r="AA91" s="923"/>
      <c r="AB91" s="923"/>
      <c r="AC91" s="923"/>
      <c r="AD91" s="923"/>
      <c r="AE91" s="923"/>
      <c r="AF91" s="923"/>
      <c r="AG91" s="923"/>
      <c r="AH91" s="923"/>
      <c r="AI91" s="923"/>
      <c r="AJ91" s="923"/>
      <c r="AK91" s="923"/>
      <c r="AL91" s="923"/>
      <c r="AM91" s="923"/>
      <c r="AN91" s="923"/>
    </row>
    <row r="92" spans="1:40">
      <c r="A92" s="920"/>
      <c r="B92" s="929" t="s">
        <v>24</v>
      </c>
      <c r="C92" s="945">
        <v>501</v>
      </c>
      <c r="D92" s="945">
        <v>1000</v>
      </c>
      <c r="E92" s="946"/>
      <c r="F92" s="948">
        <f t="shared" ref="F92:M92" si="27">F$90/F$9*F11</f>
        <v>17.118049663735128</v>
      </c>
      <c r="G92" s="948">
        <f t="shared" si="27"/>
        <v>4.8575263951734549</v>
      </c>
      <c r="H92" s="948">
        <f t="shared" si="27"/>
        <v>8.5570514064015519</v>
      </c>
      <c r="I92" s="948">
        <f t="shared" si="27"/>
        <v>12.916153846153843</v>
      </c>
      <c r="J92" s="948">
        <f t="shared" si="27"/>
        <v>15.102919708029201</v>
      </c>
      <c r="K92" s="948">
        <f t="shared" si="27"/>
        <v>18.017886020457865</v>
      </c>
      <c r="L92" s="948">
        <f t="shared" si="27"/>
        <v>24.942083035075161</v>
      </c>
      <c r="M92" s="948">
        <f t="shared" si="27"/>
        <v>32.76465008675536</v>
      </c>
      <c r="N92" s="945"/>
      <c r="O92" s="939"/>
      <c r="P92" s="939"/>
      <c r="Q92" s="921"/>
      <c r="R92" s="921"/>
      <c r="S92" s="921"/>
      <c r="T92" s="923"/>
      <c r="U92" s="923"/>
      <c r="V92" s="923"/>
      <c r="W92" s="923"/>
      <c r="X92" s="923"/>
      <c r="Y92" s="923"/>
      <c r="Z92" s="923"/>
      <c r="AA92" s="923"/>
      <c r="AB92" s="923"/>
      <c r="AC92" s="923"/>
      <c r="AD92" s="923"/>
      <c r="AE92" s="923"/>
      <c r="AF92" s="923"/>
      <c r="AG92" s="923"/>
      <c r="AH92" s="923"/>
      <c r="AI92" s="923"/>
      <c r="AJ92" s="923"/>
      <c r="AK92" s="923"/>
      <c r="AL92" s="923"/>
      <c r="AM92" s="923"/>
      <c r="AN92" s="923"/>
    </row>
    <row r="93" spans="1:40">
      <c r="A93" s="920"/>
      <c r="B93" s="929" t="s">
        <v>24</v>
      </c>
      <c r="C93" s="945">
        <v>1001</v>
      </c>
      <c r="D93" s="945">
        <v>2000</v>
      </c>
      <c r="E93" s="946"/>
      <c r="F93" s="948">
        <f t="shared" ref="F93:M93" si="28">F$90/F$9*F12</f>
        <v>17.054278323848941</v>
      </c>
      <c r="G93" s="948">
        <f t="shared" si="28"/>
        <v>4.7038612368024131</v>
      </c>
      <c r="H93" s="948">
        <f t="shared" si="28"/>
        <v>7.8368186226964109</v>
      </c>
      <c r="I93" s="948">
        <f t="shared" si="28"/>
        <v>12.750226244343889</v>
      </c>
      <c r="J93" s="948">
        <f t="shared" si="28"/>
        <v>15.359051094890514</v>
      </c>
      <c r="K93" s="948">
        <f t="shared" si="28"/>
        <v>17.653619094008768</v>
      </c>
      <c r="L93" s="948">
        <f t="shared" si="28"/>
        <v>25.505798138869007</v>
      </c>
      <c r="M93" s="948">
        <f t="shared" si="28"/>
        <v>33.013447079236556</v>
      </c>
      <c r="N93" s="945"/>
      <c r="O93" s="939"/>
      <c r="P93" s="939"/>
      <c r="Q93" s="921"/>
      <c r="R93" s="921"/>
      <c r="S93" s="921"/>
      <c r="T93" s="923"/>
      <c r="U93" s="923"/>
      <c r="V93" s="923"/>
      <c r="W93" s="923"/>
      <c r="X93" s="923"/>
      <c r="Y93" s="923"/>
      <c r="Z93" s="923"/>
      <c r="AA93" s="923"/>
      <c r="AB93" s="923"/>
      <c r="AC93" s="923"/>
      <c r="AD93" s="923"/>
      <c r="AE93" s="923"/>
      <c r="AF93" s="923"/>
      <c r="AG93" s="923"/>
      <c r="AH93" s="923"/>
      <c r="AI93" s="923"/>
      <c r="AJ93" s="923"/>
      <c r="AK93" s="923"/>
      <c r="AL93" s="923"/>
      <c r="AM93" s="923"/>
      <c r="AN93" s="923"/>
    </row>
    <row r="94" spans="1:40">
      <c r="A94" s="920"/>
      <c r="B94" s="929" t="s">
        <v>24</v>
      </c>
      <c r="C94" s="945">
        <v>2001</v>
      </c>
      <c r="D94" s="945">
        <v>5000</v>
      </c>
      <c r="E94" s="946"/>
      <c r="F94" s="948">
        <f t="shared" ref="F94:M94" si="29">F$90/F$9*F13</f>
        <v>19.951319192964306</v>
      </c>
      <c r="G94" s="948">
        <f t="shared" si="29"/>
        <v>5.1307088989441931</v>
      </c>
      <c r="H94" s="948">
        <f t="shared" si="29"/>
        <v>9.337303588748787</v>
      </c>
      <c r="I94" s="948">
        <f t="shared" si="29"/>
        <v>15.230407239819003</v>
      </c>
      <c r="J94" s="948">
        <f t="shared" si="29"/>
        <v>18.49445255474453</v>
      </c>
      <c r="K94" s="948">
        <f t="shared" si="29"/>
        <v>22.211397954213343</v>
      </c>
      <c r="L94" s="948">
        <f t="shared" si="29"/>
        <v>30.542269148174658</v>
      </c>
      <c r="M94" s="948">
        <f t="shared" si="29"/>
        <v>36.429621168305388</v>
      </c>
      <c r="N94" s="945"/>
      <c r="O94" s="939"/>
      <c r="P94" s="939"/>
      <c r="Q94" s="921"/>
      <c r="R94" s="921"/>
      <c r="S94" s="921"/>
      <c r="T94" s="923"/>
      <c r="U94" s="923"/>
      <c r="V94" s="923"/>
      <c r="W94" s="923"/>
      <c r="X94" s="923"/>
      <c r="Y94" s="923"/>
      <c r="Z94" s="923"/>
      <c r="AA94" s="923"/>
      <c r="AB94" s="923"/>
      <c r="AC94" s="923"/>
      <c r="AD94" s="923"/>
      <c r="AE94" s="923"/>
      <c r="AF94" s="923"/>
      <c r="AG94" s="923"/>
      <c r="AH94" s="923"/>
      <c r="AI94" s="923"/>
      <c r="AJ94" s="923"/>
      <c r="AK94" s="923"/>
      <c r="AL94" s="923"/>
      <c r="AM94" s="923"/>
      <c r="AN94" s="923"/>
    </row>
    <row r="95" spans="1:40">
      <c r="A95" s="920"/>
      <c r="B95" s="929" t="s">
        <v>24</v>
      </c>
      <c r="C95" s="945">
        <v>5001</v>
      </c>
      <c r="D95" s="945">
        <v>10000</v>
      </c>
      <c r="E95" s="946"/>
      <c r="F95" s="948">
        <f t="shared" ref="F95:M95" si="30">F$90/F$9*F14</f>
        <v>19.586911536471806</v>
      </c>
      <c r="G95" s="948">
        <f t="shared" si="30"/>
        <v>8.2040120663650082</v>
      </c>
      <c r="H95" s="948">
        <f t="shared" si="30"/>
        <v>12.158215324927253</v>
      </c>
      <c r="I95" s="948">
        <f t="shared" si="30"/>
        <v>16.435565610859726</v>
      </c>
      <c r="J95" s="948">
        <f t="shared" si="30"/>
        <v>18.238321167883214</v>
      </c>
      <c r="K95" s="948">
        <f t="shared" si="30"/>
        <v>20.629946419873352</v>
      </c>
      <c r="L95" s="948">
        <f t="shared" si="30"/>
        <v>31.410944881889765</v>
      </c>
      <c r="M95" s="948">
        <f t="shared" si="30"/>
        <v>32.525422209369587</v>
      </c>
      <c r="N95" s="945"/>
      <c r="O95" s="939"/>
      <c r="P95" s="939"/>
      <c r="Q95" s="921"/>
      <c r="R95" s="921"/>
      <c r="S95" s="921"/>
      <c r="T95" s="923"/>
      <c r="U95" s="923"/>
      <c r="V95" s="923"/>
      <c r="W95" s="923"/>
      <c r="X95" s="923"/>
      <c r="Y95" s="923"/>
      <c r="Z95" s="923"/>
      <c r="AA95" s="923"/>
      <c r="AB95" s="923"/>
      <c r="AC95" s="923"/>
      <c r="AD95" s="923"/>
      <c r="AE95" s="923"/>
      <c r="AF95" s="923"/>
      <c r="AG95" s="923"/>
      <c r="AH95" s="923"/>
      <c r="AI95" s="923"/>
      <c r="AJ95" s="923"/>
      <c r="AK95" s="923"/>
      <c r="AL95" s="923"/>
      <c r="AM95" s="923"/>
      <c r="AN95" s="923"/>
    </row>
    <row r="96" spans="1:40">
      <c r="A96" s="920"/>
      <c r="B96" s="929" t="s">
        <v>24</v>
      </c>
      <c r="C96" s="945">
        <v>10001</v>
      </c>
      <c r="D96" s="945">
        <v>20000</v>
      </c>
      <c r="E96" s="946"/>
      <c r="F96" s="948">
        <f t="shared" ref="F96:M96" si="31">F$90/F$9*F15</f>
        <v>17.00872736678738</v>
      </c>
      <c r="G96" s="948">
        <f t="shared" si="31"/>
        <v>7.1241351292574278</v>
      </c>
      <c r="H96" s="948">
        <f t="shared" si="31"/>
        <v>10.557854889134504</v>
      </c>
      <c r="I96" s="948">
        <f t="shared" si="31"/>
        <v>14.272186509523308</v>
      </c>
      <c r="J96" s="948">
        <f t="shared" si="31"/>
        <v>15.837649125785099</v>
      </c>
      <c r="K96" s="948">
        <f t="shared" si="31"/>
        <v>17.914469751583045</v>
      </c>
      <c r="L96" s="948">
        <f t="shared" si="31"/>
        <v>27.276387950924747</v>
      </c>
      <c r="M96" s="948">
        <f t="shared" si="31"/>
        <v>28.244168960415362</v>
      </c>
      <c r="N96" s="945"/>
      <c r="O96" s="939"/>
      <c r="P96" s="939"/>
      <c r="Q96" s="921"/>
      <c r="R96" s="921"/>
      <c r="S96" s="921"/>
      <c r="T96" s="923"/>
      <c r="U96" s="923"/>
      <c r="V96" s="923"/>
      <c r="W96" s="923"/>
      <c r="X96" s="923"/>
      <c r="Y96" s="923"/>
      <c r="Z96" s="923"/>
      <c r="AA96" s="923"/>
      <c r="AB96" s="923"/>
      <c r="AC96" s="923"/>
      <c r="AD96" s="923"/>
      <c r="AE96" s="923"/>
      <c r="AF96" s="923"/>
      <c r="AG96" s="923"/>
      <c r="AH96" s="923"/>
      <c r="AI96" s="923"/>
      <c r="AJ96" s="923"/>
      <c r="AK96" s="923"/>
      <c r="AL96" s="923"/>
      <c r="AM96" s="923"/>
      <c r="AN96" s="923"/>
    </row>
    <row r="97" spans="1:40">
      <c r="A97" s="920"/>
      <c r="B97" s="929" t="s">
        <v>24</v>
      </c>
      <c r="C97" s="945">
        <v>20001</v>
      </c>
      <c r="D97" s="945" t="s">
        <v>76</v>
      </c>
      <c r="E97" s="946"/>
      <c r="F97" s="948">
        <f t="shared" ref="F97:M97" si="32">F$90/F$9*F16</f>
        <v>14.76990418315909</v>
      </c>
      <c r="G97" s="948">
        <f t="shared" si="32"/>
        <v>6.1864001331737777</v>
      </c>
      <c r="H97" s="948">
        <f t="shared" si="32"/>
        <v>9.1681465479135458</v>
      </c>
      <c r="I97" s="948">
        <f t="shared" si="32"/>
        <v>12.393568471293035</v>
      </c>
      <c r="J97" s="948">
        <f t="shared" si="32"/>
        <v>13.752972519925947</v>
      </c>
      <c r="K97" s="948">
        <f t="shared" si="32"/>
        <v>15.556425593583979</v>
      </c>
      <c r="L97" s="948">
        <f t="shared" si="32"/>
        <v>23.686054095058839</v>
      </c>
      <c r="M97" s="948">
        <f t="shared" si="32"/>
        <v>24.526448115858368</v>
      </c>
      <c r="N97" s="945"/>
      <c r="O97" s="939"/>
      <c r="P97" s="939"/>
      <c r="Q97" s="921"/>
      <c r="R97" s="921"/>
      <c r="S97" s="921"/>
      <c r="T97" s="923"/>
      <c r="U97" s="923"/>
      <c r="V97" s="923"/>
      <c r="W97" s="923"/>
      <c r="X97" s="923"/>
      <c r="Y97" s="923"/>
      <c r="Z97" s="923"/>
      <c r="AA97" s="923"/>
      <c r="AB97" s="923"/>
      <c r="AC97" s="923"/>
      <c r="AD97" s="923"/>
      <c r="AE97" s="923"/>
      <c r="AF97" s="923"/>
      <c r="AG97" s="923"/>
      <c r="AH97" s="923"/>
      <c r="AI97" s="923"/>
      <c r="AJ97" s="923"/>
      <c r="AK97" s="923"/>
      <c r="AL97" s="923"/>
      <c r="AM97" s="923"/>
      <c r="AN97" s="923"/>
    </row>
    <row r="98" spans="1:40">
      <c r="A98" s="920"/>
      <c r="B98" s="930"/>
      <c r="C98" s="930"/>
      <c r="D98" s="930"/>
      <c r="E98" s="930"/>
      <c r="F98" s="930"/>
      <c r="G98" s="930"/>
      <c r="H98" s="931"/>
      <c r="I98" s="931"/>
      <c r="J98" s="930"/>
      <c r="K98" s="930"/>
      <c r="L98" s="930"/>
      <c r="M98" s="930"/>
      <c r="N98" s="930"/>
      <c r="O98" s="939"/>
      <c r="P98" s="939"/>
      <c r="Q98" s="921"/>
      <c r="R98" s="921"/>
      <c r="S98" s="921"/>
      <c r="T98" s="923"/>
      <c r="U98" s="923"/>
      <c r="V98" s="923"/>
      <c r="W98" s="923"/>
      <c r="X98" s="923"/>
      <c r="Y98" s="923"/>
      <c r="Z98" s="923"/>
      <c r="AA98" s="923"/>
      <c r="AB98" s="923"/>
      <c r="AC98" s="923"/>
      <c r="AD98" s="923"/>
      <c r="AE98" s="923"/>
      <c r="AF98" s="923"/>
      <c r="AG98" s="923"/>
      <c r="AH98" s="923"/>
      <c r="AI98" s="923"/>
      <c r="AJ98" s="923"/>
      <c r="AK98" s="923"/>
      <c r="AL98" s="923"/>
      <c r="AM98" s="923"/>
      <c r="AN98" s="923"/>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34</v>
      </c>
      <c r="D2" s="4"/>
      <c r="F2" s="6"/>
      <c r="G2" s="7"/>
      <c r="H2" s="8" t="s">
        <v>2</v>
      </c>
      <c r="I2" s="9" t="s">
        <v>30</v>
      </c>
      <c r="Q2" s="11"/>
      <c r="AL2" s="5"/>
    </row>
    <row r="3" spans="1:69" ht="15.75">
      <c r="B3" s="12" t="s">
        <v>3</v>
      </c>
      <c r="C3" s="13" t="s">
        <v>70</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1">
        <v>11321</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31</v>
      </c>
      <c r="G8" s="25" t="s">
        <v>220</v>
      </c>
      <c r="H8" s="25" t="s">
        <v>12</v>
      </c>
      <c r="I8" s="25" t="s">
        <v>13</v>
      </c>
      <c r="J8" s="25" t="s">
        <v>14</v>
      </c>
      <c r="K8" s="25" t="s">
        <v>15</v>
      </c>
      <c r="L8" s="25" t="s">
        <v>16</v>
      </c>
      <c r="M8" s="25" t="s">
        <v>17</v>
      </c>
      <c r="N8" s="25" t="s">
        <v>18</v>
      </c>
      <c r="O8" s="11"/>
      <c r="P8" s="11"/>
      <c r="Q8" s="11"/>
      <c r="AI8" s="5"/>
      <c r="AJ8" s="5"/>
      <c r="AK8" s="5"/>
      <c r="AL8" s="5"/>
    </row>
    <row r="9" spans="1:69">
      <c r="B9" s="55" t="s">
        <v>66</v>
      </c>
      <c r="C9" s="55" t="s">
        <v>19</v>
      </c>
      <c r="D9" s="55" t="s">
        <v>19</v>
      </c>
      <c r="E9" s="55">
        <v>11321</v>
      </c>
      <c r="F9" s="54">
        <v>54.6</v>
      </c>
      <c r="G9" s="54">
        <v>12.6</v>
      </c>
      <c r="H9" s="54">
        <v>19.61</v>
      </c>
      <c r="I9" s="54">
        <v>33.1</v>
      </c>
      <c r="J9" s="54">
        <v>40.409999999999997</v>
      </c>
      <c r="K9" s="54">
        <v>49.01</v>
      </c>
      <c r="L9" s="54">
        <v>76.94</v>
      </c>
      <c r="M9" s="54">
        <v>115.33</v>
      </c>
      <c r="N9" s="59">
        <v>1102.235579895769</v>
      </c>
      <c r="O9" s="11"/>
      <c r="P9" s="11"/>
      <c r="Q9" s="11"/>
      <c r="AI9" s="5"/>
      <c r="AJ9" s="5"/>
      <c r="AK9" s="5"/>
      <c r="AL9" s="5"/>
    </row>
    <row r="10" spans="1:69" s="10" customFormat="1">
      <c r="A10" s="1"/>
      <c r="B10" s="26" t="s">
        <v>19</v>
      </c>
      <c r="C10" s="27">
        <v>21</v>
      </c>
      <c r="D10" s="27">
        <v>500</v>
      </c>
      <c r="E10" s="28">
        <v>8325</v>
      </c>
      <c r="F10" s="29">
        <v>49.7</v>
      </c>
      <c r="G10" s="29">
        <v>11.91</v>
      </c>
      <c r="H10" s="29">
        <v>18.170000000000002</v>
      </c>
      <c r="I10" s="29">
        <v>29.41</v>
      </c>
      <c r="J10" s="29">
        <v>36.159999999999997</v>
      </c>
      <c r="K10" s="29">
        <v>43.48</v>
      </c>
      <c r="L10" s="29">
        <v>67.069999999999993</v>
      </c>
      <c r="M10" s="29">
        <v>104.73</v>
      </c>
      <c r="N10" s="27">
        <v>143.1593993993994</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987</v>
      </c>
      <c r="F11" s="29">
        <v>59.28</v>
      </c>
      <c r="G11" s="29">
        <v>15.63</v>
      </c>
      <c r="H11" s="29">
        <v>25.16</v>
      </c>
      <c r="I11" s="29">
        <v>38.299999999999997</v>
      </c>
      <c r="J11" s="29">
        <v>44.96</v>
      </c>
      <c r="K11" s="29">
        <v>53.49</v>
      </c>
      <c r="L11" s="29">
        <v>85.51</v>
      </c>
      <c r="M11" s="29">
        <v>122.83</v>
      </c>
      <c r="N11" s="27">
        <v>705.9564336372847</v>
      </c>
      <c r="O11" s="11"/>
      <c r="P11" s="11"/>
      <c r="Q11" s="34" t="s">
        <v>23</v>
      </c>
      <c r="AI11" s="1"/>
      <c r="AJ11" s="5"/>
      <c r="AK11" s="5"/>
      <c r="AL11" s="5"/>
    </row>
    <row r="12" spans="1:69">
      <c r="B12" s="26" t="s">
        <v>19</v>
      </c>
      <c r="C12" s="27">
        <v>1001</v>
      </c>
      <c r="D12" s="27">
        <v>2000</v>
      </c>
      <c r="E12" s="28">
        <v>691</v>
      </c>
      <c r="F12" s="29">
        <v>66.709999999999994</v>
      </c>
      <c r="G12" s="29">
        <v>15.23</v>
      </c>
      <c r="H12" s="29">
        <v>26.54</v>
      </c>
      <c r="I12" s="29">
        <v>42.77</v>
      </c>
      <c r="J12" s="29">
        <v>50.9</v>
      </c>
      <c r="K12" s="29">
        <v>62.16</v>
      </c>
      <c r="L12" s="29">
        <v>92.58</v>
      </c>
      <c r="M12" s="29">
        <v>147.4</v>
      </c>
      <c r="N12" s="27">
        <v>1397.5397973950796</v>
      </c>
      <c r="O12" s="11"/>
      <c r="P12" s="11"/>
      <c r="Q12" s="34" t="s">
        <v>25</v>
      </c>
      <c r="AI12" s="1"/>
      <c r="AJ12" s="5"/>
      <c r="AK12" s="5"/>
      <c r="AL12" s="5"/>
    </row>
    <row r="13" spans="1:69">
      <c r="B13" s="26" t="s">
        <v>19</v>
      </c>
      <c r="C13" s="27">
        <v>2001</v>
      </c>
      <c r="D13" s="27">
        <v>5000</v>
      </c>
      <c r="E13" s="28">
        <v>676</v>
      </c>
      <c r="F13" s="29">
        <v>81.739999999999995</v>
      </c>
      <c r="G13" s="29">
        <v>17.48</v>
      </c>
      <c r="H13" s="29">
        <v>36.06</v>
      </c>
      <c r="I13" s="29">
        <v>59.58</v>
      </c>
      <c r="J13" s="29">
        <v>72.010000000000005</v>
      </c>
      <c r="K13" s="29">
        <v>83.82</v>
      </c>
      <c r="L13" s="29">
        <v>121.11</v>
      </c>
      <c r="M13" s="29">
        <v>155.18</v>
      </c>
      <c r="N13" s="27">
        <v>3272.394970414201</v>
      </c>
      <c r="O13" s="11"/>
      <c r="P13" s="11"/>
      <c r="Q13" s="34" t="s">
        <v>26</v>
      </c>
      <c r="AI13" s="1"/>
      <c r="AJ13" s="5"/>
      <c r="AK13" s="5"/>
      <c r="AL13" s="5"/>
    </row>
    <row r="14" spans="1:69">
      <c r="B14" s="26" t="s">
        <v>19</v>
      </c>
      <c r="C14" s="27">
        <v>5001</v>
      </c>
      <c r="D14" s="27">
        <v>10000</v>
      </c>
      <c r="E14" s="28">
        <v>421</v>
      </c>
      <c r="F14" s="29">
        <v>75</v>
      </c>
      <c r="G14" s="29">
        <v>27.53</v>
      </c>
      <c r="H14" s="29">
        <v>42.94</v>
      </c>
      <c r="I14" s="29">
        <v>59.68</v>
      </c>
      <c r="J14" s="29">
        <v>67.5</v>
      </c>
      <c r="K14" s="29">
        <v>74.31</v>
      </c>
      <c r="L14" s="29">
        <v>125.81</v>
      </c>
      <c r="M14" s="29">
        <v>125.81</v>
      </c>
      <c r="N14" s="27">
        <v>6917.0023752969119</v>
      </c>
      <c r="O14" s="11"/>
      <c r="P14" s="11"/>
      <c r="Q14" s="34" t="s">
        <v>27</v>
      </c>
      <c r="AI14" s="1"/>
      <c r="AJ14" s="5"/>
      <c r="AK14" s="5"/>
      <c r="AL14" s="5"/>
    </row>
    <row r="15" spans="1:69">
      <c r="B15" s="26" t="s">
        <v>19</v>
      </c>
      <c r="C15" s="27">
        <v>10001</v>
      </c>
      <c r="D15" s="27">
        <v>20000</v>
      </c>
      <c r="E15" s="28">
        <v>173</v>
      </c>
      <c r="F15" s="29">
        <v>63.55</v>
      </c>
      <c r="G15" s="29">
        <v>15.65</v>
      </c>
      <c r="H15" s="29">
        <v>31.47</v>
      </c>
      <c r="I15" s="29">
        <v>51.69</v>
      </c>
      <c r="J15" s="29">
        <v>62.16</v>
      </c>
      <c r="K15" s="29">
        <v>69.89</v>
      </c>
      <c r="L15" s="29">
        <v>90.86</v>
      </c>
      <c r="M15" s="29">
        <v>112.33</v>
      </c>
      <c r="N15" s="27">
        <v>13039.028901734104</v>
      </c>
      <c r="O15" s="11"/>
      <c r="P15" s="11"/>
      <c r="Q15" s="11"/>
      <c r="AI15" s="1"/>
      <c r="AJ15" s="5"/>
      <c r="AK15" s="5"/>
      <c r="AL15" s="5"/>
    </row>
    <row r="16" spans="1:69">
      <c r="B16" s="26" t="s">
        <v>19</v>
      </c>
      <c r="C16" s="27">
        <v>20001</v>
      </c>
      <c r="D16" s="27">
        <v>497225</v>
      </c>
      <c r="E16" s="28">
        <v>44</v>
      </c>
      <c r="F16" s="29">
        <v>21.82</v>
      </c>
      <c r="G16" s="30">
        <v>5.3734539732494104</v>
      </c>
      <c r="H16" s="30">
        <v>10.805277734067664</v>
      </c>
      <c r="I16" s="30">
        <v>17.747848937844218</v>
      </c>
      <c r="J16" s="30">
        <v>21.342741148701808</v>
      </c>
      <c r="K16" s="30">
        <v>23.99684972462628</v>
      </c>
      <c r="L16" s="30">
        <v>31.196934697088906</v>
      </c>
      <c r="M16" s="30">
        <v>38.568695515342249</v>
      </c>
      <c r="N16" s="27">
        <v>28781.81818181818</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12478409</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31</v>
      </c>
      <c r="G25" s="25" t="s">
        <v>219</v>
      </c>
      <c r="H25" s="25" t="s">
        <v>12</v>
      </c>
      <c r="I25" s="25" t="s">
        <v>13</v>
      </c>
      <c r="J25" s="25" t="s">
        <v>14</v>
      </c>
      <c r="K25" s="25" t="s">
        <v>15</v>
      </c>
      <c r="L25" s="25" t="s">
        <v>16</v>
      </c>
      <c r="M25" s="25" t="s">
        <v>17</v>
      </c>
      <c r="N25" s="25" t="s">
        <v>18</v>
      </c>
      <c r="O25" s="11"/>
      <c r="P25" s="11"/>
      <c r="Q25" s="11"/>
      <c r="AI25" s="5"/>
      <c r="AJ25" s="5"/>
      <c r="AK25" s="5"/>
      <c r="AL25" s="5"/>
    </row>
    <row r="26" spans="1:69">
      <c r="B26" s="55" t="s">
        <v>66</v>
      </c>
      <c r="C26" s="55" t="s">
        <v>19</v>
      </c>
      <c r="D26" s="55" t="s">
        <v>19</v>
      </c>
      <c r="E26" s="55">
        <v>11321</v>
      </c>
      <c r="F26" s="54">
        <v>54.6</v>
      </c>
      <c r="G26" s="54">
        <v>12.6</v>
      </c>
      <c r="H26" s="54">
        <v>19.61</v>
      </c>
      <c r="I26" s="54">
        <v>33.1</v>
      </c>
      <c r="J26" s="54">
        <v>40.409999999999997</v>
      </c>
      <c r="K26" s="54">
        <v>49.01</v>
      </c>
      <c r="L26" s="54">
        <v>76.94</v>
      </c>
      <c r="M26" s="54">
        <v>115.33</v>
      </c>
      <c r="N26" s="59">
        <v>1102.235579895769</v>
      </c>
      <c r="O26" s="11"/>
      <c r="P26" s="11"/>
      <c r="Q26" s="11"/>
      <c r="AI26" s="5"/>
      <c r="AJ26" s="5"/>
      <c r="AK26" s="5"/>
      <c r="AL26" s="5"/>
    </row>
    <row r="27" spans="1:69">
      <c r="B27" s="28" t="s">
        <v>20</v>
      </c>
      <c r="C27" s="28" t="s">
        <v>19</v>
      </c>
      <c r="D27" s="28" t="s">
        <v>19</v>
      </c>
      <c r="E27" s="28">
        <v>3594</v>
      </c>
      <c r="F27" s="29">
        <v>53.1</v>
      </c>
      <c r="G27" s="29">
        <v>12.82</v>
      </c>
      <c r="H27" s="29">
        <v>19.62</v>
      </c>
      <c r="I27" s="29">
        <v>32.159999999999997</v>
      </c>
      <c r="J27" s="29">
        <v>38.36</v>
      </c>
      <c r="K27" s="29">
        <v>47.07</v>
      </c>
      <c r="L27" s="29">
        <v>74.88</v>
      </c>
      <c r="M27" s="29">
        <v>110.5</v>
      </c>
      <c r="N27" s="33">
        <v>1650.9791318864775</v>
      </c>
      <c r="O27" s="11"/>
      <c r="P27" s="11"/>
      <c r="Q27" s="11"/>
      <c r="AI27" s="5"/>
      <c r="AJ27" s="5"/>
      <c r="AK27" s="5"/>
      <c r="AL27" s="5"/>
    </row>
    <row r="28" spans="1:69">
      <c r="B28" s="28" t="s">
        <v>21</v>
      </c>
      <c r="C28" s="28" t="s">
        <v>19</v>
      </c>
      <c r="D28" s="28" t="s">
        <v>19</v>
      </c>
      <c r="E28" s="28">
        <v>1875</v>
      </c>
      <c r="F28" s="29">
        <v>51.3</v>
      </c>
      <c r="G28" s="29">
        <v>12.34</v>
      </c>
      <c r="H28" s="29">
        <v>19.489999999999998</v>
      </c>
      <c r="I28" s="29">
        <v>31.53</v>
      </c>
      <c r="J28" s="29">
        <v>38.54</v>
      </c>
      <c r="K28" s="29">
        <v>45.85</v>
      </c>
      <c r="L28" s="29">
        <v>73.13</v>
      </c>
      <c r="M28" s="29">
        <v>104.55</v>
      </c>
      <c r="N28" s="33">
        <v>1069.7248</v>
      </c>
      <c r="O28" s="11"/>
      <c r="P28" s="11"/>
      <c r="Q28" s="11"/>
      <c r="AI28" s="5"/>
      <c r="AJ28" s="5"/>
      <c r="AK28" s="5"/>
      <c r="AL28" s="5"/>
    </row>
    <row r="29" spans="1:69" s="10" customFormat="1">
      <c r="A29" s="1"/>
      <c r="B29" s="28" t="s">
        <v>22</v>
      </c>
      <c r="C29" s="28" t="s">
        <v>19</v>
      </c>
      <c r="D29" s="28" t="s">
        <v>19</v>
      </c>
      <c r="E29" s="28">
        <v>630</v>
      </c>
      <c r="F29" s="29">
        <v>51.67</v>
      </c>
      <c r="G29" s="29">
        <v>11.5</v>
      </c>
      <c r="H29" s="29">
        <v>17.37</v>
      </c>
      <c r="I29" s="29">
        <v>29.82</v>
      </c>
      <c r="J29" s="29">
        <v>38.46</v>
      </c>
      <c r="K29" s="29">
        <v>47.39</v>
      </c>
      <c r="L29" s="29">
        <v>75.349999999999994</v>
      </c>
      <c r="M29" s="29">
        <v>104.28</v>
      </c>
      <c r="N29" s="33">
        <v>998.8047619047619</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5222</v>
      </c>
      <c r="F30" s="29">
        <v>57.18</v>
      </c>
      <c r="G30" s="29">
        <v>12.79</v>
      </c>
      <c r="H30" s="29">
        <v>19.940000000000001</v>
      </c>
      <c r="I30" s="29">
        <v>35.090000000000003</v>
      </c>
      <c r="J30" s="29">
        <v>42.53</v>
      </c>
      <c r="K30" s="29">
        <v>52.28</v>
      </c>
      <c r="L30" s="29">
        <v>81.92</v>
      </c>
      <c r="M30" s="29">
        <v>122.27</v>
      </c>
      <c r="N30" s="33">
        <v>748.71869015702794</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40"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40">
      <c r="J34" s="43"/>
      <c r="K34" s="43"/>
      <c r="L34" s="43"/>
      <c r="M34" s="43"/>
      <c r="N34" s="43"/>
      <c r="O34" s="11"/>
      <c r="P34" s="11"/>
      <c r="Q34" s="11"/>
      <c r="U34" s="5"/>
      <c r="V34" s="5"/>
      <c r="W34" s="5"/>
      <c r="X34" s="5"/>
      <c r="Y34" s="5"/>
      <c r="Z34" s="5"/>
      <c r="AA34" s="5"/>
      <c r="AB34" s="5"/>
      <c r="AC34" s="5"/>
      <c r="AD34" s="5"/>
      <c r="AE34" s="5"/>
      <c r="AF34" s="5"/>
      <c r="AG34" s="5"/>
      <c r="AH34" s="5"/>
      <c r="AI34" s="5"/>
      <c r="AJ34" s="5"/>
      <c r="AK34" s="5"/>
      <c r="AL34" s="5"/>
    </row>
    <row r="35" spans="1:40" ht="15" customHeight="1">
      <c r="B35" s="25"/>
      <c r="C35" s="25"/>
      <c r="D35" s="25"/>
      <c r="E35" s="958" t="s">
        <v>33</v>
      </c>
      <c r="F35" s="959"/>
      <c r="G35" s="959"/>
      <c r="H35" s="959"/>
      <c r="I35" s="960"/>
      <c r="J35" s="43"/>
      <c r="K35" s="43"/>
      <c r="L35" s="43"/>
      <c r="M35" s="43"/>
      <c r="N35" s="43"/>
      <c r="O35" s="11"/>
      <c r="P35" s="11"/>
      <c r="Q35" s="11"/>
      <c r="U35" s="5"/>
      <c r="V35" s="5"/>
      <c r="W35" s="5"/>
      <c r="X35" s="5"/>
      <c r="Y35" s="5"/>
      <c r="Z35" s="5"/>
      <c r="AA35" s="5"/>
      <c r="AB35" s="5"/>
      <c r="AC35" s="5"/>
      <c r="AD35" s="5"/>
      <c r="AE35" s="5"/>
      <c r="AF35" s="5"/>
      <c r="AG35" s="5"/>
      <c r="AH35" s="5"/>
      <c r="AI35" s="5"/>
      <c r="AJ35" s="5"/>
      <c r="AK35" s="5"/>
      <c r="AL35" s="5"/>
    </row>
    <row r="36" spans="1:40" ht="75">
      <c r="B36" s="25" t="s">
        <v>6</v>
      </c>
      <c r="C36" s="25" t="s">
        <v>7</v>
      </c>
      <c r="D36" s="25" t="s">
        <v>18</v>
      </c>
      <c r="E36" s="25" t="s">
        <v>19</v>
      </c>
      <c r="F36" s="25" t="s">
        <v>23</v>
      </c>
      <c r="G36" s="25" t="s">
        <v>25</v>
      </c>
      <c r="H36" s="25" t="s">
        <v>26</v>
      </c>
      <c r="I36" s="25" t="s">
        <v>27</v>
      </c>
      <c r="J36" s="43"/>
      <c r="K36" s="43"/>
      <c r="L36" s="43"/>
      <c r="M36" s="43"/>
      <c r="N36" s="43"/>
      <c r="O36" s="11"/>
      <c r="P36" s="11"/>
      <c r="Q36" s="11"/>
      <c r="U36" s="5"/>
      <c r="V36" s="5"/>
      <c r="W36" s="5"/>
      <c r="X36" s="5"/>
      <c r="Y36" s="5"/>
      <c r="Z36" s="5"/>
      <c r="AA36" s="5"/>
      <c r="AB36" s="5"/>
      <c r="AC36" s="5"/>
      <c r="AD36" s="5"/>
      <c r="AE36" s="5"/>
      <c r="AF36" s="5"/>
      <c r="AG36" s="5"/>
      <c r="AH36" s="5"/>
      <c r="AI36" s="5"/>
      <c r="AJ36" s="5"/>
      <c r="AK36" s="5"/>
      <c r="AL36" s="5"/>
    </row>
    <row r="37" spans="1:40">
      <c r="B37" s="45">
        <v>21</v>
      </c>
      <c r="C37" s="45">
        <v>500</v>
      </c>
      <c r="D37" s="45">
        <v>143</v>
      </c>
      <c r="E37" s="48">
        <v>49.7</v>
      </c>
      <c r="F37" s="948">
        <v>48.3</v>
      </c>
      <c r="G37" s="948">
        <v>46.7</v>
      </c>
      <c r="H37" s="948">
        <v>47</v>
      </c>
      <c r="I37" s="948">
        <v>52</v>
      </c>
      <c r="J37" s="43"/>
      <c r="K37" s="43"/>
      <c r="L37" s="43"/>
      <c r="M37" s="43"/>
      <c r="N37" s="43"/>
      <c r="O37" s="11"/>
      <c r="P37" s="11"/>
      <c r="Q37" s="11"/>
      <c r="U37" s="5"/>
      <c r="V37" s="5"/>
      <c r="W37" s="5"/>
      <c r="X37" s="5"/>
      <c r="Y37" s="5"/>
      <c r="Z37" s="5"/>
      <c r="AA37" s="5"/>
      <c r="AB37" s="5"/>
      <c r="AC37" s="5"/>
      <c r="AD37" s="5"/>
      <c r="AE37" s="5"/>
      <c r="AF37" s="5"/>
      <c r="AG37" s="5"/>
      <c r="AH37" s="5"/>
      <c r="AI37" s="5"/>
      <c r="AJ37" s="5"/>
      <c r="AK37" s="5"/>
      <c r="AL37" s="5"/>
    </row>
    <row r="38" spans="1:40">
      <c r="B38" s="45">
        <v>501</v>
      </c>
      <c r="C38" s="45">
        <v>1000</v>
      </c>
      <c r="D38" s="45">
        <v>706</v>
      </c>
      <c r="E38" s="48">
        <v>59.3</v>
      </c>
      <c r="F38" s="948">
        <v>57.7</v>
      </c>
      <c r="G38" s="948">
        <v>55.7</v>
      </c>
      <c r="H38" s="948">
        <v>56.1</v>
      </c>
      <c r="I38" s="948">
        <v>62.1</v>
      </c>
      <c r="J38" s="43"/>
      <c r="K38" s="43"/>
      <c r="L38" s="43"/>
      <c r="M38" s="43"/>
      <c r="N38" s="43"/>
      <c r="O38" s="11"/>
      <c r="P38" s="11"/>
      <c r="Q38" s="11"/>
      <c r="U38" s="5"/>
      <c r="V38" s="5"/>
      <c r="W38" s="5"/>
      <c r="X38" s="5"/>
      <c r="Y38" s="5"/>
      <c r="Z38" s="5"/>
      <c r="AA38" s="5"/>
      <c r="AB38" s="5"/>
      <c r="AC38" s="5"/>
      <c r="AD38" s="5"/>
      <c r="AE38" s="5"/>
      <c r="AF38" s="5"/>
      <c r="AG38" s="5"/>
      <c r="AH38" s="5"/>
      <c r="AI38" s="5"/>
      <c r="AJ38" s="5"/>
      <c r="AK38" s="5"/>
      <c r="AL38" s="5"/>
    </row>
    <row r="39" spans="1:40">
      <c r="B39" s="45">
        <v>1001</v>
      </c>
      <c r="C39" s="45">
        <v>2000</v>
      </c>
      <c r="D39" s="45">
        <v>1398</v>
      </c>
      <c r="E39" s="48">
        <v>66.7</v>
      </c>
      <c r="F39" s="948">
        <v>64.900000000000006</v>
      </c>
      <c r="G39" s="948">
        <v>62.7</v>
      </c>
      <c r="H39" s="948">
        <v>63.1</v>
      </c>
      <c r="I39" s="948">
        <v>69.900000000000006</v>
      </c>
      <c r="J39" s="43"/>
      <c r="K39" s="43"/>
      <c r="L39" s="43"/>
      <c r="M39" s="43"/>
      <c r="N39" s="43"/>
      <c r="O39" s="11"/>
      <c r="P39" s="11"/>
      <c r="Q39" s="11"/>
      <c r="U39" s="5"/>
      <c r="V39" s="5"/>
      <c r="W39" s="5"/>
      <c r="X39" s="5"/>
      <c r="Y39" s="5"/>
      <c r="Z39" s="5"/>
      <c r="AA39" s="5"/>
      <c r="AB39" s="5"/>
      <c r="AC39" s="5"/>
      <c r="AD39" s="5"/>
      <c r="AE39" s="5"/>
      <c r="AF39" s="5"/>
      <c r="AG39" s="5"/>
      <c r="AH39" s="5"/>
      <c r="AI39" s="5"/>
      <c r="AJ39" s="5"/>
      <c r="AK39" s="5"/>
      <c r="AL39" s="5"/>
    </row>
    <row r="40" spans="1:40">
      <c r="B40" s="45">
        <v>2001</v>
      </c>
      <c r="C40" s="45">
        <v>5000</v>
      </c>
      <c r="D40" s="45">
        <v>3272</v>
      </c>
      <c r="E40" s="48">
        <v>81.7</v>
      </c>
      <c r="F40" s="948">
        <v>79.5</v>
      </c>
      <c r="G40" s="948">
        <v>76.8</v>
      </c>
      <c r="H40" s="948">
        <v>77.400000000000006</v>
      </c>
      <c r="I40" s="948">
        <v>85.6</v>
      </c>
      <c r="J40" s="43"/>
      <c r="K40" s="43"/>
      <c r="L40" s="43"/>
      <c r="M40" s="43"/>
      <c r="N40" s="43"/>
      <c r="O40" s="11"/>
      <c r="P40" s="11"/>
      <c r="Q40" s="11"/>
      <c r="U40" s="5"/>
      <c r="V40" s="5"/>
      <c r="W40" s="5"/>
      <c r="X40" s="5"/>
      <c r="Y40" s="5"/>
      <c r="Z40" s="5"/>
      <c r="AA40" s="5"/>
      <c r="AB40" s="5"/>
      <c r="AC40" s="5"/>
      <c r="AD40" s="5"/>
      <c r="AE40" s="5"/>
      <c r="AF40" s="5"/>
      <c r="AG40" s="5"/>
      <c r="AH40" s="5"/>
      <c r="AI40" s="5"/>
      <c r="AJ40" s="5"/>
      <c r="AK40" s="5"/>
      <c r="AL40" s="5"/>
    </row>
    <row r="41" spans="1:40">
      <c r="B41" s="45">
        <v>5001</v>
      </c>
      <c r="C41" s="45">
        <v>10000</v>
      </c>
      <c r="D41" s="45">
        <v>6917</v>
      </c>
      <c r="E41" s="48">
        <v>75</v>
      </c>
      <c r="F41" s="948">
        <v>72.900000000000006</v>
      </c>
      <c r="G41" s="948">
        <v>70.5</v>
      </c>
      <c r="H41" s="948">
        <v>71</v>
      </c>
      <c r="I41" s="948">
        <v>78.5</v>
      </c>
      <c r="J41" s="43"/>
      <c r="K41" s="43"/>
      <c r="L41" s="43"/>
      <c r="M41" s="43"/>
      <c r="N41" s="43"/>
      <c r="O41" s="11"/>
      <c r="P41" s="11"/>
      <c r="Q41" s="11"/>
      <c r="U41" s="5"/>
      <c r="V41" s="5"/>
      <c r="W41" s="5"/>
      <c r="X41" s="5"/>
      <c r="Y41" s="5"/>
      <c r="Z41" s="5"/>
      <c r="AA41" s="5"/>
      <c r="AB41" s="5"/>
      <c r="AC41" s="5"/>
      <c r="AD41" s="5"/>
      <c r="AE41" s="5"/>
      <c r="AF41" s="5"/>
      <c r="AG41" s="5"/>
      <c r="AH41" s="5"/>
      <c r="AI41" s="5"/>
      <c r="AJ41" s="5"/>
      <c r="AK41" s="5"/>
      <c r="AL41" s="5"/>
    </row>
    <row r="42" spans="1:40">
      <c r="B42" s="45">
        <v>10001</v>
      </c>
      <c r="C42" s="45">
        <v>20000</v>
      </c>
      <c r="D42" s="45">
        <v>13039</v>
      </c>
      <c r="E42" s="48">
        <v>63.6</v>
      </c>
      <c r="F42" s="948">
        <v>61.8</v>
      </c>
      <c r="G42" s="948">
        <v>59.7</v>
      </c>
      <c r="H42" s="948">
        <v>60.1</v>
      </c>
      <c r="I42" s="948">
        <v>66.599999999999994</v>
      </c>
      <c r="J42" s="43"/>
      <c r="K42" s="43"/>
      <c r="L42" s="43"/>
      <c r="M42" s="43"/>
      <c r="N42" s="43"/>
      <c r="O42" s="11"/>
      <c r="P42" s="11"/>
      <c r="Q42" s="11"/>
      <c r="U42" s="5"/>
      <c r="V42" s="5"/>
      <c r="W42" s="5"/>
      <c r="X42" s="5"/>
      <c r="Y42" s="5"/>
      <c r="Z42" s="5"/>
      <c r="AA42" s="5"/>
      <c r="AB42" s="5"/>
      <c r="AC42" s="5"/>
      <c r="AD42" s="5"/>
      <c r="AE42" s="5"/>
      <c r="AF42" s="5"/>
      <c r="AG42" s="5"/>
      <c r="AH42" s="5"/>
      <c r="AI42" s="5"/>
      <c r="AJ42" s="5"/>
      <c r="AK42" s="5"/>
      <c r="AL42" s="5"/>
    </row>
    <row r="43" spans="1:40">
      <c r="B43" s="45">
        <v>20001</v>
      </c>
      <c r="C43" s="45">
        <v>497225</v>
      </c>
      <c r="D43" s="45">
        <v>28782</v>
      </c>
      <c r="E43" s="48">
        <v>21.8</v>
      </c>
      <c r="F43" s="948">
        <v>21.2</v>
      </c>
      <c r="G43" s="948">
        <v>20.5</v>
      </c>
      <c r="H43" s="948">
        <v>20.6</v>
      </c>
      <c r="I43" s="948">
        <v>22.9</v>
      </c>
      <c r="J43" s="43"/>
      <c r="K43" s="43"/>
      <c r="L43" s="43"/>
      <c r="M43" s="43"/>
      <c r="N43" s="43"/>
      <c r="O43" s="11"/>
      <c r="P43" s="11"/>
      <c r="Q43" s="11"/>
      <c r="U43" s="5"/>
      <c r="V43" s="5"/>
      <c r="W43" s="5"/>
      <c r="X43" s="5"/>
      <c r="Y43" s="5"/>
      <c r="Z43" s="5"/>
      <c r="AA43" s="5"/>
      <c r="AB43" s="5"/>
      <c r="AC43" s="5"/>
      <c r="AD43" s="5"/>
      <c r="AE43" s="5"/>
      <c r="AF43" s="5"/>
      <c r="AG43" s="5"/>
      <c r="AH43" s="5"/>
      <c r="AI43" s="5"/>
      <c r="AJ43" s="5"/>
      <c r="AK43" s="5"/>
      <c r="AL43" s="5"/>
    </row>
    <row r="44" spans="1:40">
      <c r="B44" s="55" t="s">
        <v>66</v>
      </c>
      <c r="C44" s="55" t="s">
        <v>65</v>
      </c>
      <c r="D44" s="59">
        <v>1102</v>
      </c>
      <c r="E44" s="54">
        <v>54.6</v>
      </c>
      <c r="F44" s="54">
        <v>53.1</v>
      </c>
      <c r="G44" s="54">
        <v>51.3</v>
      </c>
      <c r="H44" s="54">
        <v>51.7</v>
      </c>
      <c r="I44" s="54">
        <v>57.2</v>
      </c>
      <c r="J44" s="43"/>
      <c r="K44" s="43"/>
      <c r="L44" s="43"/>
      <c r="M44" s="43"/>
      <c r="N44" s="43"/>
      <c r="O44" s="11"/>
      <c r="P44" s="11"/>
      <c r="Q44" s="11"/>
      <c r="U44" s="5"/>
      <c r="V44" s="5"/>
      <c r="W44" s="5"/>
      <c r="X44" s="5"/>
      <c r="Y44" s="5"/>
      <c r="Z44" s="5"/>
      <c r="AA44" s="5"/>
      <c r="AB44" s="5"/>
      <c r="AC44" s="5"/>
      <c r="AD44" s="5"/>
      <c r="AE44" s="5"/>
      <c r="AF44" s="5"/>
      <c r="AG44" s="5"/>
      <c r="AH44" s="5"/>
      <c r="AI44" s="5"/>
      <c r="AJ44" s="5"/>
      <c r="AK44" s="5"/>
      <c r="AL44" s="5"/>
    </row>
    <row r="45" spans="1:40">
      <c r="L45" s="5"/>
      <c r="M45" s="5"/>
      <c r="O45" s="11"/>
      <c r="P45" s="11"/>
      <c r="Q45" s="11"/>
      <c r="U45" s="5"/>
      <c r="V45" s="5"/>
      <c r="W45" s="5"/>
      <c r="X45" s="5"/>
      <c r="Y45" s="5"/>
      <c r="Z45" s="5"/>
      <c r="AA45" s="5"/>
      <c r="AB45" s="5"/>
      <c r="AC45" s="5"/>
      <c r="AD45" s="5"/>
      <c r="AE45" s="5"/>
      <c r="AF45" s="5"/>
      <c r="AG45" s="5"/>
      <c r="AH45" s="5"/>
      <c r="AI45" s="5"/>
      <c r="AJ45" s="5"/>
      <c r="AK45" s="5"/>
      <c r="AL45" s="5"/>
    </row>
    <row r="46" spans="1:40" ht="15.75">
      <c r="A46" s="903"/>
      <c r="B46" s="907" t="s">
        <v>221</v>
      </c>
      <c r="C46" s="908"/>
      <c r="D46" s="908"/>
      <c r="E46" s="908"/>
      <c r="F46" s="908"/>
      <c r="G46" s="908"/>
      <c r="H46" s="908"/>
      <c r="I46" s="908"/>
      <c r="J46" s="908"/>
      <c r="K46" s="908"/>
      <c r="L46" s="909"/>
      <c r="M46" s="909"/>
      <c r="N46" s="908"/>
      <c r="O46" s="908"/>
      <c r="P46" s="908"/>
      <c r="Q46" s="908"/>
      <c r="R46" s="908"/>
      <c r="S46" s="908"/>
      <c r="T46" s="908"/>
      <c r="U46" s="908"/>
      <c r="V46" s="908"/>
      <c r="W46" s="908"/>
      <c r="X46" s="908"/>
      <c r="Y46" s="908"/>
      <c r="Z46" s="908"/>
      <c r="AA46" s="908"/>
      <c r="AB46" s="908"/>
      <c r="AC46" s="908"/>
      <c r="AD46" s="908"/>
      <c r="AE46" s="906"/>
      <c r="AF46" s="906"/>
      <c r="AG46" s="906"/>
      <c r="AH46" s="906"/>
      <c r="AI46" s="906"/>
      <c r="AJ46" s="906"/>
      <c r="AK46" s="906"/>
      <c r="AL46" s="906"/>
      <c r="AM46" s="904"/>
      <c r="AN46" s="904"/>
    </row>
    <row r="47" spans="1:40">
      <c r="A47" s="902"/>
      <c r="B47" s="902"/>
      <c r="C47" s="902"/>
      <c r="D47" s="902"/>
      <c r="E47" s="902"/>
      <c r="F47" s="902"/>
      <c r="G47" s="902"/>
      <c r="H47" s="902"/>
      <c r="I47" s="902"/>
      <c r="J47" s="902"/>
      <c r="K47" s="902"/>
      <c r="L47" s="902"/>
      <c r="M47" s="902"/>
      <c r="N47" s="902"/>
      <c r="O47" s="902"/>
      <c r="P47" s="902"/>
      <c r="Q47" s="902"/>
      <c r="R47" s="902"/>
      <c r="S47" s="902"/>
      <c r="T47" s="902"/>
      <c r="U47" s="902"/>
      <c r="V47" s="902"/>
      <c r="W47" s="902"/>
      <c r="X47" s="902"/>
      <c r="Y47" s="902"/>
      <c r="Z47" s="902"/>
      <c r="AA47" s="902"/>
      <c r="AB47" s="902"/>
      <c r="AC47" s="902"/>
      <c r="AD47" s="902"/>
      <c r="AE47" s="902"/>
      <c r="AF47" s="902"/>
      <c r="AG47" s="902"/>
      <c r="AH47" s="902"/>
      <c r="AI47" s="902"/>
      <c r="AJ47" s="902"/>
      <c r="AK47" s="902"/>
      <c r="AL47" s="902"/>
      <c r="AM47" s="902"/>
      <c r="AN47" s="902"/>
    </row>
    <row r="48" spans="1:40">
      <c r="A48" s="903"/>
      <c r="B48" s="918" t="s">
        <v>218</v>
      </c>
      <c r="C48" s="904"/>
      <c r="D48" s="904"/>
      <c r="E48" s="904"/>
      <c r="F48" s="904"/>
      <c r="G48" s="904"/>
      <c r="H48" s="904"/>
      <c r="I48" s="904"/>
      <c r="J48" s="904"/>
      <c r="K48" s="904"/>
      <c r="L48" s="904"/>
      <c r="M48" s="904"/>
      <c r="N48" s="905"/>
      <c r="O48" s="905"/>
      <c r="P48" s="939"/>
      <c r="Q48" s="904"/>
      <c r="R48" s="904"/>
      <c r="S48" s="904"/>
      <c r="T48" s="906"/>
      <c r="U48" s="906"/>
      <c r="V48" s="906"/>
      <c r="W48" s="906"/>
      <c r="X48" s="906"/>
      <c r="Y48" s="906"/>
      <c r="Z48" s="906"/>
      <c r="AA48" s="906"/>
      <c r="AB48" s="906"/>
      <c r="AC48" s="906"/>
      <c r="AD48" s="906"/>
      <c r="AE48" s="906"/>
      <c r="AF48" s="906"/>
      <c r="AG48" s="906"/>
      <c r="AH48" s="906"/>
      <c r="AI48" s="906"/>
      <c r="AJ48" s="906"/>
      <c r="AK48" s="906"/>
      <c r="AL48" s="906"/>
      <c r="AM48" s="906"/>
      <c r="AN48" s="906"/>
    </row>
    <row r="49" spans="1:40">
      <c r="A49" s="903"/>
      <c r="B49" s="910">
        <v>1</v>
      </c>
      <c r="C49" s="910">
        <v>2</v>
      </c>
      <c r="D49" s="910">
        <v>3</v>
      </c>
      <c r="E49" s="910">
        <v>4</v>
      </c>
      <c r="F49" s="910">
        <v>5</v>
      </c>
      <c r="G49" s="910">
        <v>7</v>
      </c>
      <c r="H49" s="910">
        <v>8</v>
      </c>
      <c r="I49" s="910">
        <v>9</v>
      </c>
      <c r="J49" s="910">
        <v>10</v>
      </c>
      <c r="K49" s="910">
        <v>11</v>
      </c>
      <c r="L49" s="910">
        <v>12</v>
      </c>
      <c r="M49" s="910">
        <v>13</v>
      </c>
      <c r="N49" s="910">
        <v>14</v>
      </c>
      <c r="O49" s="939"/>
      <c r="P49" s="939"/>
      <c r="Q49" s="904"/>
      <c r="R49" s="904"/>
      <c r="S49" s="904"/>
      <c r="T49" s="906"/>
      <c r="U49" s="906"/>
      <c r="V49" s="906"/>
      <c r="W49" s="906"/>
      <c r="X49" s="906"/>
      <c r="Y49" s="906"/>
      <c r="Z49" s="906"/>
      <c r="AA49" s="906"/>
      <c r="AB49" s="906"/>
      <c r="AC49" s="906"/>
      <c r="AD49" s="906"/>
      <c r="AE49" s="906"/>
      <c r="AF49" s="906"/>
      <c r="AG49" s="906"/>
      <c r="AH49" s="906"/>
      <c r="AI49" s="906"/>
      <c r="AJ49" s="906"/>
      <c r="AK49" s="906"/>
      <c r="AL49" s="906"/>
      <c r="AM49" s="906"/>
      <c r="AN49" s="906"/>
    </row>
    <row r="50" spans="1:40" ht="60">
      <c r="A50" s="903"/>
      <c r="B50" s="910" t="s">
        <v>5</v>
      </c>
      <c r="C50" s="910" t="s">
        <v>28</v>
      </c>
      <c r="D50" s="910" t="s">
        <v>29</v>
      </c>
      <c r="E50" s="910" t="s">
        <v>215</v>
      </c>
      <c r="F50" s="910" t="s">
        <v>88</v>
      </c>
      <c r="G50" s="910" t="s">
        <v>11</v>
      </c>
      <c r="H50" s="910" t="s">
        <v>12</v>
      </c>
      <c r="I50" s="910" t="s">
        <v>13</v>
      </c>
      <c r="J50" s="910" t="s">
        <v>14</v>
      </c>
      <c r="K50" s="910" t="s">
        <v>15</v>
      </c>
      <c r="L50" s="910" t="s">
        <v>16</v>
      </c>
      <c r="M50" s="910" t="s">
        <v>17</v>
      </c>
      <c r="N50" s="910" t="s">
        <v>216</v>
      </c>
      <c r="O50" s="939"/>
      <c r="P50" s="939"/>
      <c r="Q50" s="904"/>
      <c r="R50" s="904"/>
      <c r="S50" s="904"/>
      <c r="T50" s="906"/>
      <c r="U50" s="906"/>
      <c r="V50" s="906"/>
      <c r="W50" s="906"/>
      <c r="X50" s="906"/>
      <c r="Y50" s="906"/>
      <c r="Z50" s="906"/>
      <c r="AA50" s="906"/>
      <c r="AB50" s="906"/>
      <c r="AC50" s="906"/>
      <c r="AD50" s="906"/>
      <c r="AE50" s="906"/>
      <c r="AF50" s="906"/>
      <c r="AG50" s="906"/>
      <c r="AH50" s="906"/>
      <c r="AI50" s="906"/>
      <c r="AJ50" s="906"/>
      <c r="AK50" s="906"/>
      <c r="AL50" s="906"/>
      <c r="AM50" s="906"/>
      <c r="AN50" s="906"/>
    </row>
    <row r="51" spans="1:40">
      <c r="A51" s="903"/>
      <c r="B51" s="916" t="s">
        <v>20</v>
      </c>
      <c r="C51" s="916" t="s">
        <v>19</v>
      </c>
      <c r="D51" s="916" t="s">
        <v>19</v>
      </c>
      <c r="E51" s="916">
        <f t="shared" ref="E51" si="0">E27</f>
        <v>3594</v>
      </c>
      <c r="F51" s="951">
        <f>F27</f>
        <v>53.1</v>
      </c>
      <c r="G51" s="951">
        <f t="shared" ref="G51:N51" si="1">G27</f>
        <v>12.82</v>
      </c>
      <c r="H51" s="951">
        <f t="shared" si="1"/>
        <v>19.62</v>
      </c>
      <c r="I51" s="951">
        <f t="shared" si="1"/>
        <v>32.159999999999997</v>
      </c>
      <c r="J51" s="951">
        <f t="shared" si="1"/>
        <v>38.36</v>
      </c>
      <c r="K51" s="951">
        <f t="shared" si="1"/>
        <v>47.07</v>
      </c>
      <c r="L51" s="951">
        <f t="shared" si="1"/>
        <v>74.88</v>
      </c>
      <c r="M51" s="951">
        <f t="shared" si="1"/>
        <v>110.5</v>
      </c>
      <c r="N51" s="952">
        <f t="shared" si="1"/>
        <v>1650.9791318864775</v>
      </c>
      <c r="O51" s="939"/>
      <c r="P51" s="939"/>
      <c r="Q51" s="904"/>
      <c r="R51" s="904"/>
      <c r="S51" s="904"/>
      <c r="T51" s="906"/>
      <c r="U51" s="906"/>
      <c r="V51" s="906"/>
      <c r="W51" s="906"/>
      <c r="X51" s="906"/>
      <c r="Y51" s="906"/>
      <c r="Z51" s="906"/>
      <c r="AA51" s="906"/>
      <c r="AB51" s="906"/>
      <c r="AC51" s="906"/>
      <c r="AD51" s="906"/>
      <c r="AE51" s="906"/>
      <c r="AF51" s="906"/>
      <c r="AG51" s="906"/>
      <c r="AH51" s="906"/>
      <c r="AI51" s="906"/>
      <c r="AJ51" s="906"/>
      <c r="AK51" s="906"/>
      <c r="AL51" s="906"/>
      <c r="AM51" s="906"/>
      <c r="AN51" s="906"/>
    </row>
    <row r="52" spans="1:40">
      <c r="A52" s="903"/>
      <c r="B52" s="912" t="s">
        <v>20</v>
      </c>
      <c r="C52" s="911" t="s">
        <v>75</v>
      </c>
      <c r="D52" s="911">
        <v>500</v>
      </c>
      <c r="E52" s="912"/>
      <c r="F52" s="948">
        <f>F$51/F$9*F10</f>
        <v>48.33461538461539</v>
      </c>
      <c r="G52" s="948">
        <f t="shared" ref="G52:M52" si="2">G$51/G$9*G10</f>
        <v>12.117952380952383</v>
      </c>
      <c r="H52" s="948">
        <f t="shared" si="2"/>
        <v>18.179265680775117</v>
      </c>
      <c r="I52" s="948">
        <f t="shared" si="2"/>
        <v>28.574791540785494</v>
      </c>
      <c r="J52" s="948">
        <f t="shared" si="2"/>
        <v>34.325602573620394</v>
      </c>
      <c r="K52" s="948">
        <f t="shared" si="2"/>
        <v>41.758898184044071</v>
      </c>
      <c r="L52" s="948">
        <f t="shared" si="2"/>
        <v>65.274260462698194</v>
      </c>
      <c r="M52" s="948">
        <f t="shared" si="2"/>
        <v>100.34392612503252</v>
      </c>
      <c r="N52" s="911"/>
      <c r="O52" s="939"/>
      <c r="P52" s="939"/>
      <c r="Q52" s="904"/>
      <c r="R52" s="904"/>
      <c r="S52" s="904"/>
      <c r="T52" s="906"/>
      <c r="U52" s="906"/>
      <c r="V52" s="906"/>
      <c r="W52" s="906"/>
      <c r="X52" s="906"/>
      <c r="Y52" s="906"/>
      <c r="Z52" s="906"/>
      <c r="AA52" s="906"/>
      <c r="AB52" s="906"/>
      <c r="AC52" s="906"/>
      <c r="AD52" s="906"/>
      <c r="AE52" s="906"/>
      <c r="AF52" s="906"/>
      <c r="AG52" s="906"/>
      <c r="AH52" s="906"/>
      <c r="AI52" s="906"/>
      <c r="AJ52" s="906"/>
      <c r="AK52" s="906"/>
      <c r="AL52" s="906"/>
      <c r="AM52" s="906"/>
      <c r="AN52" s="906"/>
    </row>
    <row r="53" spans="1:40">
      <c r="A53" s="903"/>
      <c r="B53" s="912" t="s">
        <v>20</v>
      </c>
      <c r="C53" s="911">
        <v>501</v>
      </c>
      <c r="D53" s="911">
        <v>1000</v>
      </c>
      <c r="E53" s="912"/>
      <c r="F53" s="948">
        <f t="shared" ref="F53:M53" si="3">F$51/F$9*F11</f>
        <v>57.651428571428575</v>
      </c>
      <c r="G53" s="948">
        <f t="shared" si="3"/>
        <v>15.902904761904765</v>
      </c>
      <c r="H53" s="948">
        <f t="shared" si="3"/>
        <v>25.172830188679249</v>
      </c>
      <c r="I53" s="948">
        <f t="shared" si="3"/>
        <v>37.212326283987906</v>
      </c>
      <c r="J53" s="948">
        <f t="shared" si="3"/>
        <v>42.679178421182883</v>
      </c>
      <c r="K53" s="948">
        <f t="shared" si="3"/>
        <v>51.372664762293411</v>
      </c>
      <c r="L53" s="948">
        <f t="shared" si="3"/>
        <v>83.220545879906425</v>
      </c>
      <c r="M53" s="948">
        <f t="shared" si="3"/>
        <v>117.68590132662794</v>
      </c>
      <c r="N53" s="911"/>
      <c r="O53" s="939"/>
      <c r="P53" s="939"/>
      <c r="Q53" s="904"/>
      <c r="R53" s="904"/>
      <c r="S53" s="904"/>
      <c r="T53" s="906"/>
      <c r="U53" s="906"/>
      <c r="V53" s="906"/>
      <c r="W53" s="906"/>
      <c r="X53" s="906"/>
      <c r="Y53" s="906"/>
      <c r="Z53" s="906"/>
      <c r="AA53" s="906"/>
      <c r="AB53" s="906"/>
      <c r="AC53" s="906"/>
      <c r="AD53" s="906"/>
      <c r="AE53" s="906"/>
      <c r="AF53" s="906"/>
      <c r="AG53" s="906"/>
      <c r="AH53" s="906"/>
      <c r="AI53" s="906"/>
      <c r="AJ53" s="906"/>
      <c r="AK53" s="906"/>
      <c r="AL53" s="906"/>
      <c r="AM53" s="906"/>
      <c r="AN53" s="906"/>
    </row>
    <row r="54" spans="1:40">
      <c r="A54" s="903"/>
      <c r="B54" s="912" t="s">
        <v>20</v>
      </c>
      <c r="C54" s="911">
        <v>1001</v>
      </c>
      <c r="D54" s="911">
        <v>2000</v>
      </c>
      <c r="E54" s="912"/>
      <c r="F54" s="948">
        <f t="shared" ref="F54:M54" si="4">F$51/F$9*F12</f>
        <v>64.877307692307681</v>
      </c>
      <c r="G54" s="948">
        <f t="shared" si="4"/>
        <v>15.495920634920639</v>
      </c>
      <c r="H54" s="948">
        <f t="shared" si="4"/>
        <v>26.553533911269763</v>
      </c>
      <c r="I54" s="948">
        <f t="shared" si="4"/>
        <v>41.555383685800599</v>
      </c>
      <c r="J54" s="948">
        <f t="shared" si="4"/>
        <v>48.317842118287558</v>
      </c>
      <c r="K54" s="948">
        <f t="shared" si="4"/>
        <v>59.699473576821056</v>
      </c>
      <c r="L54" s="948">
        <f t="shared" si="4"/>
        <v>90.101252924356643</v>
      </c>
      <c r="M54" s="948">
        <f t="shared" si="4"/>
        <v>141.22691407266106</v>
      </c>
      <c r="N54" s="911"/>
      <c r="O54" s="939"/>
      <c r="P54" s="939"/>
      <c r="Q54" s="904"/>
      <c r="R54" s="904"/>
      <c r="S54" s="904"/>
      <c r="T54" s="906"/>
      <c r="U54" s="906"/>
      <c r="V54" s="906"/>
      <c r="W54" s="906"/>
      <c r="X54" s="906"/>
      <c r="Y54" s="906"/>
      <c r="Z54" s="906"/>
      <c r="AA54" s="906"/>
      <c r="AB54" s="906"/>
      <c r="AC54" s="906"/>
      <c r="AD54" s="906"/>
      <c r="AE54" s="906"/>
      <c r="AF54" s="906"/>
      <c r="AG54" s="906"/>
      <c r="AH54" s="906"/>
      <c r="AI54" s="906"/>
      <c r="AJ54" s="906"/>
      <c r="AK54" s="906"/>
      <c r="AL54" s="906"/>
      <c r="AM54" s="906"/>
      <c r="AN54" s="906"/>
    </row>
    <row r="55" spans="1:40">
      <c r="A55" s="903"/>
      <c r="B55" s="912" t="s">
        <v>20</v>
      </c>
      <c r="C55" s="911">
        <v>2001</v>
      </c>
      <c r="D55" s="911">
        <v>5000</v>
      </c>
      <c r="E55" s="912"/>
      <c r="F55" s="948">
        <f t="shared" ref="F55:M55" si="5">F$51/F$9*F13</f>
        <v>79.494395604395592</v>
      </c>
      <c r="G55" s="948">
        <f t="shared" si="5"/>
        <v>17.785206349206351</v>
      </c>
      <c r="H55" s="948">
        <f t="shared" si="5"/>
        <v>36.078388577256511</v>
      </c>
      <c r="I55" s="948">
        <f t="shared" si="5"/>
        <v>57.887999999999991</v>
      </c>
      <c r="J55" s="948">
        <f t="shared" si="5"/>
        <v>68.356931452610752</v>
      </c>
      <c r="K55" s="948">
        <f t="shared" si="5"/>
        <v>80.502089369516426</v>
      </c>
      <c r="L55" s="948">
        <f t="shared" si="5"/>
        <v>117.86738757473356</v>
      </c>
      <c r="M55" s="948">
        <f t="shared" si="5"/>
        <v>148.68108904881646</v>
      </c>
      <c r="N55" s="911"/>
      <c r="O55" s="939"/>
      <c r="P55" s="939"/>
      <c r="Q55" s="904"/>
      <c r="R55" s="904"/>
      <c r="S55" s="904"/>
      <c r="T55" s="906"/>
      <c r="U55" s="906"/>
      <c r="V55" s="906"/>
      <c r="W55" s="906"/>
      <c r="X55" s="906"/>
      <c r="Y55" s="906"/>
      <c r="Z55" s="906"/>
      <c r="AA55" s="906"/>
      <c r="AB55" s="906"/>
      <c r="AC55" s="906"/>
      <c r="AD55" s="906"/>
      <c r="AE55" s="906"/>
      <c r="AF55" s="906"/>
      <c r="AG55" s="906"/>
      <c r="AH55" s="906"/>
      <c r="AI55" s="906"/>
      <c r="AJ55" s="906"/>
      <c r="AK55" s="906"/>
      <c r="AL55" s="906"/>
      <c r="AM55" s="906"/>
      <c r="AN55" s="906"/>
    </row>
    <row r="56" spans="1:40">
      <c r="A56" s="903"/>
      <c r="B56" s="912" t="s">
        <v>20</v>
      </c>
      <c r="C56" s="911">
        <v>5001</v>
      </c>
      <c r="D56" s="911">
        <v>10000</v>
      </c>
      <c r="E56" s="912"/>
      <c r="F56" s="948">
        <f t="shared" ref="F56:M56" si="6">F$51/F$9*F14</f>
        <v>72.939560439560438</v>
      </c>
      <c r="G56" s="948">
        <f t="shared" si="6"/>
        <v>28.010682539682545</v>
      </c>
      <c r="H56" s="948">
        <f t="shared" si="6"/>
        <v>42.961896991330953</v>
      </c>
      <c r="I56" s="948">
        <f t="shared" si="6"/>
        <v>57.985160120845912</v>
      </c>
      <c r="J56" s="948">
        <f t="shared" si="6"/>
        <v>64.075723830734972</v>
      </c>
      <c r="K56" s="948">
        <f t="shared" si="6"/>
        <v>71.368530912058773</v>
      </c>
      <c r="L56" s="948">
        <f t="shared" si="6"/>
        <v>122.44154925916298</v>
      </c>
      <c r="M56" s="948">
        <f t="shared" si="6"/>
        <v>120.54109945374144</v>
      </c>
      <c r="N56" s="911"/>
      <c r="O56" s="939"/>
      <c r="P56" s="939"/>
      <c r="Q56" s="904"/>
      <c r="R56" s="904"/>
      <c r="S56" s="904"/>
      <c r="T56" s="906"/>
      <c r="U56" s="906"/>
      <c r="V56" s="906"/>
      <c r="W56" s="906"/>
      <c r="X56" s="906"/>
      <c r="Y56" s="906"/>
      <c r="Z56" s="906"/>
      <c r="AA56" s="906"/>
      <c r="AB56" s="906"/>
      <c r="AC56" s="906"/>
      <c r="AD56" s="906"/>
      <c r="AE56" s="906"/>
      <c r="AF56" s="906"/>
      <c r="AG56" s="906"/>
      <c r="AH56" s="906"/>
      <c r="AI56" s="906"/>
      <c r="AJ56" s="906"/>
      <c r="AK56" s="906"/>
      <c r="AL56" s="906"/>
      <c r="AM56" s="906"/>
      <c r="AN56" s="906"/>
    </row>
    <row r="57" spans="1:40">
      <c r="A57" s="903"/>
      <c r="B57" s="912" t="s">
        <v>20</v>
      </c>
      <c r="C57" s="911">
        <v>10001</v>
      </c>
      <c r="D57" s="911">
        <v>20000</v>
      </c>
      <c r="E57" s="912"/>
      <c r="F57" s="948">
        <f t="shared" ref="F57:M57" si="7">F$51/F$9*F15</f>
        <v>61.804120879120873</v>
      </c>
      <c r="G57" s="948">
        <f t="shared" si="7"/>
        <v>15.923253968253972</v>
      </c>
      <c r="H57" s="948">
        <f t="shared" si="7"/>
        <v>31.486047934727182</v>
      </c>
      <c r="I57" s="948">
        <f t="shared" si="7"/>
        <v>50.222066465256788</v>
      </c>
      <c r="J57" s="948">
        <f t="shared" si="7"/>
        <v>59.006622123236824</v>
      </c>
      <c r="K57" s="948">
        <f t="shared" si="7"/>
        <v>67.123491124260354</v>
      </c>
      <c r="L57" s="948">
        <f t="shared" si="7"/>
        <v>88.427304393033538</v>
      </c>
      <c r="M57" s="948">
        <f t="shared" si="7"/>
        <v>107.62563946934883</v>
      </c>
      <c r="N57" s="911"/>
      <c r="O57" s="939"/>
      <c r="P57" s="939"/>
      <c r="Q57" s="904"/>
      <c r="R57" s="904"/>
      <c r="S57" s="904"/>
      <c r="T57" s="906"/>
      <c r="U57" s="906"/>
      <c r="V57" s="906"/>
      <c r="W57" s="906"/>
      <c r="X57" s="906"/>
      <c r="Y57" s="906"/>
      <c r="Z57" s="906"/>
      <c r="AA57" s="906"/>
      <c r="AB57" s="906"/>
      <c r="AC57" s="906"/>
      <c r="AD57" s="906"/>
      <c r="AE57" s="906"/>
      <c r="AF57" s="906"/>
      <c r="AG57" s="906"/>
      <c r="AH57" s="906"/>
      <c r="AI57" s="906"/>
      <c r="AJ57" s="906"/>
      <c r="AK57" s="906"/>
      <c r="AL57" s="906"/>
      <c r="AM57" s="906"/>
      <c r="AN57" s="906"/>
    </row>
    <row r="58" spans="1:40">
      <c r="A58" s="903"/>
      <c r="B58" s="912" t="s">
        <v>20</v>
      </c>
      <c r="C58" s="911">
        <v>20001</v>
      </c>
      <c r="D58" s="911" t="s">
        <v>76</v>
      </c>
      <c r="E58" s="912"/>
      <c r="F58" s="948">
        <f t="shared" ref="F58:M58" si="8">F$51/F$9*F16</f>
        <v>21.220549450549452</v>
      </c>
      <c r="G58" s="948">
        <f t="shared" si="8"/>
        <v>5.4672761854807499</v>
      </c>
      <c r="H58" s="948">
        <f t="shared" si="8"/>
        <v>10.810787819602631</v>
      </c>
      <c r="I58" s="948">
        <f t="shared" si="8"/>
        <v>17.243831475561027</v>
      </c>
      <c r="J58" s="948">
        <f t="shared" si="8"/>
        <v>20.260023520519709</v>
      </c>
      <c r="K58" s="948">
        <f t="shared" si="8"/>
        <v>23.046964222366029</v>
      </c>
      <c r="L58" s="948">
        <f t="shared" si="8"/>
        <v>30.36166454533425</v>
      </c>
      <c r="M58" s="948">
        <f t="shared" si="8"/>
        <v>36.953445369334247</v>
      </c>
      <c r="N58" s="911"/>
      <c r="O58" s="939"/>
      <c r="P58" s="939"/>
      <c r="Q58" s="904"/>
      <c r="R58" s="904"/>
      <c r="S58" s="904"/>
      <c r="T58" s="906"/>
      <c r="U58" s="906"/>
      <c r="V58" s="906"/>
      <c r="W58" s="906"/>
      <c r="X58" s="906"/>
      <c r="Y58" s="906"/>
      <c r="Z58" s="906"/>
      <c r="AA58" s="906"/>
      <c r="AB58" s="906"/>
      <c r="AC58" s="906"/>
      <c r="AD58" s="906"/>
      <c r="AE58" s="906"/>
      <c r="AF58" s="906"/>
      <c r="AG58" s="906"/>
      <c r="AH58" s="906"/>
      <c r="AI58" s="906"/>
      <c r="AJ58" s="906"/>
      <c r="AK58" s="906"/>
      <c r="AL58" s="906"/>
      <c r="AM58" s="906"/>
      <c r="AN58" s="906"/>
    </row>
    <row r="59" spans="1:40">
      <c r="A59" s="903"/>
      <c r="B59" s="913"/>
      <c r="C59" s="913"/>
      <c r="D59" s="913"/>
      <c r="E59" s="913"/>
      <c r="F59" s="913"/>
      <c r="G59" s="913"/>
      <c r="H59" s="914"/>
      <c r="I59" s="914"/>
      <c r="J59" s="913"/>
      <c r="K59" s="913"/>
      <c r="L59" s="913"/>
      <c r="M59" s="913"/>
      <c r="N59" s="913"/>
      <c r="O59" s="939"/>
      <c r="P59" s="939"/>
      <c r="Q59" s="904"/>
      <c r="R59" s="904"/>
      <c r="S59" s="904"/>
      <c r="T59" s="906"/>
      <c r="U59" s="906"/>
      <c r="V59" s="906"/>
      <c r="W59" s="906"/>
      <c r="X59" s="906"/>
      <c r="Y59" s="906"/>
      <c r="Z59" s="906"/>
      <c r="AA59" s="906"/>
      <c r="AB59" s="906"/>
      <c r="AC59" s="906"/>
      <c r="AD59" s="906"/>
      <c r="AE59" s="906"/>
      <c r="AF59" s="906"/>
      <c r="AG59" s="906"/>
      <c r="AH59" s="906"/>
      <c r="AI59" s="906"/>
      <c r="AJ59" s="906"/>
      <c r="AK59" s="906"/>
      <c r="AL59" s="906"/>
      <c r="AM59" s="906"/>
      <c r="AN59" s="906"/>
    </row>
    <row r="60" spans="1:40">
      <c r="A60" s="903"/>
      <c r="B60" s="906"/>
      <c r="C60" s="906"/>
      <c r="D60" s="906"/>
      <c r="E60" s="906"/>
      <c r="F60" s="906"/>
      <c r="G60" s="906"/>
      <c r="H60" s="906"/>
      <c r="I60" s="906"/>
      <c r="J60" s="906"/>
      <c r="K60" s="906"/>
      <c r="L60" s="906"/>
      <c r="M60" s="906"/>
      <c r="N60" s="906"/>
      <c r="O60" s="939"/>
      <c r="P60" s="939"/>
      <c r="Q60" s="904"/>
      <c r="R60" s="904"/>
      <c r="S60" s="904"/>
      <c r="T60" s="906"/>
      <c r="U60" s="906"/>
      <c r="V60" s="906"/>
      <c r="W60" s="906"/>
      <c r="X60" s="906"/>
      <c r="Y60" s="906"/>
      <c r="Z60" s="906"/>
      <c r="AA60" s="906"/>
      <c r="AB60" s="906"/>
      <c r="AC60" s="906"/>
      <c r="AD60" s="906"/>
      <c r="AE60" s="906"/>
      <c r="AF60" s="906"/>
      <c r="AG60" s="906"/>
      <c r="AH60" s="906"/>
      <c r="AI60" s="906"/>
      <c r="AJ60" s="906"/>
      <c r="AK60" s="906"/>
      <c r="AL60" s="906"/>
      <c r="AM60" s="906"/>
      <c r="AN60" s="906"/>
    </row>
    <row r="61" spans="1:40">
      <c r="A61" s="903"/>
      <c r="B61" s="954" t="s">
        <v>226</v>
      </c>
      <c r="C61" s="904"/>
      <c r="D61" s="904"/>
      <c r="E61" s="904"/>
      <c r="F61" s="904"/>
      <c r="G61" s="904"/>
      <c r="H61" s="905"/>
      <c r="I61" s="905"/>
      <c r="J61" s="904"/>
      <c r="K61" s="904"/>
      <c r="L61" s="904"/>
      <c r="M61" s="904"/>
      <c r="N61" s="904"/>
      <c r="O61" s="939"/>
      <c r="P61" s="939"/>
      <c r="Q61" s="904"/>
      <c r="R61" s="904"/>
      <c r="S61" s="904"/>
      <c r="T61" s="906"/>
      <c r="U61" s="906"/>
      <c r="V61" s="906"/>
      <c r="W61" s="906"/>
      <c r="X61" s="906"/>
      <c r="Y61" s="906"/>
      <c r="Z61" s="906"/>
      <c r="AA61" s="906"/>
      <c r="AB61" s="906"/>
      <c r="AC61" s="906"/>
      <c r="AD61" s="906"/>
      <c r="AE61" s="906"/>
      <c r="AF61" s="906"/>
      <c r="AG61" s="906"/>
      <c r="AH61" s="906"/>
      <c r="AI61" s="906"/>
      <c r="AJ61" s="906"/>
      <c r="AK61" s="906"/>
      <c r="AL61" s="906"/>
      <c r="AM61" s="906"/>
      <c r="AN61" s="906"/>
    </row>
    <row r="62" spans="1:40">
      <c r="A62" s="903"/>
      <c r="B62" s="910">
        <v>1</v>
      </c>
      <c r="C62" s="910">
        <v>2</v>
      </c>
      <c r="D62" s="910">
        <v>3</v>
      </c>
      <c r="E62" s="910">
        <v>4</v>
      </c>
      <c r="F62" s="910">
        <v>5</v>
      </c>
      <c r="G62" s="910">
        <v>7</v>
      </c>
      <c r="H62" s="910">
        <v>8</v>
      </c>
      <c r="I62" s="910">
        <v>9</v>
      </c>
      <c r="J62" s="910">
        <v>10</v>
      </c>
      <c r="K62" s="910">
        <v>11</v>
      </c>
      <c r="L62" s="910">
        <v>12</v>
      </c>
      <c r="M62" s="910">
        <v>13</v>
      </c>
      <c r="N62" s="910">
        <v>14</v>
      </c>
      <c r="O62" s="939"/>
      <c r="P62" s="939"/>
      <c r="Q62" s="904"/>
      <c r="R62" s="904"/>
      <c r="S62" s="904"/>
      <c r="T62" s="906"/>
      <c r="U62" s="906"/>
      <c r="V62" s="906"/>
      <c r="W62" s="906"/>
      <c r="X62" s="906"/>
      <c r="Y62" s="906"/>
      <c r="Z62" s="906"/>
      <c r="AA62" s="906"/>
      <c r="AB62" s="906"/>
      <c r="AC62" s="906"/>
      <c r="AD62" s="906"/>
      <c r="AE62" s="906"/>
      <c r="AF62" s="906"/>
      <c r="AG62" s="906"/>
      <c r="AH62" s="906"/>
      <c r="AI62" s="906"/>
      <c r="AJ62" s="906"/>
      <c r="AK62" s="906"/>
      <c r="AL62" s="906"/>
      <c r="AM62" s="906"/>
      <c r="AN62" s="906"/>
    </row>
    <row r="63" spans="1:40" ht="60">
      <c r="A63" s="903"/>
      <c r="B63" s="910" t="s">
        <v>5</v>
      </c>
      <c r="C63" s="910" t="s">
        <v>28</v>
      </c>
      <c r="D63" s="910" t="s">
        <v>29</v>
      </c>
      <c r="E63" s="910" t="s">
        <v>215</v>
      </c>
      <c r="F63" s="910" t="s">
        <v>88</v>
      </c>
      <c r="G63" s="910" t="s">
        <v>11</v>
      </c>
      <c r="H63" s="910" t="s">
        <v>12</v>
      </c>
      <c r="I63" s="910" t="s">
        <v>13</v>
      </c>
      <c r="J63" s="910" t="s">
        <v>14</v>
      </c>
      <c r="K63" s="910" t="s">
        <v>15</v>
      </c>
      <c r="L63" s="910" t="s">
        <v>16</v>
      </c>
      <c r="M63" s="910" t="s">
        <v>17</v>
      </c>
      <c r="N63" s="910" t="s">
        <v>216</v>
      </c>
      <c r="O63" s="939"/>
      <c r="P63" s="939"/>
      <c r="Q63" s="904"/>
      <c r="R63" s="904"/>
      <c r="S63" s="904"/>
      <c r="T63" s="906"/>
      <c r="U63" s="906"/>
      <c r="V63" s="906"/>
      <c r="W63" s="906"/>
      <c r="X63" s="906"/>
      <c r="Y63" s="906"/>
      <c r="Z63" s="906"/>
      <c r="AA63" s="906"/>
      <c r="AB63" s="906"/>
      <c r="AC63" s="906"/>
      <c r="AD63" s="906"/>
      <c r="AE63" s="906"/>
      <c r="AF63" s="906"/>
      <c r="AG63" s="906"/>
      <c r="AH63" s="906"/>
      <c r="AI63" s="906"/>
      <c r="AJ63" s="906"/>
      <c r="AK63" s="906"/>
      <c r="AL63" s="906"/>
      <c r="AM63" s="906"/>
      <c r="AN63" s="906"/>
    </row>
    <row r="64" spans="1:40">
      <c r="A64" s="903"/>
      <c r="B64" s="916" t="s">
        <v>21</v>
      </c>
      <c r="C64" s="916" t="s">
        <v>19</v>
      </c>
      <c r="D64" s="916" t="s">
        <v>19</v>
      </c>
      <c r="E64" s="916">
        <f>E28</f>
        <v>1875</v>
      </c>
      <c r="F64" s="915">
        <f t="shared" ref="F64:N64" si="9">F28</f>
        <v>51.3</v>
      </c>
      <c r="G64" s="915">
        <f t="shared" si="9"/>
        <v>12.34</v>
      </c>
      <c r="H64" s="915">
        <f t="shared" si="9"/>
        <v>19.489999999999998</v>
      </c>
      <c r="I64" s="915">
        <f t="shared" si="9"/>
        <v>31.53</v>
      </c>
      <c r="J64" s="915">
        <f t="shared" si="9"/>
        <v>38.54</v>
      </c>
      <c r="K64" s="915">
        <f t="shared" si="9"/>
        <v>45.85</v>
      </c>
      <c r="L64" s="915">
        <f t="shared" si="9"/>
        <v>73.13</v>
      </c>
      <c r="M64" s="915">
        <f t="shared" si="9"/>
        <v>104.55</v>
      </c>
      <c r="N64" s="917">
        <f t="shared" si="9"/>
        <v>1069.7248</v>
      </c>
      <c r="O64" s="939"/>
      <c r="P64" s="939"/>
      <c r="Q64" s="904"/>
      <c r="R64" s="904"/>
      <c r="S64" s="904"/>
      <c r="T64" s="906"/>
      <c r="U64" s="906"/>
      <c r="V64" s="906"/>
      <c r="W64" s="906"/>
      <c r="X64" s="906"/>
      <c r="Y64" s="906"/>
      <c r="Z64" s="906"/>
      <c r="AA64" s="906"/>
      <c r="AB64" s="906"/>
      <c r="AC64" s="906"/>
      <c r="AD64" s="906"/>
      <c r="AE64" s="906"/>
      <c r="AF64" s="906"/>
      <c r="AG64" s="906"/>
      <c r="AH64" s="906"/>
      <c r="AI64" s="906"/>
      <c r="AJ64" s="906"/>
      <c r="AK64" s="906"/>
      <c r="AL64" s="906"/>
      <c r="AM64" s="906"/>
      <c r="AN64" s="906"/>
    </row>
    <row r="65" spans="1:40">
      <c r="A65" s="903"/>
      <c r="B65" s="912" t="s">
        <v>21</v>
      </c>
      <c r="C65" s="945" t="s">
        <v>75</v>
      </c>
      <c r="D65" s="945">
        <v>500</v>
      </c>
      <c r="E65" s="946"/>
      <c r="F65" s="948">
        <f>F$64/F$9*F10</f>
        <v>46.696153846153841</v>
      </c>
      <c r="G65" s="948">
        <f t="shared" ref="G65:M65" si="10">G$64/G$9*G10</f>
        <v>11.664238095238096</v>
      </c>
      <c r="H65" s="948">
        <f t="shared" si="10"/>
        <v>18.058811830698623</v>
      </c>
      <c r="I65" s="948">
        <f t="shared" si="10"/>
        <v>28.01502416918429</v>
      </c>
      <c r="J65" s="948">
        <f t="shared" si="10"/>
        <v>34.48667161593665</v>
      </c>
      <c r="K65" s="948">
        <f t="shared" si="10"/>
        <v>40.67655580493777</v>
      </c>
      <c r="L65" s="948">
        <f t="shared" si="10"/>
        <v>63.748753574213659</v>
      </c>
      <c r="M65" s="948">
        <f t="shared" si="10"/>
        <v>94.940791641376919</v>
      </c>
      <c r="N65" s="945"/>
      <c r="O65" s="939"/>
      <c r="P65" s="939"/>
      <c r="Q65" s="904"/>
      <c r="R65" s="904"/>
      <c r="S65" s="904"/>
      <c r="T65" s="906"/>
      <c r="U65" s="906"/>
      <c r="V65" s="906"/>
      <c r="W65" s="906"/>
      <c r="X65" s="906"/>
      <c r="Y65" s="906"/>
      <c r="Z65" s="906"/>
      <c r="AA65" s="906"/>
      <c r="AB65" s="906"/>
      <c r="AC65" s="906"/>
      <c r="AD65" s="906"/>
      <c r="AE65" s="906"/>
      <c r="AF65" s="906"/>
      <c r="AG65" s="906"/>
      <c r="AH65" s="906"/>
      <c r="AI65" s="906"/>
      <c r="AJ65" s="906"/>
      <c r="AK65" s="906"/>
      <c r="AL65" s="906"/>
      <c r="AM65" s="906"/>
      <c r="AN65" s="906"/>
    </row>
    <row r="66" spans="1:40">
      <c r="A66" s="903"/>
      <c r="B66" s="912" t="s">
        <v>21</v>
      </c>
      <c r="C66" s="945">
        <v>501</v>
      </c>
      <c r="D66" s="945">
        <v>1000</v>
      </c>
      <c r="E66" s="946"/>
      <c r="F66" s="948">
        <f t="shared" ref="F66:M66" si="11">F$64/F$9*F11</f>
        <v>55.69714285714285</v>
      </c>
      <c r="G66" s="948">
        <f t="shared" si="11"/>
        <v>15.307476190476191</v>
      </c>
      <c r="H66" s="948">
        <f t="shared" si="11"/>
        <v>25.006037735849056</v>
      </c>
      <c r="I66" s="948">
        <f t="shared" si="11"/>
        <v>36.483353474320239</v>
      </c>
      <c r="J66" s="948">
        <f t="shared" si="11"/>
        <v>42.879445681761943</v>
      </c>
      <c r="K66" s="948">
        <f t="shared" si="11"/>
        <v>50.041144664354221</v>
      </c>
      <c r="L66" s="948">
        <f t="shared" si="11"/>
        <v>81.275621263322066</v>
      </c>
      <c r="M66" s="948">
        <f t="shared" si="11"/>
        <v>111.34896817827104</v>
      </c>
      <c r="N66" s="945"/>
      <c r="O66" s="939"/>
      <c r="P66" s="939"/>
      <c r="Q66" s="904"/>
      <c r="R66" s="904"/>
      <c r="S66" s="904"/>
      <c r="T66" s="906"/>
      <c r="U66" s="906"/>
      <c r="V66" s="906"/>
      <c r="W66" s="906"/>
      <c r="X66" s="906"/>
      <c r="Y66" s="906"/>
      <c r="Z66" s="906"/>
      <c r="AA66" s="906"/>
      <c r="AB66" s="906"/>
      <c r="AC66" s="906"/>
      <c r="AD66" s="906"/>
      <c r="AE66" s="906"/>
      <c r="AF66" s="906"/>
      <c r="AG66" s="906"/>
      <c r="AH66" s="906"/>
      <c r="AI66" s="906"/>
      <c r="AJ66" s="906"/>
      <c r="AK66" s="906"/>
      <c r="AL66" s="906"/>
      <c r="AM66" s="906"/>
      <c r="AN66" s="906"/>
    </row>
    <row r="67" spans="1:40">
      <c r="A67" s="903"/>
      <c r="B67" s="912" t="s">
        <v>21</v>
      </c>
      <c r="C67" s="945">
        <v>1001</v>
      </c>
      <c r="D67" s="945">
        <v>2000</v>
      </c>
      <c r="E67" s="946"/>
      <c r="F67" s="948">
        <f t="shared" ref="F67:M67" si="12">F$64/F$9*F12</f>
        <v>62.678076923076908</v>
      </c>
      <c r="G67" s="948">
        <f t="shared" si="12"/>
        <v>14.915730158730158</v>
      </c>
      <c r="H67" s="948">
        <f t="shared" si="12"/>
        <v>26.377593064762873</v>
      </c>
      <c r="I67" s="948">
        <f t="shared" si="12"/>
        <v>40.741332326283988</v>
      </c>
      <c r="J67" s="948">
        <f t="shared" si="12"/>
        <v>48.544568176194012</v>
      </c>
      <c r="K67" s="948">
        <f t="shared" si="12"/>
        <v>58.152132217914712</v>
      </c>
      <c r="L67" s="948">
        <f t="shared" si="12"/>
        <v>87.995521185339214</v>
      </c>
      <c r="M67" s="948">
        <f t="shared" si="12"/>
        <v>133.622387930287</v>
      </c>
      <c r="N67" s="945"/>
      <c r="O67" s="939"/>
      <c r="P67" s="939"/>
      <c r="Q67" s="904"/>
      <c r="R67" s="904"/>
      <c r="S67" s="904"/>
      <c r="T67" s="906"/>
      <c r="U67" s="906"/>
      <c r="V67" s="906"/>
      <c r="W67" s="906"/>
      <c r="X67" s="906"/>
      <c r="Y67" s="906"/>
      <c r="Z67" s="906"/>
      <c r="AA67" s="906"/>
      <c r="AB67" s="906"/>
      <c r="AC67" s="906"/>
      <c r="AD67" s="906"/>
      <c r="AE67" s="906"/>
      <c r="AF67" s="906"/>
      <c r="AG67" s="906"/>
      <c r="AH67" s="906"/>
      <c r="AI67" s="906"/>
      <c r="AJ67" s="906"/>
      <c r="AK67" s="906"/>
      <c r="AL67" s="906"/>
      <c r="AM67" s="906"/>
      <c r="AN67" s="906"/>
    </row>
    <row r="68" spans="1:40">
      <c r="A68" s="903"/>
      <c r="B68" s="912" t="s">
        <v>21</v>
      </c>
      <c r="C68" s="945">
        <v>2001</v>
      </c>
      <c r="D68" s="945">
        <v>5000</v>
      </c>
      <c r="E68" s="946"/>
      <c r="F68" s="948">
        <f t="shared" ref="F68:M68" si="13">F$64/F$9*F13</f>
        <v>76.79967032967032</v>
      </c>
      <c r="G68" s="948">
        <f t="shared" si="13"/>
        <v>17.119301587301589</v>
      </c>
      <c r="H68" s="948">
        <f t="shared" si="13"/>
        <v>35.839337072921978</v>
      </c>
      <c r="I68" s="948">
        <f t="shared" si="13"/>
        <v>56.753999999999998</v>
      </c>
      <c r="J68" s="948">
        <f t="shared" si="13"/>
        <v>68.677688690918103</v>
      </c>
      <c r="K68" s="948">
        <f t="shared" si="13"/>
        <v>78.415568251377266</v>
      </c>
      <c r="L68" s="948">
        <f t="shared" si="13"/>
        <v>115.11274109695866</v>
      </c>
      <c r="M68" s="948">
        <f t="shared" si="13"/>
        <v>140.67518425388016</v>
      </c>
      <c r="N68" s="945"/>
      <c r="O68" s="939"/>
      <c r="P68" s="939"/>
      <c r="Q68" s="904"/>
      <c r="R68" s="904"/>
      <c r="S68" s="904"/>
      <c r="T68" s="906"/>
      <c r="U68" s="906"/>
      <c r="V68" s="906"/>
      <c r="W68" s="906"/>
      <c r="X68" s="906"/>
      <c r="Y68" s="906"/>
      <c r="Z68" s="906"/>
      <c r="AA68" s="906"/>
      <c r="AB68" s="906"/>
      <c r="AC68" s="906"/>
      <c r="AD68" s="906"/>
      <c r="AE68" s="906"/>
      <c r="AF68" s="906"/>
      <c r="AG68" s="906"/>
      <c r="AH68" s="906"/>
      <c r="AI68" s="906"/>
      <c r="AJ68" s="906"/>
      <c r="AK68" s="906"/>
      <c r="AL68" s="906"/>
      <c r="AM68" s="906"/>
      <c r="AN68" s="906"/>
    </row>
    <row r="69" spans="1:40">
      <c r="A69" s="903"/>
      <c r="B69" s="912" t="s">
        <v>21</v>
      </c>
      <c r="C69" s="945">
        <v>5001</v>
      </c>
      <c r="D69" s="945">
        <v>10000</v>
      </c>
      <c r="E69" s="946"/>
      <c r="F69" s="948">
        <f t="shared" ref="F69:M69" si="14">F$64/F$9*F14</f>
        <v>70.467032967032964</v>
      </c>
      <c r="G69" s="948">
        <f t="shared" si="14"/>
        <v>26.961920634920634</v>
      </c>
      <c r="H69" s="948">
        <f t="shared" si="14"/>
        <v>42.677236104028552</v>
      </c>
      <c r="I69" s="948">
        <f t="shared" si="14"/>
        <v>56.849256797583081</v>
      </c>
      <c r="J69" s="948">
        <f t="shared" si="14"/>
        <v>64.376391982182639</v>
      </c>
      <c r="K69" s="948">
        <f t="shared" si="14"/>
        <v>69.518741073250368</v>
      </c>
      <c r="L69" s="948">
        <f t="shared" si="14"/>
        <v>119.58000129971406</v>
      </c>
      <c r="M69" s="948">
        <f t="shared" si="14"/>
        <v>114.05042486777074</v>
      </c>
      <c r="N69" s="945"/>
      <c r="O69" s="939"/>
      <c r="P69" s="939"/>
      <c r="Q69" s="904"/>
      <c r="R69" s="904"/>
      <c r="S69" s="904"/>
      <c r="T69" s="906"/>
      <c r="U69" s="906"/>
      <c r="V69" s="906"/>
      <c r="W69" s="906"/>
      <c r="X69" s="906"/>
      <c r="Y69" s="906"/>
      <c r="Z69" s="906"/>
      <c r="AA69" s="906"/>
      <c r="AB69" s="906"/>
      <c r="AC69" s="906"/>
      <c r="AD69" s="906"/>
      <c r="AE69" s="906"/>
      <c r="AF69" s="906"/>
      <c r="AG69" s="906"/>
      <c r="AH69" s="906"/>
      <c r="AI69" s="906"/>
      <c r="AJ69" s="906"/>
      <c r="AK69" s="906"/>
      <c r="AL69" s="906"/>
      <c r="AM69" s="906"/>
      <c r="AN69" s="906"/>
    </row>
    <row r="70" spans="1:40">
      <c r="A70" s="903"/>
      <c r="B70" s="912" t="s">
        <v>21</v>
      </c>
      <c r="C70" s="945">
        <v>10001</v>
      </c>
      <c r="D70" s="945">
        <v>20000</v>
      </c>
      <c r="E70" s="946"/>
      <c r="F70" s="948">
        <f t="shared" ref="F70:M70" si="15">F$64/F$9*F15</f>
        <v>59.709065934065926</v>
      </c>
      <c r="G70" s="948">
        <f t="shared" si="15"/>
        <v>15.327063492063491</v>
      </c>
      <c r="H70" s="948">
        <f t="shared" si="15"/>
        <v>31.277424783273837</v>
      </c>
      <c r="I70" s="948">
        <f t="shared" si="15"/>
        <v>49.238238670694862</v>
      </c>
      <c r="J70" s="948">
        <f t="shared" si="15"/>
        <v>59.28350408314774</v>
      </c>
      <c r="K70" s="948">
        <f t="shared" si="15"/>
        <v>65.383727810650896</v>
      </c>
      <c r="L70" s="948">
        <f t="shared" si="15"/>
        <v>86.360694047309579</v>
      </c>
      <c r="M70" s="948">
        <f t="shared" si="15"/>
        <v>101.83041272869157</v>
      </c>
      <c r="N70" s="945"/>
      <c r="O70" s="939"/>
      <c r="P70" s="939"/>
      <c r="Q70" s="904"/>
      <c r="R70" s="904"/>
      <c r="S70" s="904"/>
      <c r="T70" s="906"/>
      <c r="U70" s="906"/>
      <c r="V70" s="906"/>
      <c r="W70" s="906"/>
      <c r="X70" s="906"/>
      <c r="Y70" s="906"/>
      <c r="Z70" s="906"/>
      <c r="AA70" s="906"/>
      <c r="AB70" s="906"/>
      <c r="AC70" s="906"/>
      <c r="AD70" s="906"/>
      <c r="AE70" s="906"/>
      <c r="AF70" s="906"/>
      <c r="AG70" s="906"/>
      <c r="AH70" s="906"/>
      <c r="AI70" s="906"/>
      <c r="AJ70" s="906"/>
      <c r="AK70" s="906"/>
      <c r="AL70" s="906"/>
      <c r="AM70" s="906"/>
      <c r="AN70" s="906"/>
    </row>
    <row r="71" spans="1:40">
      <c r="A71" s="903"/>
      <c r="B71" s="912" t="s">
        <v>21</v>
      </c>
      <c r="C71" s="945">
        <v>20001</v>
      </c>
      <c r="D71" s="945" t="s">
        <v>76</v>
      </c>
      <c r="E71" s="946"/>
      <c r="F71" s="948">
        <f t="shared" ref="F71:M71" si="16">F$64/F$9*F16</f>
        <v>20.501208791208789</v>
      </c>
      <c r="G71" s="948">
        <f t="shared" si="16"/>
        <v>5.2625731769760096</v>
      </c>
      <c r="H71" s="948">
        <f t="shared" si="16"/>
        <v>10.739156707648075</v>
      </c>
      <c r="I71" s="948">
        <f t="shared" si="16"/>
        <v>16.906032538073358</v>
      </c>
      <c r="J71" s="948">
        <f t="shared" si="16"/>
        <v>20.355091409823505</v>
      </c>
      <c r="K71" s="948">
        <f t="shared" si="16"/>
        <v>22.449613545686901</v>
      </c>
      <c r="L71" s="948">
        <f t="shared" si="16"/>
        <v>29.652090387290247</v>
      </c>
      <c r="M71" s="948">
        <f t="shared" si="16"/>
        <v>34.963644464831631</v>
      </c>
      <c r="N71" s="945"/>
      <c r="O71" s="939"/>
      <c r="P71" s="939"/>
      <c r="Q71" s="904"/>
      <c r="R71" s="904"/>
      <c r="S71" s="904"/>
      <c r="T71" s="906"/>
      <c r="U71" s="906"/>
      <c r="V71" s="906"/>
      <c r="W71" s="906"/>
      <c r="X71" s="906"/>
      <c r="Y71" s="906"/>
      <c r="Z71" s="906"/>
      <c r="AA71" s="906"/>
      <c r="AB71" s="906"/>
      <c r="AC71" s="906"/>
      <c r="AD71" s="906"/>
      <c r="AE71" s="906"/>
      <c r="AF71" s="906"/>
      <c r="AG71" s="906"/>
      <c r="AH71" s="906"/>
      <c r="AI71" s="906"/>
      <c r="AJ71" s="906"/>
      <c r="AK71" s="906"/>
      <c r="AL71" s="906"/>
      <c r="AM71" s="906"/>
      <c r="AN71" s="906"/>
    </row>
    <row r="72" spans="1:40">
      <c r="A72" s="903"/>
      <c r="B72" s="913"/>
      <c r="C72" s="913"/>
      <c r="D72" s="913"/>
      <c r="E72" s="913"/>
      <c r="F72" s="913"/>
      <c r="G72" s="913"/>
      <c r="H72" s="914"/>
      <c r="I72" s="914"/>
      <c r="J72" s="913"/>
      <c r="K72" s="913"/>
      <c r="L72" s="913"/>
      <c r="M72" s="913"/>
      <c r="N72" s="913"/>
      <c r="O72" s="939"/>
      <c r="P72" s="939"/>
      <c r="Q72" s="904"/>
      <c r="R72" s="904"/>
      <c r="S72" s="904"/>
      <c r="T72" s="906"/>
      <c r="U72" s="906"/>
      <c r="V72" s="906"/>
      <c r="W72" s="906"/>
      <c r="X72" s="906"/>
      <c r="Y72" s="906"/>
      <c r="Z72" s="906"/>
      <c r="AA72" s="906"/>
      <c r="AB72" s="906"/>
      <c r="AC72" s="906"/>
      <c r="AD72" s="906"/>
      <c r="AE72" s="906"/>
      <c r="AF72" s="906"/>
      <c r="AG72" s="906"/>
      <c r="AH72" s="906"/>
      <c r="AI72" s="906"/>
      <c r="AJ72" s="906"/>
      <c r="AK72" s="906"/>
      <c r="AL72" s="906"/>
      <c r="AM72" s="906"/>
      <c r="AN72" s="906"/>
    </row>
    <row r="73" spans="1:40">
      <c r="A73" s="903"/>
      <c r="B73" s="904"/>
      <c r="C73" s="904"/>
      <c r="D73" s="904"/>
      <c r="E73" s="904"/>
      <c r="F73" s="904"/>
      <c r="G73" s="904"/>
      <c r="H73" s="905"/>
      <c r="I73" s="905"/>
      <c r="J73" s="904"/>
      <c r="K73" s="904"/>
      <c r="L73" s="904"/>
      <c r="M73" s="904"/>
      <c r="N73" s="904"/>
      <c r="O73" s="939"/>
      <c r="P73" s="939"/>
      <c r="Q73" s="904"/>
      <c r="R73" s="904"/>
      <c r="S73" s="904"/>
      <c r="T73" s="906"/>
      <c r="U73" s="906"/>
      <c r="V73" s="906"/>
      <c r="W73" s="906"/>
      <c r="X73" s="906"/>
      <c r="Y73" s="906"/>
      <c r="Z73" s="906"/>
      <c r="AA73" s="906"/>
      <c r="AB73" s="906"/>
      <c r="AC73" s="906"/>
      <c r="AD73" s="906"/>
      <c r="AE73" s="906"/>
      <c r="AF73" s="906"/>
      <c r="AG73" s="906"/>
      <c r="AH73" s="906"/>
      <c r="AI73" s="906"/>
      <c r="AJ73" s="906"/>
      <c r="AK73" s="906"/>
      <c r="AL73" s="906"/>
      <c r="AM73" s="906"/>
      <c r="AN73" s="906"/>
    </row>
    <row r="74" spans="1:40">
      <c r="A74" s="903"/>
      <c r="B74" s="954" t="s">
        <v>227</v>
      </c>
      <c r="C74" s="904"/>
      <c r="D74" s="904"/>
      <c r="E74" s="904"/>
      <c r="F74" s="904"/>
      <c r="G74" s="904"/>
      <c r="H74" s="905"/>
      <c r="I74" s="905"/>
      <c r="J74" s="904"/>
      <c r="K74" s="904"/>
      <c r="L74" s="904"/>
      <c r="M74" s="904"/>
      <c r="N74" s="904"/>
      <c r="O74" s="939"/>
      <c r="P74" s="939"/>
      <c r="Q74" s="904"/>
      <c r="R74" s="904"/>
      <c r="S74" s="904"/>
      <c r="T74" s="906"/>
      <c r="U74" s="906"/>
      <c r="V74" s="906"/>
      <c r="W74" s="906"/>
      <c r="X74" s="906"/>
      <c r="Y74" s="906"/>
      <c r="Z74" s="906"/>
      <c r="AA74" s="906"/>
      <c r="AB74" s="906"/>
      <c r="AC74" s="906"/>
      <c r="AD74" s="906"/>
      <c r="AE74" s="906"/>
      <c r="AF74" s="906"/>
      <c r="AG74" s="906"/>
      <c r="AH74" s="906"/>
      <c r="AI74" s="906"/>
      <c r="AJ74" s="906"/>
      <c r="AK74" s="906"/>
      <c r="AL74" s="906"/>
      <c r="AM74" s="906"/>
      <c r="AN74" s="906"/>
    </row>
    <row r="75" spans="1:40">
      <c r="A75" s="903"/>
      <c r="B75" s="910">
        <v>1</v>
      </c>
      <c r="C75" s="910">
        <v>2</v>
      </c>
      <c r="D75" s="910">
        <v>3</v>
      </c>
      <c r="E75" s="910">
        <v>4</v>
      </c>
      <c r="F75" s="910">
        <v>5</v>
      </c>
      <c r="G75" s="910">
        <v>7</v>
      </c>
      <c r="H75" s="910">
        <v>8</v>
      </c>
      <c r="I75" s="910">
        <v>9</v>
      </c>
      <c r="J75" s="910">
        <v>10</v>
      </c>
      <c r="K75" s="910">
        <v>11</v>
      </c>
      <c r="L75" s="910">
        <v>12</v>
      </c>
      <c r="M75" s="910">
        <v>13</v>
      </c>
      <c r="N75" s="910">
        <v>14</v>
      </c>
      <c r="O75" s="939"/>
      <c r="P75" s="939"/>
      <c r="Q75" s="904"/>
      <c r="R75" s="904"/>
      <c r="S75" s="904"/>
      <c r="T75" s="906"/>
      <c r="U75" s="906"/>
      <c r="V75" s="906"/>
      <c r="W75" s="906"/>
      <c r="X75" s="906"/>
      <c r="Y75" s="906"/>
      <c r="Z75" s="906"/>
      <c r="AA75" s="906"/>
      <c r="AB75" s="906"/>
      <c r="AC75" s="906"/>
      <c r="AD75" s="906"/>
      <c r="AE75" s="906"/>
      <c r="AF75" s="906"/>
      <c r="AG75" s="906"/>
      <c r="AH75" s="906"/>
      <c r="AI75" s="906"/>
      <c r="AJ75" s="906"/>
      <c r="AK75" s="906"/>
      <c r="AL75" s="906"/>
      <c r="AM75" s="906"/>
      <c r="AN75" s="906"/>
    </row>
    <row r="76" spans="1:40" ht="60">
      <c r="A76" s="903"/>
      <c r="B76" s="910" t="s">
        <v>5</v>
      </c>
      <c r="C76" s="910" t="s">
        <v>28</v>
      </c>
      <c r="D76" s="910" t="s">
        <v>29</v>
      </c>
      <c r="E76" s="910" t="s">
        <v>215</v>
      </c>
      <c r="F76" s="910" t="s">
        <v>88</v>
      </c>
      <c r="G76" s="910" t="s">
        <v>11</v>
      </c>
      <c r="H76" s="910" t="s">
        <v>12</v>
      </c>
      <c r="I76" s="910" t="s">
        <v>13</v>
      </c>
      <c r="J76" s="910" t="s">
        <v>14</v>
      </c>
      <c r="K76" s="910" t="s">
        <v>15</v>
      </c>
      <c r="L76" s="910" t="s">
        <v>16</v>
      </c>
      <c r="M76" s="910" t="s">
        <v>17</v>
      </c>
      <c r="N76" s="910" t="s">
        <v>216</v>
      </c>
      <c r="O76" s="939"/>
      <c r="P76" s="939"/>
      <c r="Q76" s="904"/>
      <c r="R76" s="904"/>
      <c r="S76" s="904"/>
      <c r="T76" s="906"/>
      <c r="U76" s="906"/>
      <c r="V76" s="906"/>
      <c r="W76" s="906"/>
      <c r="X76" s="906"/>
      <c r="Y76" s="906"/>
      <c r="Z76" s="906"/>
      <c r="AA76" s="906"/>
      <c r="AB76" s="906"/>
      <c r="AC76" s="906"/>
      <c r="AD76" s="906"/>
      <c r="AE76" s="906"/>
      <c r="AF76" s="906"/>
      <c r="AG76" s="906"/>
      <c r="AH76" s="906"/>
      <c r="AI76" s="906"/>
      <c r="AJ76" s="906"/>
      <c r="AK76" s="906"/>
      <c r="AL76" s="906"/>
      <c r="AM76" s="906"/>
      <c r="AN76" s="906"/>
    </row>
    <row r="77" spans="1:40">
      <c r="A77" s="903"/>
      <c r="B77" s="916" t="s">
        <v>22</v>
      </c>
      <c r="C77" s="916" t="s">
        <v>19</v>
      </c>
      <c r="D77" s="916" t="s">
        <v>19</v>
      </c>
      <c r="E77" s="952">
        <f>E29</f>
        <v>630</v>
      </c>
      <c r="F77" s="951">
        <f t="shared" ref="F77:N77" si="17">F29</f>
        <v>51.67</v>
      </c>
      <c r="G77" s="951">
        <f t="shared" si="17"/>
        <v>11.5</v>
      </c>
      <c r="H77" s="951">
        <f t="shared" si="17"/>
        <v>17.37</v>
      </c>
      <c r="I77" s="951">
        <f t="shared" si="17"/>
        <v>29.82</v>
      </c>
      <c r="J77" s="951">
        <f t="shared" si="17"/>
        <v>38.46</v>
      </c>
      <c r="K77" s="951">
        <f t="shared" si="17"/>
        <v>47.39</v>
      </c>
      <c r="L77" s="951">
        <f t="shared" si="17"/>
        <v>75.349999999999994</v>
      </c>
      <c r="M77" s="951">
        <f t="shared" si="17"/>
        <v>104.28</v>
      </c>
      <c r="N77" s="953">
        <f t="shared" si="17"/>
        <v>998.8047619047619</v>
      </c>
      <c r="O77" s="939"/>
      <c r="P77" s="939"/>
      <c r="Q77" s="904"/>
      <c r="R77" s="904"/>
      <c r="S77" s="904"/>
      <c r="T77" s="906"/>
      <c r="U77" s="906"/>
      <c r="V77" s="906"/>
      <c r="W77" s="906"/>
      <c r="X77" s="906"/>
      <c r="Y77" s="906"/>
      <c r="Z77" s="906"/>
      <c r="AA77" s="906"/>
      <c r="AB77" s="906"/>
      <c r="AC77" s="906"/>
      <c r="AD77" s="906"/>
      <c r="AE77" s="906"/>
      <c r="AF77" s="906"/>
      <c r="AG77" s="906"/>
      <c r="AH77" s="906"/>
      <c r="AI77" s="906"/>
      <c r="AJ77" s="906"/>
      <c r="AK77" s="906"/>
      <c r="AL77" s="906"/>
      <c r="AM77" s="906"/>
      <c r="AN77" s="906"/>
    </row>
    <row r="78" spans="1:40">
      <c r="A78" s="903"/>
      <c r="B78" s="912" t="s">
        <v>22</v>
      </c>
      <c r="C78" s="945" t="s">
        <v>75</v>
      </c>
      <c r="D78" s="945">
        <v>500</v>
      </c>
      <c r="E78" s="946"/>
      <c r="F78" s="948">
        <f>F$77/F$9*F10</f>
        <v>47.03294871794872</v>
      </c>
      <c r="G78" s="948">
        <f t="shared" ref="G78:M78" si="18">G$77/G$9*G10</f>
        <v>10.870238095238095</v>
      </c>
      <c r="H78" s="948">
        <f t="shared" si="18"/>
        <v>16.0944875063743</v>
      </c>
      <c r="I78" s="948">
        <f t="shared" si="18"/>
        <v>26.495655589123867</v>
      </c>
      <c r="J78" s="948">
        <f t="shared" si="18"/>
        <v>34.4150853749072</v>
      </c>
      <c r="K78" s="948">
        <f t="shared" si="18"/>
        <v>42.042791267088347</v>
      </c>
      <c r="L78" s="948">
        <f t="shared" si="18"/>
        <v>65.683968027034041</v>
      </c>
      <c r="M78" s="948">
        <f t="shared" si="18"/>
        <v>94.695607387496764</v>
      </c>
      <c r="N78" s="945"/>
      <c r="O78" s="939"/>
      <c r="P78" s="939"/>
      <c r="Q78" s="904"/>
      <c r="R78" s="904"/>
      <c r="S78" s="904"/>
      <c r="T78" s="906"/>
      <c r="U78" s="906"/>
      <c r="V78" s="906"/>
      <c r="W78" s="906"/>
      <c r="X78" s="906"/>
      <c r="Y78" s="906"/>
      <c r="Z78" s="906"/>
      <c r="AA78" s="906"/>
      <c r="AB78" s="906"/>
      <c r="AC78" s="906"/>
      <c r="AD78" s="906"/>
      <c r="AE78" s="906"/>
      <c r="AF78" s="906"/>
      <c r="AG78" s="906"/>
      <c r="AH78" s="906"/>
      <c r="AI78" s="906"/>
      <c r="AJ78" s="906"/>
      <c r="AK78" s="906"/>
      <c r="AL78" s="906"/>
      <c r="AM78" s="906"/>
      <c r="AN78" s="906"/>
    </row>
    <row r="79" spans="1:40">
      <c r="A79" s="903"/>
      <c r="B79" s="912" t="s">
        <v>22</v>
      </c>
      <c r="C79" s="945">
        <v>501</v>
      </c>
      <c r="D79" s="945">
        <v>1000</v>
      </c>
      <c r="E79" s="946"/>
      <c r="F79" s="948">
        <f t="shared" ref="F79:M79" si="19">F$77/F$9*F11</f>
        <v>56.098857142857142</v>
      </c>
      <c r="G79" s="948">
        <f t="shared" si="19"/>
        <v>14.265476190476191</v>
      </c>
      <c r="H79" s="948">
        <f t="shared" si="19"/>
        <v>22.286037735849057</v>
      </c>
      <c r="I79" s="948">
        <f t="shared" si="19"/>
        <v>34.504712990936554</v>
      </c>
      <c r="J79" s="948">
        <f t="shared" si="19"/>
        <v>42.790438010393473</v>
      </c>
      <c r="K79" s="948">
        <f t="shared" si="19"/>
        <v>51.721915935523363</v>
      </c>
      <c r="L79" s="948">
        <f t="shared" si="19"/>
        <v>83.742897062646222</v>
      </c>
      <c r="M79" s="948">
        <f t="shared" si="19"/>
        <v>111.06140986733722</v>
      </c>
      <c r="N79" s="945"/>
      <c r="O79" s="939"/>
      <c r="P79" s="939"/>
      <c r="Q79" s="904"/>
      <c r="R79" s="904"/>
      <c r="S79" s="904"/>
      <c r="T79" s="906"/>
      <c r="U79" s="906"/>
      <c r="V79" s="906"/>
      <c r="W79" s="906"/>
      <c r="X79" s="906"/>
      <c r="Y79" s="906"/>
      <c r="Z79" s="906"/>
      <c r="AA79" s="906"/>
      <c r="AB79" s="906"/>
      <c r="AC79" s="906"/>
      <c r="AD79" s="906"/>
      <c r="AE79" s="906"/>
      <c r="AF79" s="906"/>
      <c r="AG79" s="906"/>
      <c r="AH79" s="906"/>
      <c r="AI79" s="906"/>
      <c r="AJ79" s="906"/>
      <c r="AK79" s="906"/>
      <c r="AL79" s="906"/>
      <c r="AM79" s="906"/>
      <c r="AN79" s="906"/>
    </row>
    <row r="80" spans="1:40">
      <c r="A80" s="903"/>
      <c r="B80" s="912" t="s">
        <v>22</v>
      </c>
      <c r="C80" s="945">
        <v>1001</v>
      </c>
      <c r="D80" s="945">
        <v>2000</v>
      </c>
      <c r="E80" s="946"/>
      <c r="F80" s="948">
        <f t="shared" ref="F80:M80" si="20">F$77/F$9*F12</f>
        <v>63.130141025641016</v>
      </c>
      <c r="G80" s="948">
        <f t="shared" si="20"/>
        <v>13.900396825396825</v>
      </c>
      <c r="H80" s="948">
        <f t="shared" si="20"/>
        <v>23.508403875573688</v>
      </c>
      <c r="I80" s="948">
        <f t="shared" si="20"/>
        <v>38.531764350453173</v>
      </c>
      <c r="J80" s="948">
        <f t="shared" si="20"/>
        <v>48.443801039346702</v>
      </c>
      <c r="K80" s="948">
        <f t="shared" si="20"/>
        <v>60.105333605386654</v>
      </c>
      <c r="L80" s="948">
        <f t="shared" si="20"/>
        <v>90.666792305692738</v>
      </c>
      <c r="M80" s="948">
        <f t="shared" si="20"/>
        <v>133.2773085927339</v>
      </c>
      <c r="N80" s="945"/>
      <c r="O80" s="939"/>
      <c r="P80" s="939"/>
      <c r="Q80" s="904"/>
      <c r="R80" s="904"/>
      <c r="S80" s="904"/>
      <c r="T80" s="906"/>
      <c r="U80" s="906"/>
      <c r="V80" s="906"/>
      <c r="W80" s="906"/>
      <c r="X80" s="906"/>
      <c r="Y80" s="906"/>
      <c r="Z80" s="906"/>
      <c r="AA80" s="906"/>
      <c r="AB80" s="906"/>
      <c r="AC80" s="906"/>
      <c r="AD80" s="906"/>
      <c r="AE80" s="906"/>
      <c r="AF80" s="906"/>
      <c r="AG80" s="906"/>
      <c r="AH80" s="906"/>
      <c r="AI80" s="906"/>
      <c r="AJ80" s="906"/>
      <c r="AK80" s="906"/>
      <c r="AL80" s="906"/>
      <c r="AM80" s="906"/>
      <c r="AN80" s="906"/>
    </row>
    <row r="81" spans="1:40">
      <c r="A81" s="903"/>
      <c r="B81" s="912" t="s">
        <v>22</v>
      </c>
      <c r="C81" s="945">
        <v>2001</v>
      </c>
      <c r="D81" s="945">
        <v>5000</v>
      </c>
      <c r="E81" s="946"/>
      <c r="F81" s="948">
        <f t="shared" ref="F81:M81" si="21">F$77/F$9*F13</f>
        <v>77.353586080586069</v>
      </c>
      <c r="G81" s="948">
        <f t="shared" si="21"/>
        <v>15.953968253968254</v>
      </c>
      <c r="H81" s="948">
        <f t="shared" si="21"/>
        <v>31.940958694543603</v>
      </c>
      <c r="I81" s="948">
        <f t="shared" si="21"/>
        <v>53.676000000000002</v>
      </c>
      <c r="J81" s="948">
        <f t="shared" si="21"/>
        <v>68.535129918337063</v>
      </c>
      <c r="K81" s="948">
        <f t="shared" si="21"/>
        <v>81.049373597225056</v>
      </c>
      <c r="L81" s="948">
        <f t="shared" si="21"/>
        <v>118.60720691447881</v>
      </c>
      <c r="M81" s="948">
        <f t="shared" si="21"/>
        <v>140.31189109511837</v>
      </c>
      <c r="N81" s="945"/>
      <c r="O81" s="939"/>
      <c r="P81" s="939"/>
      <c r="Q81" s="904"/>
      <c r="R81" s="904"/>
      <c r="S81" s="904"/>
      <c r="T81" s="906"/>
      <c r="U81" s="906"/>
      <c r="V81" s="906"/>
      <c r="W81" s="906"/>
      <c r="X81" s="906"/>
      <c r="Y81" s="906"/>
      <c r="Z81" s="906"/>
      <c r="AA81" s="906"/>
      <c r="AB81" s="906"/>
      <c r="AC81" s="906"/>
      <c r="AD81" s="906"/>
      <c r="AE81" s="906"/>
      <c r="AF81" s="906"/>
      <c r="AG81" s="906"/>
      <c r="AH81" s="906"/>
      <c r="AI81" s="906"/>
      <c r="AJ81" s="906"/>
      <c r="AK81" s="906"/>
      <c r="AL81" s="906"/>
      <c r="AM81" s="906"/>
      <c r="AN81" s="906"/>
    </row>
    <row r="82" spans="1:40">
      <c r="A82" s="903"/>
      <c r="B82" s="912" t="s">
        <v>22</v>
      </c>
      <c r="C82" s="945">
        <v>5001</v>
      </c>
      <c r="D82" s="945">
        <v>10000</v>
      </c>
      <c r="E82" s="946"/>
      <c r="F82" s="948">
        <f t="shared" ref="F82:M82" si="22">F$77/F$9*F14</f>
        <v>70.97527472527473</v>
      </c>
      <c r="G82" s="948">
        <f t="shared" si="22"/>
        <v>25.126587301587303</v>
      </c>
      <c r="H82" s="948">
        <f t="shared" si="22"/>
        <v>38.035073941866393</v>
      </c>
      <c r="I82" s="948">
        <f t="shared" si="22"/>
        <v>53.766090634441085</v>
      </c>
      <c r="J82" s="948">
        <f t="shared" si="22"/>
        <v>64.242761692650348</v>
      </c>
      <c r="K82" s="948">
        <f t="shared" si="22"/>
        <v>71.853721689451135</v>
      </c>
      <c r="L82" s="948">
        <f t="shared" si="22"/>
        <v>123.21007928255783</v>
      </c>
      <c r="M82" s="948">
        <f t="shared" si="22"/>
        <v>113.75589005462587</v>
      </c>
      <c r="N82" s="945"/>
      <c r="O82" s="939"/>
      <c r="P82" s="939"/>
      <c r="Q82" s="904"/>
      <c r="R82" s="904"/>
      <c r="S82" s="904"/>
      <c r="T82" s="906"/>
      <c r="U82" s="906"/>
      <c r="V82" s="906"/>
      <c r="W82" s="906"/>
      <c r="X82" s="906"/>
      <c r="Y82" s="906"/>
      <c r="Z82" s="906"/>
      <c r="AA82" s="906"/>
      <c r="AB82" s="906"/>
      <c r="AC82" s="906"/>
      <c r="AD82" s="906"/>
      <c r="AE82" s="906"/>
      <c r="AF82" s="906"/>
      <c r="AG82" s="906"/>
      <c r="AH82" s="906"/>
      <c r="AI82" s="906"/>
      <c r="AJ82" s="906"/>
      <c r="AK82" s="906"/>
      <c r="AL82" s="906"/>
      <c r="AM82" s="906"/>
      <c r="AN82" s="906"/>
    </row>
    <row r="83" spans="1:40">
      <c r="A83" s="903"/>
      <c r="B83" s="912" t="s">
        <v>22</v>
      </c>
      <c r="C83" s="945">
        <v>10001</v>
      </c>
      <c r="D83" s="945">
        <v>20000</v>
      </c>
      <c r="E83" s="946"/>
      <c r="F83" s="948">
        <f t="shared" ref="F83:M83" si="23">F$77/F$9*F15</f>
        <v>60.139716117216111</v>
      </c>
      <c r="G83" s="948">
        <f t="shared" si="23"/>
        <v>14.283730158730158</v>
      </c>
      <c r="H83" s="948">
        <f t="shared" si="23"/>
        <v>27.875262621111677</v>
      </c>
      <c r="I83" s="948">
        <f t="shared" si="23"/>
        <v>46.567848942598182</v>
      </c>
      <c r="J83" s="948">
        <f t="shared" si="23"/>
        <v>59.160445434298445</v>
      </c>
      <c r="K83" s="948">
        <f t="shared" si="23"/>
        <v>67.579822485207103</v>
      </c>
      <c r="L83" s="948">
        <f t="shared" si="23"/>
        <v>88.982336885885104</v>
      </c>
      <c r="M83" s="948">
        <f t="shared" si="23"/>
        <v>101.56743605306512</v>
      </c>
      <c r="N83" s="945"/>
      <c r="O83" s="939"/>
      <c r="P83" s="939"/>
      <c r="Q83" s="904"/>
      <c r="R83" s="904"/>
      <c r="S83" s="904"/>
      <c r="T83" s="906"/>
      <c r="U83" s="906"/>
      <c r="V83" s="906"/>
      <c r="W83" s="906"/>
      <c r="X83" s="906"/>
      <c r="Y83" s="906"/>
      <c r="Z83" s="906"/>
      <c r="AA83" s="906"/>
      <c r="AB83" s="906"/>
      <c r="AC83" s="906"/>
      <c r="AD83" s="906"/>
      <c r="AE83" s="906"/>
      <c r="AF83" s="906"/>
      <c r="AG83" s="906"/>
      <c r="AH83" s="906"/>
      <c r="AI83" s="906"/>
      <c r="AJ83" s="906"/>
      <c r="AK83" s="906"/>
      <c r="AL83" s="906"/>
      <c r="AM83" s="906"/>
      <c r="AN83" s="906"/>
    </row>
    <row r="84" spans="1:40">
      <c r="A84" s="903"/>
      <c r="B84" s="912" t="s">
        <v>22</v>
      </c>
      <c r="C84" s="945">
        <v>20001</v>
      </c>
      <c r="D84" s="945" t="s">
        <v>76</v>
      </c>
      <c r="E84" s="946"/>
      <c r="F84" s="948">
        <f t="shared" ref="F84:M84" si="24">F$77/F$9*F16</f>
        <v>20.649073260073258</v>
      </c>
      <c r="G84" s="948">
        <f t="shared" si="24"/>
        <v>4.9043429120927158</v>
      </c>
      <c r="H84" s="948">
        <f t="shared" si="24"/>
        <v>9.5710185742353566</v>
      </c>
      <c r="I84" s="948">
        <f t="shared" si="24"/>
        <v>15.989149707749686</v>
      </c>
      <c r="J84" s="948">
        <f t="shared" si="24"/>
        <v>20.312839014577374</v>
      </c>
      <c r="K84" s="948">
        <f t="shared" si="24"/>
        <v>23.20364636706875</v>
      </c>
      <c r="L84" s="948">
        <f t="shared" si="24"/>
        <v>30.552235890637498</v>
      </c>
      <c r="M84" s="948">
        <f t="shared" si="24"/>
        <v>34.87335097840883</v>
      </c>
      <c r="N84" s="945"/>
      <c r="O84" s="939"/>
      <c r="P84" s="939"/>
      <c r="Q84" s="904"/>
      <c r="R84" s="904"/>
      <c r="S84" s="904"/>
      <c r="T84" s="906"/>
      <c r="U84" s="906"/>
      <c r="V84" s="906"/>
      <c r="W84" s="906"/>
      <c r="X84" s="906"/>
      <c r="Y84" s="906"/>
      <c r="Z84" s="906"/>
      <c r="AA84" s="906"/>
      <c r="AB84" s="906"/>
      <c r="AC84" s="906"/>
      <c r="AD84" s="906"/>
      <c r="AE84" s="906"/>
      <c r="AF84" s="906"/>
      <c r="AG84" s="906"/>
      <c r="AH84" s="906"/>
      <c r="AI84" s="906"/>
      <c r="AJ84" s="906"/>
      <c r="AK84" s="906"/>
      <c r="AL84" s="906"/>
      <c r="AM84" s="906"/>
      <c r="AN84" s="906"/>
    </row>
    <row r="85" spans="1:40">
      <c r="A85" s="903"/>
      <c r="B85" s="913"/>
      <c r="C85" s="913"/>
      <c r="D85" s="913"/>
      <c r="E85" s="913"/>
      <c r="F85" s="913"/>
      <c r="G85" s="913"/>
      <c r="H85" s="914"/>
      <c r="I85" s="914"/>
      <c r="J85" s="913"/>
      <c r="K85" s="913"/>
      <c r="L85" s="913"/>
      <c r="M85" s="913"/>
      <c r="N85" s="913"/>
      <c r="O85" s="939"/>
      <c r="P85" s="939"/>
      <c r="Q85" s="904"/>
      <c r="R85" s="904"/>
      <c r="S85" s="904"/>
      <c r="T85" s="906"/>
      <c r="U85" s="906"/>
      <c r="V85" s="906"/>
      <c r="W85" s="906"/>
      <c r="X85" s="906"/>
      <c r="Y85" s="906"/>
      <c r="Z85" s="906"/>
      <c r="AA85" s="906"/>
      <c r="AB85" s="906"/>
      <c r="AC85" s="906"/>
      <c r="AD85" s="906"/>
      <c r="AE85" s="906"/>
      <c r="AF85" s="906"/>
      <c r="AG85" s="906"/>
      <c r="AH85" s="906"/>
      <c r="AI85" s="906"/>
      <c r="AJ85" s="906"/>
      <c r="AK85" s="906"/>
      <c r="AL85" s="906"/>
      <c r="AM85" s="906"/>
      <c r="AN85" s="906"/>
    </row>
    <row r="86" spans="1:40">
      <c r="A86" s="903"/>
      <c r="B86" s="904"/>
      <c r="C86" s="904"/>
      <c r="D86" s="904"/>
      <c r="E86" s="904"/>
      <c r="F86" s="904"/>
      <c r="G86" s="904"/>
      <c r="H86" s="905"/>
      <c r="I86" s="905"/>
      <c r="J86" s="904"/>
      <c r="K86" s="904"/>
      <c r="L86" s="904"/>
      <c r="M86" s="904"/>
      <c r="N86" s="904"/>
      <c r="O86" s="939"/>
      <c r="P86" s="939"/>
      <c r="Q86" s="904"/>
      <c r="R86" s="904"/>
      <c r="S86" s="904"/>
      <c r="T86" s="906"/>
      <c r="U86" s="906"/>
      <c r="V86" s="906"/>
      <c r="W86" s="906"/>
      <c r="X86" s="906"/>
      <c r="Y86" s="906"/>
      <c r="Z86" s="906"/>
      <c r="AA86" s="906"/>
      <c r="AB86" s="906"/>
      <c r="AC86" s="906"/>
      <c r="AD86" s="906"/>
      <c r="AE86" s="906"/>
      <c r="AF86" s="906"/>
      <c r="AG86" s="906"/>
      <c r="AH86" s="906"/>
      <c r="AI86" s="906"/>
      <c r="AJ86" s="906"/>
      <c r="AK86" s="906"/>
      <c r="AL86" s="906"/>
      <c r="AM86" s="906"/>
      <c r="AN86" s="906"/>
    </row>
    <row r="87" spans="1:40">
      <c r="A87" s="903"/>
      <c r="B87" s="954" t="s">
        <v>228</v>
      </c>
      <c r="C87" s="904"/>
      <c r="D87" s="904"/>
      <c r="E87" s="904"/>
      <c r="F87" s="904"/>
      <c r="G87" s="904"/>
      <c r="H87" s="905"/>
      <c r="I87" s="905"/>
      <c r="J87" s="904"/>
      <c r="K87" s="904"/>
      <c r="L87" s="904"/>
      <c r="M87" s="904"/>
      <c r="N87" s="904"/>
      <c r="O87" s="939"/>
      <c r="P87" s="939"/>
      <c r="Q87" s="904"/>
      <c r="R87" s="904"/>
      <c r="S87" s="904"/>
      <c r="T87" s="906"/>
      <c r="U87" s="906"/>
      <c r="V87" s="906"/>
      <c r="W87" s="906"/>
      <c r="X87" s="906"/>
      <c r="Y87" s="906"/>
      <c r="Z87" s="906"/>
      <c r="AA87" s="906"/>
      <c r="AB87" s="906"/>
      <c r="AC87" s="906"/>
      <c r="AD87" s="906"/>
      <c r="AE87" s="906"/>
      <c r="AF87" s="906"/>
      <c r="AG87" s="906"/>
      <c r="AH87" s="906"/>
      <c r="AI87" s="906"/>
      <c r="AJ87" s="906"/>
      <c r="AK87" s="906"/>
      <c r="AL87" s="906"/>
      <c r="AM87" s="906"/>
      <c r="AN87" s="906"/>
    </row>
    <row r="88" spans="1:40">
      <c r="A88" s="903"/>
      <c r="B88" s="910">
        <v>1</v>
      </c>
      <c r="C88" s="910">
        <v>2</v>
      </c>
      <c r="D88" s="910">
        <v>3</v>
      </c>
      <c r="E88" s="910">
        <v>4</v>
      </c>
      <c r="F88" s="910">
        <v>5</v>
      </c>
      <c r="G88" s="910">
        <v>7</v>
      </c>
      <c r="H88" s="910">
        <v>8</v>
      </c>
      <c r="I88" s="910">
        <v>9</v>
      </c>
      <c r="J88" s="910">
        <v>10</v>
      </c>
      <c r="K88" s="910">
        <v>11</v>
      </c>
      <c r="L88" s="910">
        <v>12</v>
      </c>
      <c r="M88" s="910">
        <v>13</v>
      </c>
      <c r="N88" s="910">
        <v>14</v>
      </c>
      <c r="O88" s="939"/>
      <c r="P88" s="939"/>
      <c r="Q88" s="904"/>
      <c r="R88" s="904"/>
      <c r="S88" s="904"/>
      <c r="T88" s="906"/>
      <c r="U88" s="906"/>
      <c r="V88" s="906"/>
      <c r="W88" s="906"/>
      <c r="X88" s="906"/>
      <c r="Y88" s="906"/>
      <c r="Z88" s="906"/>
      <c r="AA88" s="906"/>
      <c r="AB88" s="906"/>
      <c r="AC88" s="906"/>
      <c r="AD88" s="906"/>
      <c r="AE88" s="906"/>
      <c r="AF88" s="906"/>
      <c r="AG88" s="906"/>
      <c r="AH88" s="906"/>
      <c r="AI88" s="906"/>
      <c r="AJ88" s="906"/>
      <c r="AK88" s="906"/>
      <c r="AL88" s="906"/>
      <c r="AM88" s="906"/>
      <c r="AN88" s="906"/>
    </row>
    <row r="89" spans="1:40" ht="60">
      <c r="A89" s="903"/>
      <c r="B89" s="910" t="s">
        <v>5</v>
      </c>
      <c r="C89" s="910" t="s">
        <v>28</v>
      </c>
      <c r="D89" s="910" t="s">
        <v>29</v>
      </c>
      <c r="E89" s="910" t="s">
        <v>215</v>
      </c>
      <c r="F89" s="910" t="s">
        <v>88</v>
      </c>
      <c r="G89" s="910" t="s">
        <v>11</v>
      </c>
      <c r="H89" s="910" t="s">
        <v>12</v>
      </c>
      <c r="I89" s="910" t="s">
        <v>13</v>
      </c>
      <c r="J89" s="910" t="s">
        <v>14</v>
      </c>
      <c r="K89" s="910" t="s">
        <v>15</v>
      </c>
      <c r="L89" s="910" t="s">
        <v>16</v>
      </c>
      <c r="M89" s="910" t="s">
        <v>17</v>
      </c>
      <c r="N89" s="910" t="s">
        <v>216</v>
      </c>
      <c r="O89" s="939"/>
      <c r="P89" s="939"/>
      <c r="Q89" s="904"/>
      <c r="R89" s="904"/>
      <c r="S89" s="904"/>
      <c r="T89" s="906"/>
      <c r="U89" s="906"/>
      <c r="V89" s="906"/>
      <c r="W89" s="906"/>
      <c r="X89" s="906"/>
      <c r="Y89" s="906"/>
      <c r="Z89" s="906"/>
      <c r="AA89" s="906"/>
      <c r="AB89" s="906"/>
      <c r="AC89" s="906"/>
      <c r="AD89" s="906"/>
      <c r="AE89" s="906"/>
      <c r="AF89" s="906"/>
      <c r="AG89" s="906"/>
      <c r="AH89" s="906"/>
      <c r="AI89" s="906"/>
      <c r="AJ89" s="906"/>
      <c r="AK89" s="906"/>
      <c r="AL89" s="906"/>
      <c r="AM89" s="906"/>
      <c r="AN89" s="906"/>
    </row>
    <row r="90" spans="1:40">
      <c r="A90" s="903"/>
      <c r="B90" s="916" t="s">
        <v>24</v>
      </c>
      <c r="C90" s="916" t="s">
        <v>19</v>
      </c>
      <c r="D90" s="916" t="s">
        <v>19</v>
      </c>
      <c r="E90" s="952">
        <f>E30</f>
        <v>5222</v>
      </c>
      <c r="F90" s="951">
        <f t="shared" ref="F90:N90" si="25">F30</f>
        <v>57.18</v>
      </c>
      <c r="G90" s="951">
        <f t="shared" si="25"/>
        <v>12.79</v>
      </c>
      <c r="H90" s="951">
        <f t="shared" si="25"/>
        <v>19.940000000000001</v>
      </c>
      <c r="I90" s="951">
        <f t="shared" si="25"/>
        <v>35.090000000000003</v>
      </c>
      <c r="J90" s="951">
        <f t="shared" si="25"/>
        <v>42.53</v>
      </c>
      <c r="K90" s="951">
        <f t="shared" si="25"/>
        <v>52.28</v>
      </c>
      <c r="L90" s="951">
        <f t="shared" si="25"/>
        <v>81.92</v>
      </c>
      <c r="M90" s="951">
        <f t="shared" si="25"/>
        <v>122.27</v>
      </c>
      <c r="N90" s="953">
        <f t="shared" si="25"/>
        <v>748.71869015702794</v>
      </c>
      <c r="O90" s="939"/>
      <c r="P90" s="939"/>
      <c r="Q90" s="904"/>
      <c r="R90" s="904"/>
      <c r="S90" s="904"/>
      <c r="T90" s="906"/>
      <c r="U90" s="906"/>
      <c r="V90" s="906"/>
      <c r="W90" s="906"/>
      <c r="X90" s="906"/>
      <c r="Y90" s="906"/>
      <c r="Z90" s="906"/>
      <c r="AA90" s="906"/>
      <c r="AB90" s="906"/>
      <c r="AC90" s="906"/>
      <c r="AD90" s="906"/>
      <c r="AE90" s="906"/>
      <c r="AF90" s="906"/>
      <c r="AG90" s="906"/>
      <c r="AH90" s="906"/>
      <c r="AI90" s="906"/>
      <c r="AJ90" s="906"/>
      <c r="AK90" s="906"/>
      <c r="AL90" s="906"/>
      <c r="AM90" s="906"/>
      <c r="AN90" s="906"/>
    </row>
    <row r="91" spans="1:40">
      <c r="A91" s="903"/>
      <c r="B91" s="912" t="s">
        <v>24</v>
      </c>
      <c r="C91" s="945" t="s">
        <v>75</v>
      </c>
      <c r="D91" s="945">
        <v>500</v>
      </c>
      <c r="E91" s="946"/>
      <c r="F91" s="948">
        <f>F$90/F$9*F10</f>
        <v>52.048461538461545</v>
      </c>
      <c r="G91" s="948">
        <f t="shared" ref="G91:M91" si="26">G$90/G$9*G10</f>
        <v>12.089595238095237</v>
      </c>
      <c r="H91" s="948">
        <f t="shared" si="26"/>
        <v>18.475767465578787</v>
      </c>
      <c r="I91" s="948">
        <f t="shared" si="26"/>
        <v>31.178154078549849</v>
      </c>
      <c r="J91" s="948">
        <f t="shared" si="26"/>
        <v>38.057035387280372</v>
      </c>
      <c r="K91" s="948">
        <f t="shared" si="26"/>
        <v>46.381032442358709</v>
      </c>
      <c r="L91" s="948">
        <f t="shared" si="26"/>
        <v>71.411156745515981</v>
      </c>
      <c r="M91" s="948">
        <f t="shared" si="26"/>
        <v>111.03214341454955</v>
      </c>
      <c r="N91" s="945"/>
      <c r="O91" s="939"/>
      <c r="P91" s="939"/>
      <c r="Q91" s="904"/>
      <c r="R91" s="904"/>
      <c r="S91" s="904"/>
      <c r="T91" s="906"/>
      <c r="U91" s="906"/>
      <c r="V91" s="906"/>
      <c r="W91" s="906"/>
      <c r="X91" s="906"/>
      <c r="Y91" s="906"/>
      <c r="Z91" s="906"/>
      <c r="AA91" s="906"/>
      <c r="AB91" s="906"/>
      <c r="AC91" s="906"/>
      <c r="AD91" s="906"/>
      <c r="AE91" s="906"/>
      <c r="AF91" s="906"/>
      <c r="AG91" s="906"/>
      <c r="AH91" s="906"/>
      <c r="AI91" s="906"/>
      <c r="AJ91" s="906"/>
      <c r="AK91" s="906"/>
      <c r="AL91" s="906"/>
      <c r="AM91" s="906"/>
      <c r="AN91" s="906"/>
    </row>
    <row r="92" spans="1:40">
      <c r="A92" s="903"/>
      <c r="B92" s="912" t="s">
        <v>24</v>
      </c>
      <c r="C92" s="945">
        <v>501</v>
      </c>
      <c r="D92" s="945">
        <v>1000</v>
      </c>
      <c r="E92" s="946"/>
      <c r="F92" s="948">
        <f t="shared" ref="F92:M92" si="27">F$90/F$9*F11</f>
        <v>62.081142857142865</v>
      </c>
      <c r="G92" s="948">
        <f t="shared" si="27"/>
        <v>15.865690476190476</v>
      </c>
      <c r="H92" s="948">
        <f t="shared" si="27"/>
        <v>25.583396226415093</v>
      </c>
      <c r="I92" s="948">
        <f t="shared" si="27"/>
        <v>40.602628398791538</v>
      </c>
      <c r="J92" s="948">
        <f t="shared" si="27"/>
        <v>47.318703291264541</v>
      </c>
      <c r="K92" s="948">
        <f t="shared" si="27"/>
        <v>57.058910426443596</v>
      </c>
      <c r="L92" s="948">
        <f t="shared" si="27"/>
        <v>91.04469976605148</v>
      </c>
      <c r="M92" s="948">
        <f t="shared" si="27"/>
        <v>130.22131362178095</v>
      </c>
      <c r="N92" s="945"/>
      <c r="O92" s="939"/>
      <c r="P92" s="939"/>
      <c r="Q92" s="904"/>
      <c r="R92" s="904"/>
      <c r="S92" s="904"/>
      <c r="T92" s="906"/>
      <c r="U92" s="906"/>
      <c r="V92" s="906"/>
      <c r="W92" s="906"/>
      <c r="X92" s="906"/>
      <c r="Y92" s="906"/>
      <c r="Z92" s="906"/>
      <c r="AA92" s="906"/>
      <c r="AB92" s="906"/>
      <c r="AC92" s="906"/>
      <c r="AD92" s="906"/>
      <c r="AE92" s="906"/>
      <c r="AF92" s="906"/>
      <c r="AG92" s="906"/>
      <c r="AH92" s="906"/>
      <c r="AI92" s="906"/>
      <c r="AJ92" s="906"/>
      <c r="AK92" s="906"/>
      <c r="AL92" s="906"/>
      <c r="AM92" s="906"/>
      <c r="AN92" s="906"/>
    </row>
    <row r="93" spans="1:40">
      <c r="A93" s="903"/>
      <c r="B93" s="912" t="s">
        <v>24</v>
      </c>
      <c r="C93" s="945">
        <v>1001</v>
      </c>
      <c r="D93" s="945">
        <v>2000</v>
      </c>
      <c r="E93" s="946"/>
      <c r="F93" s="948">
        <f t="shared" ref="F93:M93" si="28">F$90/F$9*F12</f>
        <v>69.862230769230763</v>
      </c>
      <c r="G93" s="948">
        <f t="shared" si="28"/>
        <v>15.459658730158729</v>
      </c>
      <c r="H93" s="948">
        <f t="shared" si="28"/>
        <v>26.986619071902091</v>
      </c>
      <c r="I93" s="948">
        <f t="shared" si="28"/>
        <v>45.341368580060426</v>
      </c>
      <c r="J93" s="948">
        <f t="shared" si="28"/>
        <v>53.570329126453849</v>
      </c>
      <c r="K93" s="948">
        <f t="shared" si="28"/>
        <v>66.307382166904716</v>
      </c>
      <c r="L93" s="948">
        <f t="shared" si="28"/>
        <v>98.572310891603863</v>
      </c>
      <c r="M93" s="948">
        <f t="shared" si="28"/>
        <v>156.26981704673545</v>
      </c>
      <c r="N93" s="945"/>
      <c r="O93" s="939"/>
      <c r="P93" s="939"/>
      <c r="Q93" s="904"/>
      <c r="R93" s="904"/>
      <c r="S93" s="904"/>
      <c r="T93" s="906"/>
      <c r="U93" s="906"/>
      <c r="V93" s="906"/>
      <c r="W93" s="906"/>
      <c r="X93" s="906"/>
      <c r="Y93" s="906"/>
      <c r="Z93" s="906"/>
      <c r="AA93" s="906"/>
      <c r="AB93" s="906"/>
      <c r="AC93" s="906"/>
      <c r="AD93" s="906"/>
      <c r="AE93" s="906"/>
      <c r="AF93" s="906"/>
      <c r="AG93" s="906"/>
      <c r="AH93" s="906"/>
      <c r="AI93" s="906"/>
      <c r="AJ93" s="906"/>
      <c r="AK93" s="906"/>
      <c r="AL93" s="906"/>
      <c r="AM93" s="906"/>
      <c r="AN93" s="906"/>
    </row>
    <row r="94" spans="1:40">
      <c r="A94" s="903"/>
      <c r="B94" s="912" t="s">
        <v>24</v>
      </c>
      <c r="C94" s="945">
        <v>2001</v>
      </c>
      <c r="D94" s="945">
        <v>5000</v>
      </c>
      <c r="E94" s="946"/>
      <c r="F94" s="948">
        <f t="shared" ref="F94:M94" si="29">F$90/F$9*F13</f>
        <v>85.602439560439564</v>
      </c>
      <c r="G94" s="948">
        <f t="shared" si="29"/>
        <v>17.743587301587301</v>
      </c>
      <c r="H94" s="948">
        <f t="shared" si="29"/>
        <v>36.666823049464561</v>
      </c>
      <c r="I94" s="948">
        <f t="shared" si="29"/>
        <v>63.161999999999999</v>
      </c>
      <c r="J94" s="948">
        <f t="shared" si="29"/>
        <v>75.787807473397677</v>
      </c>
      <c r="K94" s="948">
        <f t="shared" si="29"/>
        <v>89.412560701897576</v>
      </c>
      <c r="L94" s="948">
        <f t="shared" si="29"/>
        <v>128.94893683389657</v>
      </c>
      <c r="M94" s="948">
        <f t="shared" si="29"/>
        <v>164.51797971039625</v>
      </c>
      <c r="N94" s="945"/>
      <c r="O94" s="939"/>
      <c r="P94" s="939"/>
      <c r="Q94" s="904"/>
      <c r="R94" s="904"/>
      <c r="S94" s="904"/>
      <c r="T94" s="906"/>
      <c r="U94" s="906"/>
      <c r="V94" s="906"/>
      <c r="W94" s="906"/>
      <c r="X94" s="906"/>
      <c r="Y94" s="906"/>
      <c r="Z94" s="906"/>
      <c r="AA94" s="906"/>
      <c r="AB94" s="906"/>
      <c r="AC94" s="906"/>
      <c r="AD94" s="906"/>
      <c r="AE94" s="906"/>
      <c r="AF94" s="906"/>
      <c r="AG94" s="906"/>
      <c r="AH94" s="906"/>
      <c r="AI94" s="906"/>
      <c r="AJ94" s="906"/>
      <c r="AK94" s="906"/>
      <c r="AL94" s="906"/>
      <c r="AM94" s="906"/>
      <c r="AN94" s="906"/>
    </row>
    <row r="95" spans="1:40">
      <c r="A95" s="903"/>
      <c r="B95" s="912" t="s">
        <v>24</v>
      </c>
      <c r="C95" s="945">
        <v>5001</v>
      </c>
      <c r="D95" s="945">
        <v>10000</v>
      </c>
      <c r="E95" s="946"/>
      <c r="F95" s="948">
        <f t="shared" ref="F95:M95" si="30">F$90/F$9*F14</f>
        <v>78.543956043956044</v>
      </c>
      <c r="G95" s="948">
        <f t="shared" si="30"/>
        <v>27.945134920634921</v>
      </c>
      <c r="H95" s="948">
        <f t="shared" si="30"/>
        <v>43.662600713921464</v>
      </c>
      <c r="I95" s="948">
        <f t="shared" si="30"/>
        <v>63.268012084592144</v>
      </c>
      <c r="J95" s="948">
        <f t="shared" si="30"/>
        <v>71.041202672605792</v>
      </c>
      <c r="K95" s="948">
        <f t="shared" si="30"/>
        <v>79.268043256478279</v>
      </c>
      <c r="L95" s="948">
        <f t="shared" si="30"/>
        <v>133.95314790746036</v>
      </c>
      <c r="M95" s="948">
        <f t="shared" si="30"/>
        <v>133.38063556750194</v>
      </c>
      <c r="N95" s="945"/>
      <c r="O95" s="939"/>
      <c r="P95" s="939"/>
      <c r="Q95" s="904"/>
      <c r="R95" s="904"/>
      <c r="S95" s="904"/>
      <c r="T95" s="906"/>
      <c r="U95" s="906"/>
      <c r="V95" s="906"/>
      <c r="W95" s="906"/>
      <c r="X95" s="906"/>
      <c r="Y95" s="906"/>
      <c r="Z95" s="906"/>
      <c r="AA95" s="906"/>
      <c r="AB95" s="906"/>
      <c r="AC95" s="906"/>
      <c r="AD95" s="906"/>
      <c r="AE95" s="906"/>
      <c r="AF95" s="906"/>
      <c r="AG95" s="906"/>
      <c r="AH95" s="906"/>
      <c r="AI95" s="906"/>
      <c r="AJ95" s="906"/>
      <c r="AK95" s="906"/>
      <c r="AL95" s="906"/>
      <c r="AM95" s="906"/>
      <c r="AN95" s="906"/>
    </row>
    <row r="96" spans="1:40">
      <c r="A96" s="903"/>
      <c r="B96" s="912" t="s">
        <v>24</v>
      </c>
      <c r="C96" s="945">
        <v>10001</v>
      </c>
      <c r="D96" s="945">
        <v>20000</v>
      </c>
      <c r="E96" s="946"/>
      <c r="F96" s="948">
        <f t="shared" ref="F96:M96" si="31">F$90/F$9*F15</f>
        <v>66.552912087912091</v>
      </c>
      <c r="G96" s="948">
        <f t="shared" si="31"/>
        <v>15.885992063492063</v>
      </c>
      <c r="H96" s="948">
        <f t="shared" si="31"/>
        <v>31.999581845996939</v>
      </c>
      <c r="I96" s="948">
        <f t="shared" si="31"/>
        <v>54.79764652567976</v>
      </c>
      <c r="J96" s="948">
        <f t="shared" si="31"/>
        <v>65.421054194506311</v>
      </c>
      <c r="K96" s="948">
        <f t="shared" si="31"/>
        <v>74.553136094674571</v>
      </c>
      <c r="L96" s="948">
        <f t="shared" si="31"/>
        <v>96.740982583831567</v>
      </c>
      <c r="M96" s="948">
        <f t="shared" si="31"/>
        <v>119.08947455128759</v>
      </c>
      <c r="N96" s="945"/>
      <c r="O96" s="939"/>
      <c r="P96" s="939"/>
      <c r="Q96" s="904"/>
      <c r="R96" s="904"/>
      <c r="S96" s="904"/>
      <c r="T96" s="906"/>
      <c r="U96" s="906"/>
      <c r="V96" s="906"/>
      <c r="W96" s="906"/>
      <c r="X96" s="906"/>
      <c r="Y96" s="906"/>
      <c r="Z96" s="906"/>
      <c r="AA96" s="906"/>
      <c r="AB96" s="906"/>
      <c r="AC96" s="906"/>
      <c r="AD96" s="906"/>
      <c r="AE96" s="906"/>
      <c r="AF96" s="906"/>
      <c r="AG96" s="906"/>
      <c r="AH96" s="906"/>
      <c r="AI96" s="906"/>
      <c r="AJ96" s="906"/>
      <c r="AK96" s="906"/>
      <c r="AL96" s="906"/>
      <c r="AM96" s="906"/>
      <c r="AN96" s="906"/>
    </row>
    <row r="97" spans="1:40">
      <c r="A97" s="903"/>
      <c r="B97" s="912" t="s">
        <v>24</v>
      </c>
      <c r="C97" s="945">
        <v>20001</v>
      </c>
      <c r="D97" s="945" t="s">
        <v>76</v>
      </c>
      <c r="E97" s="946"/>
      <c r="F97" s="948">
        <f t="shared" ref="F97:M97" si="32">F$90/F$9*F16</f>
        <v>22.851054945054948</v>
      </c>
      <c r="G97" s="948">
        <f t="shared" si="32"/>
        <v>5.454482247449203</v>
      </c>
      <c r="H97" s="948">
        <f t="shared" si="32"/>
        <v>10.987110556721531</v>
      </c>
      <c r="I97" s="948">
        <f t="shared" si="32"/>
        <v>18.814864629273522</v>
      </c>
      <c r="J97" s="948">
        <f t="shared" si="32"/>
        <v>22.462429622724276</v>
      </c>
      <c r="K97" s="948">
        <f t="shared" si="32"/>
        <v>25.597945390807226</v>
      </c>
      <c r="L97" s="948">
        <f t="shared" si="32"/>
        <v>33.216180015408419</v>
      </c>
      <c r="M97" s="948">
        <f t="shared" si="32"/>
        <v>40.889572536728487</v>
      </c>
      <c r="N97" s="945"/>
      <c r="O97" s="939"/>
      <c r="P97" s="939"/>
      <c r="Q97" s="904"/>
      <c r="R97" s="904"/>
      <c r="S97" s="904"/>
      <c r="T97" s="906"/>
      <c r="U97" s="906"/>
      <c r="V97" s="906"/>
      <c r="W97" s="906"/>
      <c r="X97" s="906"/>
      <c r="Y97" s="906"/>
      <c r="Z97" s="906"/>
      <c r="AA97" s="906"/>
      <c r="AB97" s="906"/>
      <c r="AC97" s="906"/>
      <c r="AD97" s="906"/>
      <c r="AE97" s="906"/>
      <c r="AF97" s="906"/>
      <c r="AG97" s="906"/>
      <c r="AH97" s="906"/>
      <c r="AI97" s="906"/>
      <c r="AJ97" s="906"/>
      <c r="AK97" s="906"/>
      <c r="AL97" s="906"/>
      <c r="AM97" s="906"/>
      <c r="AN97" s="906"/>
    </row>
    <row r="98" spans="1:40">
      <c r="A98" s="903"/>
      <c r="B98" s="913"/>
      <c r="C98" s="913"/>
      <c r="D98" s="913"/>
      <c r="E98" s="913"/>
      <c r="F98" s="913"/>
      <c r="G98" s="913"/>
      <c r="H98" s="914"/>
      <c r="I98" s="914"/>
      <c r="J98" s="913"/>
      <c r="K98" s="913"/>
      <c r="L98" s="913"/>
      <c r="M98" s="913"/>
      <c r="N98" s="913"/>
      <c r="O98" s="939"/>
      <c r="P98" s="939"/>
      <c r="Q98" s="904"/>
      <c r="R98" s="904"/>
      <c r="S98" s="904"/>
      <c r="T98" s="906"/>
      <c r="U98" s="906"/>
      <c r="V98" s="906"/>
      <c r="W98" s="906"/>
      <c r="X98" s="906"/>
      <c r="Y98" s="906"/>
      <c r="Z98" s="906"/>
      <c r="AA98" s="906"/>
      <c r="AB98" s="906"/>
      <c r="AC98" s="906"/>
      <c r="AD98" s="906"/>
      <c r="AE98" s="906"/>
      <c r="AF98" s="906"/>
      <c r="AG98" s="906"/>
      <c r="AH98" s="906"/>
      <c r="AI98" s="906"/>
      <c r="AJ98" s="906"/>
      <c r="AK98" s="906"/>
      <c r="AL98" s="906"/>
      <c r="AM98" s="906"/>
      <c r="AN98" s="906"/>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E4" sqref="E4"/>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1</v>
      </c>
      <c r="D2" s="4"/>
      <c r="F2" s="6"/>
      <c r="G2" s="7"/>
      <c r="H2" s="8" t="s">
        <v>2</v>
      </c>
      <c r="I2" s="9" t="s">
        <v>30</v>
      </c>
      <c r="Q2" s="11"/>
      <c r="AL2" s="5"/>
    </row>
    <row r="3" spans="1:69" ht="15.75">
      <c r="B3" s="12" t="s">
        <v>3</v>
      </c>
      <c r="C3" s="13" t="s">
        <v>71</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2">
        <v>959</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9</v>
      </c>
      <c r="G8" s="25" t="s">
        <v>220</v>
      </c>
      <c r="H8" s="25" t="s">
        <v>12</v>
      </c>
      <c r="I8" s="25" t="s">
        <v>13</v>
      </c>
      <c r="J8" s="25" t="s">
        <v>14</v>
      </c>
      <c r="K8" s="25" t="s">
        <v>15</v>
      </c>
      <c r="L8" s="25" t="s">
        <v>16</v>
      </c>
      <c r="M8" s="25" t="s">
        <v>17</v>
      </c>
      <c r="N8" s="25" t="s">
        <v>18</v>
      </c>
      <c r="O8" s="11"/>
      <c r="P8" s="11"/>
      <c r="Q8" s="11"/>
      <c r="AI8" s="5"/>
      <c r="AJ8" s="5"/>
      <c r="AK8" s="5"/>
      <c r="AL8" s="5"/>
    </row>
    <row r="9" spans="1:69">
      <c r="B9" s="55" t="s">
        <v>66</v>
      </c>
      <c r="C9" s="55" t="s">
        <v>19</v>
      </c>
      <c r="D9" s="55" t="s">
        <v>19</v>
      </c>
      <c r="E9" s="55">
        <v>959</v>
      </c>
      <c r="F9" s="54">
        <v>20.383997476801309</v>
      </c>
      <c r="G9" s="54">
        <v>7.238761006289308</v>
      </c>
      <c r="H9" s="54">
        <v>10.102245033112581</v>
      </c>
      <c r="I9" s="54">
        <v>14.911261538461538</v>
      </c>
      <c r="J9" s="54">
        <v>16.928682388059702</v>
      </c>
      <c r="K9" s="54">
        <v>20.127975298804781</v>
      </c>
      <c r="L9" s="54">
        <v>27.656570954356848</v>
      </c>
      <c r="M9" s="54">
        <v>37.879158699808791</v>
      </c>
      <c r="N9" s="59">
        <v>908.60583941605842</v>
      </c>
      <c r="O9" s="11"/>
      <c r="P9" s="11"/>
      <c r="Q9" s="11"/>
      <c r="AI9" s="5"/>
      <c r="AJ9" s="5"/>
      <c r="AK9" s="5"/>
      <c r="AL9" s="5"/>
    </row>
    <row r="10" spans="1:69" s="10" customFormat="1">
      <c r="A10" s="1"/>
      <c r="B10" s="26" t="s">
        <v>19</v>
      </c>
      <c r="C10" s="27">
        <v>25</v>
      </c>
      <c r="D10" s="27">
        <v>500</v>
      </c>
      <c r="E10" s="28">
        <v>702</v>
      </c>
      <c r="F10" s="29">
        <v>21.574872045328913</v>
      </c>
      <c r="G10" s="29">
        <v>8.0660631614670155</v>
      </c>
      <c r="H10" s="29">
        <v>10.794186649975925</v>
      </c>
      <c r="I10" s="29">
        <v>15.55056177314211</v>
      </c>
      <c r="J10" s="29">
        <v>18.02152761129609</v>
      </c>
      <c r="K10" s="29">
        <v>20.820009059942493</v>
      </c>
      <c r="L10" s="29">
        <v>28.641519927536233</v>
      </c>
      <c r="M10" s="29">
        <v>40.146223295893314</v>
      </c>
      <c r="N10" s="27">
        <v>174.75356125356126</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110</v>
      </c>
      <c r="F11" s="29">
        <v>16.564724703299042</v>
      </c>
      <c r="G11" s="29">
        <v>4.2385047399275511</v>
      </c>
      <c r="H11" s="29">
        <v>9.812883481318682</v>
      </c>
      <c r="I11" s="29">
        <v>13.574218466085416</v>
      </c>
      <c r="J11" s="29">
        <v>15.089597713110669</v>
      </c>
      <c r="K11" s="29">
        <v>16.267845112542027</v>
      </c>
      <c r="L11" s="29">
        <v>22.474307550788645</v>
      </c>
      <c r="M11" s="29">
        <v>27.352779118239123</v>
      </c>
      <c r="N11" s="27">
        <v>679.91818181818178</v>
      </c>
      <c r="O11" s="11"/>
      <c r="P11" s="11"/>
      <c r="Q11" s="34" t="s">
        <v>23</v>
      </c>
      <c r="AI11" s="1"/>
      <c r="AJ11" s="5"/>
      <c r="AK11" s="5"/>
      <c r="AL11" s="5"/>
    </row>
    <row r="12" spans="1:69">
      <c r="B12" s="26" t="s">
        <v>19</v>
      </c>
      <c r="C12" s="27">
        <v>1001</v>
      </c>
      <c r="D12" s="27">
        <v>2000</v>
      </c>
      <c r="E12" s="28">
        <v>67</v>
      </c>
      <c r="F12" s="29">
        <v>16.577580562248727</v>
      </c>
      <c r="G12" s="29">
        <v>6.4080262763157902</v>
      </c>
      <c r="H12" s="29">
        <v>7.9168591662979706</v>
      </c>
      <c r="I12" s="29">
        <v>10.25811614576304</v>
      </c>
      <c r="J12" s="29">
        <v>12.510086751361163</v>
      </c>
      <c r="K12" s="29">
        <v>15.371384083979109</v>
      </c>
      <c r="L12" s="29">
        <v>23.170056112975725</v>
      </c>
      <c r="M12" s="29">
        <v>29.358010458387145</v>
      </c>
      <c r="N12" s="27">
        <v>1394.7462686567164</v>
      </c>
      <c r="O12" s="11"/>
      <c r="P12" s="11"/>
      <c r="Q12" s="34" t="s">
        <v>25</v>
      </c>
      <c r="AI12" s="1"/>
      <c r="AJ12" s="5"/>
      <c r="AK12" s="5"/>
      <c r="AL12" s="5"/>
    </row>
    <row r="13" spans="1:69">
      <c r="B13" s="26" t="s">
        <v>19</v>
      </c>
      <c r="C13" s="27">
        <v>2001</v>
      </c>
      <c r="D13" s="27">
        <v>5000</v>
      </c>
      <c r="E13" s="28">
        <v>45</v>
      </c>
      <c r="F13" s="29">
        <v>19.181794833207359</v>
      </c>
      <c r="G13" s="30">
        <v>5.9402523120244819</v>
      </c>
      <c r="H13" s="30">
        <v>7.3389432156966654</v>
      </c>
      <c r="I13" s="30">
        <v>9.5092928031685293</v>
      </c>
      <c r="J13" s="30">
        <v>11.596873755506087</v>
      </c>
      <c r="K13" s="30">
        <v>14.249301720462144</v>
      </c>
      <c r="L13" s="30">
        <v>21.47868523940776</v>
      </c>
      <c r="M13" s="30">
        <v>27.214930460949777</v>
      </c>
      <c r="N13" s="27">
        <v>2936.5555555555557</v>
      </c>
      <c r="O13" s="11"/>
      <c r="P13" s="11"/>
      <c r="Q13" s="34" t="s">
        <v>26</v>
      </c>
      <c r="AI13" s="1"/>
      <c r="AJ13" s="5"/>
      <c r="AK13" s="5"/>
      <c r="AL13" s="5"/>
    </row>
    <row r="14" spans="1:69">
      <c r="B14" s="26" t="s">
        <v>19</v>
      </c>
      <c r="C14" s="27">
        <v>5001</v>
      </c>
      <c r="D14" s="27">
        <v>10000</v>
      </c>
      <c r="E14" s="28">
        <v>22</v>
      </c>
      <c r="F14" s="29">
        <v>17.951591320913852</v>
      </c>
      <c r="G14" s="30">
        <v>5.5066249745155167</v>
      </c>
      <c r="H14" s="30">
        <v>6.8032140514134989</v>
      </c>
      <c r="I14" s="30">
        <v>8.815132167687743</v>
      </c>
      <c r="J14" s="30">
        <v>10.750323604791383</v>
      </c>
      <c r="K14" s="30">
        <v>13.209129276288623</v>
      </c>
      <c r="L14" s="30">
        <v>19.910781284435298</v>
      </c>
      <c r="M14" s="30">
        <v>25.228291305507682</v>
      </c>
      <c r="N14" s="27">
        <v>6914.727272727273</v>
      </c>
      <c r="O14" s="11"/>
      <c r="P14" s="11"/>
      <c r="Q14" s="34" t="s">
        <v>27</v>
      </c>
      <c r="AI14" s="1"/>
      <c r="AJ14" s="5"/>
      <c r="AK14" s="5"/>
      <c r="AL14" s="5"/>
    </row>
    <row r="15" spans="1:69">
      <c r="B15" s="26" t="s">
        <v>19</v>
      </c>
      <c r="C15" s="27">
        <v>10001</v>
      </c>
      <c r="D15" s="27">
        <v>20000</v>
      </c>
      <c r="E15" s="28">
        <v>9</v>
      </c>
      <c r="F15" s="29">
        <v>16.641158642359166</v>
      </c>
      <c r="G15" s="30">
        <v>5.1046516237327539</v>
      </c>
      <c r="H15" s="30">
        <v>6.3065921167447661</v>
      </c>
      <c r="I15" s="30">
        <v>8.1716439636721567</v>
      </c>
      <c r="J15" s="30">
        <v>9.9655700358782902</v>
      </c>
      <c r="K15" s="30">
        <v>12.24488748014568</v>
      </c>
      <c r="L15" s="30">
        <v>18.457331393322757</v>
      </c>
      <c r="M15" s="30">
        <v>23.386673102428436</v>
      </c>
      <c r="N15" s="27">
        <v>14362.888888888889</v>
      </c>
      <c r="O15" s="11"/>
      <c r="P15" s="11"/>
      <c r="Q15" s="11"/>
      <c r="AI15" s="1"/>
      <c r="AJ15" s="5"/>
      <c r="AK15" s="5"/>
      <c r="AL15" s="5"/>
    </row>
    <row r="16" spans="1:69">
      <c r="B16" s="26" t="s">
        <v>19</v>
      </c>
      <c r="C16" s="27">
        <v>20001</v>
      </c>
      <c r="D16" s="27">
        <v>56485</v>
      </c>
      <c r="E16" s="28">
        <v>4</v>
      </c>
      <c r="F16" s="30">
        <v>15.426385104786783</v>
      </c>
      <c r="G16" s="30">
        <v>4.732021577694244</v>
      </c>
      <c r="H16" s="30">
        <v>5.84622265688136</v>
      </c>
      <c r="I16" s="30">
        <v>7.575129198151914</v>
      </c>
      <c r="J16" s="30">
        <v>9.238102013573986</v>
      </c>
      <c r="K16" s="30">
        <v>11.351033536372233</v>
      </c>
      <c r="L16" s="30">
        <v>17.109980632917182</v>
      </c>
      <c r="M16" s="30">
        <v>21.679489592719502</v>
      </c>
      <c r="N16" s="27">
        <v>41725.5</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871353</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9</v>
      </c>
      <c r="G25" s="25" t="s">
        <v>219</v>
      </c>
      <c r="H25" s="25" t="s">
        <v>12</v>
      </c>
      <c r="I25" s="25" t="s">
        <v>13</v>
      </c>
      <c r="J25" s="25" t="s">
        <v>14</v>
      </c>
      <c r="K25" s="25" t="s">
        <v>15</v>
      </c>
      <c r="L25" s="25" t="s">
        <v>16</v>
      </c>
      <c r="M25" s="25" t="s">
        <v>17</v>
      </c>
      <c r="N25" s="25" t="s">
        <v>18</v>
      </c>
      <c r="O25" s="11"/>
      <c r="P25" s="11"/>
      <c r="Q25" s="11"/>
      <c r="AI25" s="5"/>
      <c r="AJ25" s="5"/>
      <c r="AK25" s="5"/>
      <c r="AL25" s="5"/>
    </row>
    <row r="26" spans="1:69">
      <c r="B26" s="55" t="s">
        <v>66</v>
      </c>
      <c r="C26" s="55" t="s">
        <v>19</v>
      </c>
      <c r="D26" s="55" t="s">
        <v>19</v>
      </c>
      <c r="E26" s="55">
        <v>959</v>
      </c>
      <c r="F26" s="54">
        <v>20.383997476801309</v>
      </c>
      <c r="G26" s="54">
        <v>7.238761006289308</v>
      </c>
      <c r="H26" s="54">
        <v>10.102245033112581</v>
      </c>
      <c r="I26" s="54">
        <v>14.911261538461538</v>
      </c>
      <c r="J26" s="54">
        <v>16.928682388059702</v>
      </c>
      <c r="K26" s="54">
        <v>20.127975298804781</v>
      </c>
      <c r="L26" s="54">
        <v>27.656570954356848</v>
      </c>
      <c r="M26" s="54">
        <v>37.879158699808791</v>
      </c>
      <c r="N26" s="59">
        <v>908.60583941605842</v>
      </c>
      <c r="O26" s="11"/>
      <c r="P26" s="11"/>
      <c r="Q26" s="11"/>
      <c r="AI26" s="5"/>
      <c r="AJ26" s="5"/>
      <c r="AK26" s="5"/>
      <c r="AL26" s="5"/>
    </row>
    <row r="27" spans="1:69">
      <c r="B27" s="28" t="s">
        <v>20</v>
      </c>
      <c r="C27" s="28" t="s">
        <v>19</v>
      </c>
      <c r="D27" s="28" t="s">
        <v>19</v>
      </c>
      <c r="E27" s="28">
        <v>471</v>
      </c>
      <c r="F27" s="29">
        <v>22.750140608330867</v>
      </c>
      <c r="G27" s="29">
        <v>8.7662837021513376</v>
      </c>
      <c r="H27" s="29">
        <v>12.225082519401642</v>
      </c>
      <c r="I27" s="29">
        <v>17.485980819256756</v>
      </c>
      <c r="J27" s="29">
        <v>20.128084999999999</v>
      </c>
      <c r="K27" s="29">
        <v>22.31189986029743</v>
      </c>
      <c r="L27" s="29">
        <v>30.088112802325583</v>
      </c>
      <c r="M27" s="29">
        <v>41.151160922760511</v>
      </c>
      <c r="N27" s="33">
        <v>738.828025477707</v>
      </c>
      <c r="O27" s="11"/>
      <c r="P27" s="11"/>
      <c r="Q27" s="11"/>
      <c r="AI27" s="5"/>
      <c r="AJ27" s="5"/>
      <c r="AK27" s="5"/>
      <c r="AL27" s="5"/>
    </row>
    <row r="28" spans="1:69">
      <c r="B28" s="28" t="s">
        <v>21</v>
      </c>
      <c r="C28" s="28" t="s">
        <v>19</v>
      </c>
      <c r="D28" s="28" t="s">
        <v>19</v>
      </c>
      <c r="E28" s="28">
        <v>161</v>
      </c>
      <c r="F28" s="29">
        <v>19.182265364801403</v>
      </c>
      <c r="G28" s="29">
        <v>8.0955403689534506</v>
      </c>
      <c r="H28" s="29">
        <v>10.731020899592943</v>
      </c>
      <c r="I28" s="29">
        <v>15.250306816678094</v>
      </c>
      <c r="J28" s="29">
        <v>16.245813043478261</v>
      </c>
      <c r="K28" s="29">
        <v>18.433962802116401</v>
      </c>
      <c r="L28" s="29">
        <v>24.632705716265974</v>
      </c>
      <c r="M28" s="29">
        <v>32.047242526315785</v>
      </c>
      <c r="N28" s="33">
        <v>894.3975155279503</v>
      </c>
      <c r="O28" s="11"/>
      <c r="P28" s="11"/>
      <c r="Q28" s="11"/>
      <c r="AI28" s="5"/>
      <c r="AJ28" s="5"/>
      <c r="AK28" s="5"/>
      <c r="AL28" s="5"/>
    </row>
    <row r="29" spans="1:69" s="10" customFormat="1">
      <c r="A29" s="1"/>
      <c r="B29" s="28" t="s">
        <v>22</v>
      </c>
      <c r="C29" s="28" t="s">
        <v>19</v>
      </c>
      <c r="D29" s="28" t="s">
        <v>19</v>
      </c>
      <c r="E29" s="28">
        <v>61</v>
      </c>
      <c r="F29" s="29">
        <v>18.043435229225587</v>
      </c>
      <c r="G29" s="29">
        <v>8.5983638747666227</v>
      </c>
      <c r="H29" s="29">
        <v>11.261626212913981</v>
      </c>
      <c r="I29" s="29">
        <v>14.659053128520224</v>
      </c>
      <c r="J29" s="29">
        <v>15.275570769230768</v>
      </c>
      <c r="K29" s="29">
        <v>17.096865216585922</v>
      </c>
      <c r="L29" s="29">
        <v>22.90055062263556</v>
      </c>
      <c r="M29" s="29">
        <v>30.307936470588238</v>
      </c>
      <c r="N29" s="33">
        <v>2016.672131147541</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266</v>
      </c>
      <c r="F30" s="29">
        <v>17.458432635386547</v>
      </c>
      <c r="G30" s="29">
        <v>5.0245816399388996</v>
      </c>
      <c r="H30" s="29">
        <v>7.9145982204885303</v>
      </c>
      <c r="I30" s="29">
        <v>10.762474101744775</v>
      </c>
      <c r="J30" s="29">
        <v>12.855165207373272</v>
      </c>
      <c r="K30" s="29">
        <v>15.254289690346083</v>
      </c>
      <c r="L30" s="29">
        <v>22.961616373448532</v>
      </c>
      <c r="M30" s="29">
        <v>36.674583463781097</v>
      </c>
      <c r="N30" s="33">
        <v>963.72180451127815</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40"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40">
      <c r="J34" s="43"/>
      <c r="K34" s="43"/>
      <c r="L34" s="43"/>
      <c r="M34" s="43"/>
      <c r="N34" s="43"/>
      <c r="O34" s="11"/>
      <c r="P34" s="11"/>
      <c r="Q34" s="11"/>
      <c r="U34" s="5"/>
      <c r="V34" s="5"/>
      <c r="W34" s="5"/>
      <c r="X34" s="5"/>
      <c r="Y34" s="5"/>
      <c r="Z34" s="5"/>
      <c r="AA34" s="5"/>
      <c r="AB34" s="5"/>
      <c r="AC34" s="5"/>
      <c r="AD34" s="5"/>
      <c r="AE34" s="5"/>
      <c r="AF34" s="5"/>
      <c r="AG34" s="5"/>
      <c r="AH34" s="5"/>
      <c r="AI34" s="5"/>
      <c r="AJ34" s="5"/>
      <c r="AK34" s="5"/>
      <c r="AL34" s="5"/>
    </row>
    <row r="35" spans="1:40" ht="15" customHeight="1">
      <c r="B35" s="25"/>
      <c r="C35" s="25"/>
      <c r="D35" s="25"/>
      <c r="E35" s="958" t="s">
        <v>9</v>
      </c>
      <c r="F35" s="959"/>
      <c r="G35" s="959"/>
      <c r="H35" s="959"/>
      <c r="I35" s="960"/>
      <c r="J35" s="43"/>
      <c r="K35" s="43"/>
      <c r="L35" s="43"/>
      <c r="M35" s="43"/>
      <c r="N35" s="43"/>
      <c r="O35" s="11"/>
      <c r="P35" s="11"/>
      <c r="Q35" s="11"/>
      <c r="U35" s="5"/>
      <c r="V35" s="5"/>
      <c r="W35" s="5"/>
      <c r="X35" s="5"/>
      <c r="Y35" s="5"/>
      <c r="Z35" s="5"/>
      <c r="AA35" s="5"/>
      <c r="AB35" s="5"/>
      <c r="AC35" s="5"/>
      <c r="AD35" s="5"/>
      <c r="AE35" s="5"/>
      <c r="AF35" s="5"/>
      <c r="AG35" s="5"/>
      <c r="AH35" s="5"/>
      <c r="AI35" s="5"/>
      <c r="AJ35" s="5"/>
      <c r="AK35" s="5"/>
      <c r="AL35" s="5"/>
    </row>
    <row r="36" spans="1:40" ht="75">
      <c r="B36" s="25" t="s">
        <v>6</v>
      </c>
      <c r="C36" s="25" t="s">
        <v>7</v>
      </c>
      <c r="D36" s="25" t="s">
        <v>18</v>
      </c>
      <c r="E36" s="25" t="s">
        <v>19</v>
      </c>
      <c r="F36" s="25" t="s">
        <v>23</v>
      </c>
      <c r="G36" s="25" t="s">
        <v>25</v>
      </c>
      <c r="H36" s="25" t="s">
        <v>26</v>
      </c>
      <c r="I36" s="25" t="s">
        <v>27</v>
      </c>
      <c r="J36" s="43"/>
      <c r="K36" s="43"/>
      <c r="L36" s="43"/>
      <c r="M36" s="43"/>
      <c r="N36" s="43"/>
      <c r="O36" s="11"/>
      <c r="P36" s="11"/>
      <c r="Q36" s="11"/>
      <c r="U36" s="5"/>
      <c r="V36" s="5"/>
      <c r="W36" s="5"/>
      <c r="X36" s="5"/>
      <c r="Y36" s="5"/>
      <c r="Z36" s="5"/>
      <c r="AA36" s="5"/>
      <c r="AB36" s="5"/>
      <c r="AC36" s="5"/>
      <c r="AD36" s="5"/>
      <c r="AE36" s="5"/>
      <c r="AF36" s="5"/>
      <c r="AG36" s="5"/>
      <c r="AH36" s="5"/>
      <c r="AI36" s="5"/>
      <c r="AJ36" s="5"/>
      <c r="AK36" s="5"/>
      <c r="AL36" s="5"/>
    </row>
    <row r="37" spans="1:40">
      <c r="B37" s="27">
        <v>25</v>
      </c>
      <c r="C37" s="27">
        <v>500</v>
      </c>
      <c r="D37" s="27">
        <v>174.75356125356126</v>
      </c>
      <c r="E37" s="29">
        <v>21.574872045328913</v>
      </c>
      <c r="F37" s="948">
        <v>24.079250068421899</v>
      </c>
      <c r="G37" s="948">
        <v>20.302932300503681</v>
      </c>
      <c r="H37" s="948">
        <v>19.097569393430344</v>
      </c>
      <c r="I37" s="948">
        <v>18.478389758884816</v>
      </c>
      <c r="J37" s="43"/>
      <c r="K37" s="43"/>
      <c r="L37" s="43"/>
      <c r="M37" s="43"/>
      <c r="N37" s="43"/>
      <c r="O37" s="11"/>
      <c r="P37" s="11"/>
      <c r="Q37" s="11"/>
      <c r="U37" s="5"/>
      <c r="V37" s="5"/>
      <c r="W37" s="5"/>
      <c r="X37" s="5"/>
      <c r="Y37" s="5"/>
      <c r="Z37" s="5"/>
      <c r="AA37" s="5"/>
      <c r="AB37" s="5"/>
      <c r="AC37" s="5"/>
      <c r="AD37" s="5"/>
      <c r="AE37" s="5"/>
      <c r="AF37" s="5"/>
      <c r="AG37" s="5"/>
      <c r="AH37" s="5"/>
      <c r="AI37" s="5"/>
      <c r="AJ37" s="5"/>
      <c r="AK37" s="5"/>
      <c r="AL37" s="5"/>
    </row>
    <row r="38" spans="1:40">
      <c r="B38" s="27">
        <v>501</v>
      </c>
      <c r="C38" s="27">
        <v>1000</v>
      </c>
      <c r="D38" s="27">
        <v>679.91818181818178</v>
      </c>
      <c r="E38" s="29">
        <v>16.564724703299042</v>
      </c>
      <c r="F38" s="948">
        <v>18.487532515014856</v>
      </c>
      <c r="G38" s="948">
        <v>15.588156607416588</v>
      </c>
      <c r="H38" s="948">
        <v>14.662704781733066</v>
      </c>
      <c r="I38" s="948">
        <v>14.187311918842063</v>
      </c>
      <c r="J38" s="43"/>
      <c r="K38" s="43"/>
      <c r="L38" s="43"/>
      <c r="M38" s="43"/>
      <c r="N38" s="43"/>
      <c r="O38" s="11"/>
      <c r="P38" s="11"/>
      <c r="Q38" s="11"/>
      <c r="U38" s="5"/>
      <c r="V38" s="5"/>
      <c r="W38" s="5"/>
      <c r="X38" s="5"/>
      <c r="Y38" s="5"/>
      <c r="Z38" s="5"/>
      <c r="AA38" s="5"/>
      <c r="AB38" s="5"/>
      <c r="AC38" s="5"/>
      <c r="AD38" s="5"/>
      <c r="AE38" s="5"/>
      <c r="AF38" s="5"/>
      <c r="AG38" s="5"/>
      <c r="AH38" s="5"/>
      <c r="AI38" s="5"/>
      <c r="AJ38" s="5"/>
      <c r="AK38" s="5"/>
      <c r="AL38" s="5"/>
    </row>
    <row r="39" spans="1:40">
      <c r="B39" s="27">
        <v>1001</v>
      </c>
      <c r="C39" s="27">
        <v>2000</v>
      </c>
      <c r="D39" s="27">
        <v>1394.7462686567164</v>
      </c>
      <c r="E39" s="29">
        <v>16.577580562248727</v>
      </c>
      <c r="F39" s="948">
        <v>18.501880662333804</v>
      </c>
      <c r="G39" s="948">
        <v>15.600254553275636</v>
      </c>
      <c r="H39" s="948">
        <v>14.67408448576505</v>
      </c>
      <c r="I39" s="948">
        <v>14.198322671158852</v>
      </c>
      <c r="J39" s="43"/>
      <c r="K39" s="43"/>
      <c r="L39" s="43"/>
      <c r="M39" s="43"/>
      <c r="N39" s="43"/>
      <c r="O39" s="11"/>
      <c r="P39" s="11"/>
      <c r="Q39" s="11"/>
      <c r="U39" s="5"/>
      <c r="V39" s="5"/>
      <c r="W39" s="5"/>
      <c r="X39" s="5"/>
      <c r="Y39" s="5"/>
      <c r="Z39" s="5"/>
      <c r="AA39" s="5"/>
      <c r="AB39" s="5"/>
      <c r="AC39" s="5"/>
      <c r="AD39" s="5"/>
      <c r="AE39" s="5"/>
      <c r="AF39" s="5"/>
      <c r="AG39" s="5"/>
      <c r="AH39" s="5"/>
      <c r="AI39" s="5"/>
      <c r="AJ39" s="5"/>
      <c r="AK39" s="5"/>
      <c r="AL39" s="5"/>
    </row>
    <row r="40" spans="1:40">
      <c r="B40" s="27">
        <v>2001</v>
      </c>
      <c r="C40" s="27">
        <v>5000</v>
      </c>
      <c r="D40" s="27">
        <v>2936.5555555555557</v>
      </c>
      <c r="E40" s="29">
        <v>19.181794833207359</v>
      </c>
      <c r="F40" s="948">
        <v>21.408388127611797</v>
      </c>
      <c r="G40" s="948">
        <v>18.050938197108696</v>
      </c>
      <c r="H40" s="948">
        <v>16.979273719355977</v>
      </c>
      <c r="I40" s="948">
        <v>16.428773271900297</v>
      </c>
      <c r="J40" s="43"/>
      <c r="K40" s="43"/>
      <c r="L40" s="43"/>
      <c r="M40" s="43"/>
      <c r="N40" s="43"/>
      <c r="O40" s="11"/>
      <c r="P40" s="11"/>
      <c r="Q40" s="11"/>
      <c r="U40" s="5"/>
      <c r="V40" s="5"/>
      <c r="W40" s="5"/>
      <c r="X40" s="5"/>
      <c r="Y40" s="5"/>
      <c r="Z40" s="5"/>
      <c r="AA40" s="5"/>
      <c r="AB40" s="5"/>
      <c r="AC40" s="5"/>
      <c r="AD40" s="5"/>
      <c r="AE40" s="5"/>
      <c r="AF40" s="5"/>
      <c r="AG40" s="5"/>
      <c r="AH40" s="5"/>
      <c r="AI40" s="5"/>
      <c r="AJ40" s="5"/>
      <c r="AK40" s="5"/>
      <c r="AL40" s="5"/>
    </row>
    <row r="41" spans="1:40">
      <c r="B41" s="27">
        <v>5001</v>
      </c>
      <c r="C41" s="27">
        <v>10000</v>
      </c>
      <c r="D41" s="27">
        <v>6914.727272727273</v>
      </c>
      <c r="E41" s="29">
        <v>17.951591320913852</v>
      </c>
      <c r="F41" s="948">
        <v>20.035384480344295</v>
      </c>
      <c r="G41" s="948">
        <v>16.893260943057747</v>
      </c>
      <c r="H41" s="948">
        <v>15.890326498964303</v>
      </c>
      <c r="I41" s="948">
        <v>15.375131797913889</v>
      </c>
      <c r="J41" s="43"/>
      <c r="K41" s="43"/>
      <c r="L41" s="43"/>
      <c r="M41" s="43"/>
      <c r="N41" s="43"/>
      <c r="O41" s="11"/>
      <c r="P41" s="11"/>
      <c r="Q41" s="11"/>
      <c r="U41" s="5"/>
      <c r="V41" s="5"/>
      <c r="W41" s="5"/>
      <c r="X41" s="5"/>
      <c r="Y41" s="5"/>
      <c r="Z41" s="5"/>
      <c r="AA41" s="5"/>
      <c r="AB41" s="5"/>
      <c r="AC41" s="5"/>
      <c r="AD41" s="5"/>
      <c r="AE41" s="5"/>
      <c r="AF41" s="5"/>
      <c r="AG41" s="5"/>
      <c r="AH41" s="5"/>
      <c r="AI41" s="5"/>
      <c r="AJ41" s="5"/>
      <c r="AK41" s="5"/>
      <c r="AL41" s="5"/>
    </row>
    <row r="42" spans="1:40">
      <c r="B42" s="27">
        <v>10001</v>
      </c>
      <c r="C42" s="27">
        <v>20000</v>
      </c>
      <c r="D42" s="27">
        <v>14362.888888888889</v>
      </c>
      <c r="E42" s="29">
        <v>16.641158642359166</v>
      </c>
      <c r="F42" s="948">
        <v>18.572838788371953</v>
      </c>
      <c r="G42" s="948">
        <v>15.660084407819674</v>
      </c>
      <c r="H42" s="948">
        <v>14.730362307216744</v>
      </c>
      <c r="I42" s="948">
        <v>14.252775858270876</v>
      </c>
      <c r="J42" s="43"/>
      <c r="K42" s="43"/>
      <c r="L42" s="43"/>
      <c r="M42" s="43"/>
      <c r="N42" s="43"/>
      <c r="O42" s="11"/>
      <c r="P42" s="11"/>
      <c r="Q42" s="11"/>
      <c r="U42" s="5"/>
      <c r="V42" s="5"/>
      <c r="W42" s="5"/>
      <c r="X42" s="5"/>
      <c r="Y42" s="5"/>
      <c r="Z42" s="5"/>
      <c r="AA42" s="5"/>
      <c r="AB42" s="5"/>
      <c r="AC42" s="5"/>
      <c r="AD42" s="5"/>
      <c r="AE42" s="5"/>
      <c r="AF42" s="5"/>
      <c r="AG42" s="5"/>
      <c r="AH42" s="5"/>
      <c r="AI42" s="5"/>
      <c r="AJ42" s="5"/>
      <c r="AK42" s="5"/>
      <c r="AL42" s="5"/>
    </row>
    <row r="43" spans="1:40">
      <c r="B43" s="27">
        <v>20001</v>
      </c>
      <c r="C43" s="27">
        <v>56485</v>
      </c>
      <c r="D43" s="27">
        <v>41725.5</v>
      </c>
      <c r="E43" s="948">
        <v>15.426385104786783</v>
      </c>
      <c r="F43" s="948">
        <v>17.217056203601544</v>
      </c>
      <c r="G43" s="948">
        <v>14.516927459219589</v>
      </c>
      <c r="H43" s="948">
        <v>13.655073337606646</v>
      </c>
      <c r="I43" s="948">
        <v>13.212349808518164</v>
      </c>
      <c r="J43" s="43"/>
      <c r="K43" s="43"/>
      <c r="L43" s="43"/>
      <c r="M43" s="43"/>
      <c r="N43" s="43"/>
      <c r="O43" s="11"/>
      <c r="P43" s="11"/>
      <c r="Q43" s="11"/>
      <c r="U43" s="5"/>
      <c r="V43" s="5"/>
      <c r="W43" s="5"/>
      <c r="X43" s="5"/>
      <c r="Y43" s="5"/>
      <c r="Z43" s="5"/>
      <c r="AA43" s="5"/>
      <c r="AB43" s="5"/>
      <c r="AC43" s="5"/>
      <c r="AD43" s="5"/>
      <c r="AE43" s="5"/>
      <c r="AF43" s="5"/>
      <c r="AG43" s="5"/>
      <c r="AH43" s="5"/>
      <c r="AI43" s="5"/>
      <c r="AJ43" s="5"/>
      <c r="AK43" s="5"/>
      <c r="AL43" s="5"/>
    </row>
    <row r="44" spans="1:40">
      <c r="B44" s="55" t="s">
        <v>66</v>
      </c>
      <c r="C44" s="35" t="s">
        <v>65</v>
      </c>
      <c r="D44" s="37">
        <v>908.60583941605842</v>
      </c>
      <c r="E44" s="36">
        <v>20.383997476801309</v>
      </c>
      <c r="F44" s="36">
        <v>22.750140608330867</v>
      </c>
      <c r="G44" s="36">
        <v>19.182265364801403</v>
      </c>
      <c r="H44" s="36">
        <v>18.043435229225587</v>
      </c>
      <c r="I44" s="36">
        <v>17.458432635386547</v>
      </c>
      <c r="J44" s="43"/>
      <c r="K44" s="43"/>
      <c r="L44" s="43"/>
      <c r="M44" s="43"/>
      <c r="N44" s="43"/>
      <c r="O44" s="11"/>
      <c r="P44" s="11"/>
      <c r="Q44" s="11"/>
      <c r="U44" s="5"/>
      <c r="V44" s="5"/>
      <c r="W44" s="5"/>
      <c r="X44" s="5"/>
      <c r="Y44" s="5"/>
      <c r="Z44" s="5"/>
      <c r="AA44" s="5"/>
      <c r="AB44" s="5"/>
      <c r="AC44" s="5"/>
      <c r="AD44" s="5"/>
      <c r="AE44" s="5"/>
      <c r="AF44" s="5"/>
      <c r="AG44" s="5"/>
      <c r="AH44" s="5"/>
      <c r="AI44" s="5"/>
      <c r="AJ44" s="5"/>
      <c r="AK44" s="5"/>
      <c r="AL44" s="5"/>
    </row>
    <row r="45" spans="1:40">
      <c r="L45" s="5"/>
      <c r="M45" s="5"/>
      <c r="O45" s="11"/>
      <c r="P45" s="11"/>
      <c r="Q45" s="11"/>
      <c r="U45" s="5"/>
      <c r="V45" s="5"/>
      <c r="W45" s="5"/>
      <c r="X45" s="5"/>
      <c r="Y45" s="5"/>
      <c r="Z45" s="5"/>
      <c r="AA45" s="5"/>
      <c r="AB45" s="5"/>
      <c r="AC45" s="5"/>
      <c r="AD45" s="5"/>
      <c r="AE45" s="5"/>
      <c r="AF45" s="5"/>
      <c r="AG45" s="5"/>
      <c r="AH45" s="5"/>
      <c r="AI45" s="5"/>
      <c r="AJ45" s="5"/>
      <c r="AK45" s="5"/>
      <c r="AL45" s="5"/>
    </row>
    <row r="46" spans="1:40" ht="15.75">
      <c r="A46" s="886"/>
      <c r="B46" s="890" t="s">
        <v>221</v>
      </c>
      <c r="C46" s="891"/>
      <c r="D46" s="891"/>
      <c r="E46" s="891"/>
      <c r="F46" s="891"/>
      <c r="G46" s="891"/>
      <c r="H46" s="891"/>
      <c r="I46" s="891"/>
      <c r="J46" s="891"/>
      <c r="K46" s="891"/>
      <c r="L46" s="892"/>
      <c r="M46" s="892"/>
      <c r="N46" s="891"/>
      <c r="O46" s="891"/>
      <c r="P46" s="891"/>
      <c r="Q46" s="891"/>
      <c r="R46" s="891"/>
      <c r="S46" s="891"/>
      <c r="T46" s="891"/>
      <c r="U46" s="891"/>
      <c r="V46" s="891"/>
      <c r="W46" s="891"/>
      <c r="X46" s="891"/>
      <c r="Y46" s="891"/>
      <c r="Z46" s="891"/>
      <c r="AA46" s="891"/>
      <c r="AB46" s="891"/>
      <c r="AC46" s="891"/>
      <c r="AD46" s="891"/>
      <c r="AE46" s="889"/>
      <c r="AF46" s="889"/>
      <c r="AG46" s="889"/>
      <c r="AH46" s="889"/>
      <c r="AI46" s="889"/>
      <c r="AJ46" s="889"/>
      <c r="AK46" s="889"/>
      <c r="AL46" s="889"/>
      <c r="AM46" s="887"/>
      <c r="AN46" s="887"/>
    </row>
    <row r="47" spans="1:40">
      <c r="A47" s="885"/>
      <c r="B47" s="885"/>
      <c r="C47" s="885"/>
      <c r="D47" s="885"/>
      <c r="E47" s="885"/>
      <c r="F47" s="885"/>
      <c r="G47" s="885"/>
      <c r="H47" s="885"/>
      <c r="I47" s="885"/>
      <c r="J47" s="885"/>
      <c r="K47" s="885"/>
      <c r="L47" s="885"/>
      <c r="M47" s="885"/>
      <c r="N47" s="885"/>
      <c r="O47" s="885"/>
      <c r="P47" s="885"/>
      <c r="Q47" s="885"/>
      <c r="R47" s="885"/>
      <c r="S47" s="885"/>
      <c r="T47" s="885"/>
      <c r="U47" s="885"/>
      <c r="V47" s="885"/>
      <c r="W47" s="885"/>
      <c r="X47" s="885"/>
      <c r="Y47" s="885"/>
      <c r="Z47" s="885"/>
      <c r="AA47" s="885"/>
      <c r="AB47" s="885"/>
      <c r="AC47" s="885"/>
      <c r="AD47" s="885"/>
      <c r="AE47" s="885"/>
      <c r="AF47" s="885"/>
      <c r="AG47" s="885"/>
      <c r="AH47" s="885"/>
      <c r="AI47" s="885"/>
      <c r="AJ47" s="885"/>
      <c r="AK47" s="885"/>
      <c r="AL47" s="885"/>
      <c r="AM47" s="885"/>
      <c r="AN47" s="885"/>
    </row>
    <row r="48" spans="1:40">
      <c r="A48" s="886"/>
      <c r="B48" s="901" t="s">
        <v>214</v>
      </c>
      <c r="C48" s="887"/>
      <c r="D48" s="887"/>
      <c r="E48" s="887"/>
      <c r="F48" s="887"/>
      <c r="G48" s="887"/>
      <c r="H48" s="887"/>
      <c r="I48" s="887"/>
      <c r="J48" s="887"/>
      <c r="K48" s="887"/>
      <c r="L48" s="887"/>
      <c r="M48" s="887"/>
      <c r="N48" s="888"/>
      <c r="O48" s="888"/>
      <c r="P48" s="939"/>
      <c r="Q48" s="887"/>
      <c r="R48" s="887"/>
      <c r="S48" s="887"/>
      <c r="T48" s="889"/>
      <c r="U48" s="889"/>
      <c r="V48" s="889"/>
      <c r="W48" s="889"/>
      <c r="X48" s="889"/>
      <c r="Y48" s="889"/>
      <c r="Z48" s="889"/>
      <c r="AA48" s="889"/>
      <c r="AB48" s="889"/>
      <c r="AC48" s="889"/>
      <c r="AD48" s="889"/>
      <c r="AE48" s="889"/>
      <c r="AF48" s="889"/>
      <c r="AG48" s="889"/>
      <c r="AH48" s="889"/>
      <c r="AI48" s="889"/>
      <c r="AJ48" s="889"/>
      <c r="AK48" s="889"/>
      <c r="AL48" s="889"/>
      <c r="AM48" s="889"/>
      <c r="AN48" s="889"/>
    </row>
    <row r="49" spans="1:40">
      <c r="A49" s="886"/>
      <c r="B49" s="893">
        <v>1</v>
      </c>
      <c r="C49" s="893">
        <v>2</v>
      </c>
      <c r="D49" s="893">
        <v>3</v>
      </c>
      <c r="E49" s="893">
        <v>4</v>
      </c>
      <c r="F49" s="893">
        <v>5</v>
      </c>
      <c r="G49" s="893">
        <v>7</v>
      </c>
      <c r="H49" s="893">
        <v>8</v>
      </c>
      <c r="I49" s="893">
        <v>9</v>
      </c>
      <c r="J49" s="893">
        <v>10</v>
      </c>
      <c r="K49" s="893">
        <v>11</v>
      </c>
      <c r="L49" s="893">
        <v>12</v>
      </c>
      <c r="M49" s="893">
        <v>13</v>
      </c>
      <c r="N49" s="893">
        <v>14</v>
      </c>
      <c r="O49" s="939"/>
      <c r="P49" s="939"/>
      <c r="Q49" s="887"/>
      <c r="R49" s="887"/>
      <c r="S49" s="887"/>
      <c r="T49" s="889"/>
      <c r="U49" s="889"/>
      <c r="V49" s="889"/>
      <c r="W49" s="889"/>
      <c r="X49" s="889"/>
      <c r="Y49" s="889"/>
      <c r="Z49" s="889"/>
      <c r="AA49" s="889"/>
      <c r="AB49" s="889"/>
      <c r="AC49" s="889"/>
      <c r="AD49" s="889"/>
      <c r="AE49" s="889"/>
      <c r="AF49" s="889"/>
      <c r="AG49" s="889"/>
      <c r="AH49" s="889"/>
      <c r="AI49" s="889"/>
      <c r="AJ49" s="889"/>
      <c r="AK49" s="889"/>
      <c r="AL49" s="889"/>
      <c r="AM49" s="889"/>
      <c r="AN49" s="889"/>
    </row>
    <row r="50" spans="1:40" ht="60">
      <c r="A50" s="886"/>
      <c r="B50" s="893" t="s">
        <v>5</v>
      </c>
      <c r="C50" s="893" t="s">
        <v>28</v>
      </c>
      <c r="D50" s="893" t="s">
        <v>29</v>
      </c>
      <c r="E50" s="893" t="s">
        <v>215</v>
      </c>
      <c r="F50" s="893" t="s">
        <v>9</v>
      </c>
      <c r="G50" s="893" t="s">
        <v>11</v>
      </c>
      <c r="H50" s="893" t="s">
        <v>12</v>
      </c>
      <c r="I50" s="893" t="s">
        <v>13</v>
      </c>
      <c r="J50" s="893" t="s">
        <v>14</v>
      </c>
      <c r="K50" s="893" t="s">
        <v>15</v>
      </c>
      <c r="L50" s="893" t="s">
        <v>16</v>
      </c>
      <c r="M50" s="893" t="s">
        <v>17</v>
      </c>
      <c r="N50" s="893" t="s">
        <v>216</v>
      </c>
      <c r="O50" s="939"/>
      <c r="P50" s="939"/>
      <c r="Q50" s="887"/>
      <c r="R50" s="887"/>
      <c r="S50" s="887"/>
      <c r="T50" s="889"/>
      <c r="U50" s="889"/>
      <c r="V50" s="889"/>
      <c r="W50" s="889"/>
      <c r="X50" s="889"/>
      <c r="Y50" s="889"/>
      <c r="Z50" s="889"/>
      <c r="AA50" s="889"/>
      <c r="AB50" s="889"/>
      <c r="AC50" s="889"/>
      <c r="AD50" s="889"/>
      <c r="AE50" s="889"/>
      <c r="AF50" s="889"/>
      <c r="AG50" s="889"/>
      <c r="AH50" s="889"/>
      <c r="AI50" s="889"/>
      <c r="AJ50" s="889"/>
      <c r="AK50" s="889"/>
      <c r="AL50" s="889"/>
      <c r="AM50" s="889"/>
      <c r="AN50" s="889"/>
    </row>
    <row r="51" spans="1:40">
      <c r="A51" s="886"/>
      <c r="B51" s="899" t="s">
        <v>20</v>
      </c>
      <c r="C51" s="899" t="s">
        <v>19</v>
      </c>
      <c r="D51" s="899" t="s">
        <v>19</v>
      </c>
      <c r="E51" s="899">
        <f t="shared" ref="E51" si="0">E27</f>
        <v>471</v>
      </c>
      <c r="F51" s="951">
        <f>F27</f>
        <v>22.750140608330867</v>
      </c>
      <c r="G51" s="951">
        <f t="shared" ref="G51:N51" si="1">G27</f>
        <v>8.7662837021513376</v>
      </c>
      <c r="H51" s="951">
        <f t="shared" si="1"/>
        <v>12.225082519401642</v>
      </c>
      <c r="I51" s="951">
        <f t="shared" si="1"/>
        <v>17.485980819256756</v>
      </c>
      <c r="J51" s="951">
        <f t="shared" si="1"/>
        <v>20.128084999999999</v>
      </c>
      <c r="K51" s="951">
        <f t="shared" si="1"/>
        <v>22.31189986029743</v>
      </c>
      <c r="L51" s="951">
        <f t="shared" si="1"/>
        <v>30.088112802325583</v>
      </c>
      <c r="M51" s="951">
        <f t="shared" si="1"/>
        <v>41.151160922760511</v>
      </c>
      <c r="N51" s="952">
        <f t="shared" si="1"/>
        <v>738.828025477707</v>
      </c>
      <c r="O51" s="939"/>
      <c r="P51" s="939"/>
      <c r="Q51" s="887"/>
      <c r="R51" s="887"/>
      <c r="S51" s="887"/>
      <c r="T51" s="889"/>
      <c r="U51" s="889"/>
      <c r="V51" s="889"/>
      <c r="W51" s="889"/>
      <c r="X51" s="889"/>
      <c r="Y51" s="889"/>
      <c r="Z51" s="889"/>
      <c r="AA51" s="889"/>
      <c r="AB51" s="889"/>
      <c r="AC51" s="889"/>
      <c r="AD51" s="889"/>
      <c r="AE51" s="889"/>
      <c r="AF51" s="889"/>
      <c r="AG51" s="889"/>
      <c r="AH51" s="889"/>
      <c r="AI51" s="889"/>
      <c r="AJ51" s="889"/>
      <c r="AK51" s="889"/>
      <c r="AL51" s="889"/>
      <c r="AM51" s="889"/>
      <c r="AN51" s="889"/>
    </row>
    <row r="52" spans="1:40">
      <c r="A52" s="886"/>
      <c r="B52" s="895" t="s">
        <v>20</v>
      </c>
      <c r="C52" s="894" t="s">
        <v>75</v>
      </c>
      <c r="D52" s="894">
        <v>500</v>
      </c>
      <c r="E52" s="895"/>
      <c r="F52" s="948">
        <f>F$51/F$9*F10</f>
        <v>24.079250068421899</v>
      </c>
      <c r="G52" s="948">
        <f t="shared" ref="G52:M52" si="2">G$51/G$9*G10</f>
        <v>9.7681630836349758</v>
      </c>
      <c r="H52" s="948">
        <f t="shared" si="2"/>
        <v>13.062425440409397</v>
      </c>
      <c r="I52" s="948">
        <f t="shared" si="2"/>
        <v>18.235668671792684</v>
      </c>
      <c r="J52" s="948">
        <f t="shared" si="2"/>
        <v>21.427470329637998</v>
      </c>
      <c r="K52" s="948">
        <f t="shared" si="2"/>
        <v>23.079020633710066</v>
      </c>
      <c r="L52" s="948">
        <f t="shared" si="2"/>
        <v>31.159657639119157</v>
      </c>
      <c r="M52" s="948">
        <f t="shared" si="2"/>
        <v>43.614054588248337</v>
      </c>
      <c r="N52" s="894"/>
      <c r="O52" s="939"/>
      <c r="P52" s="939"/>
      <c r="Q52" s="887"/>
      <c r="R52" s="887"/>
      <c r="S52" s="887"/>
      <c r="T52" s="889"/>
      <c r="U52" s="889"/>
      <c r="V52" s="889"/>
      <c r="W52" s="889"/>
      <c r="X52" s="889"/>
      <c r="Y52" s="889"/>
      <c r="Z52" s="889"/>
      <c r="AA52" s="889"/>
      <c r="AB52" s="889"/>
      <c r="AC52" s="889"/>
      <c r="AD52" s="889"/>
      <c r="AE52" s="889"/>
      <c r="AF52" s="889"/>
      <c r="AG52" s="889"/>
      <c r="AH52" s="889"/>
      <c r="AI52" s="889"/>
      <c r="AJ52" s="889"/>
      <c r="AK52" s="889"/>
      <c r="AL52" s="889"/>
      <c r="AM52" s="889"/>
      <c r="AN52" s="889"/>
    </row>
    <row r="53" spans="1:40">
      <c r="A53" s="886"/>
      <c r="B53" s="895" t="s">
        <v>20</v>
      </c>
      <c r="C53" s="894">
        <v>501</v>
      </c>
      <c r="D53" s="894">
        <v>1000</v>
      </c>
      <c r="E53" s="895"/>
      <c r="F53" s="948">
        <f t="shared" ref="F53:M53" si="3">F$51/F$9*F11</f>
        <v>18.487532515014856</v>
      </c>
      <c r="G53" s="948">
        <f t="shared" si="3"/>
        <v>5.1329136285664925</v>
      </c>
      <c r="H53" s="948">
        <f t="shared" si="3"/>
        <v>11.874915914154233</v>
      </c>
      <c r="I53" s="948">
        <f t="shared" si="3"/>
        <v>15.918071259238324</v>
      </c>
      <c r="J53" s="948">
        <f t="shared" si="3"/>
        <v>17.941426179719876</v>
      </c>
      <c r="K53" s="948">
        <f t="shared" si="3"/>
        <v>18.032938023101607</v>
      </c>
      <c r="L53" s="948">
        <f t="shared" si="3"/>
        <v>24.4502292731182</v>
      </c>
      <c r="M53" s="948">
        <f t="shared" si="3"/>
        <v>29.715512535526912</v>
      </c>
      <c r="N53" s="894"/>
      <c r="O53" s="939"/>
      <c r="P53" s="939"/>
      <c r="Q53" s="887"/>
      <c r="R53" s="887"/>
      <c r="S53" s="887"/>
      <c r="T53" s="889"/>
      <c r="U53" s="889"/>
      <c r="V53" s="889"/>
      <c r="W53" s="889"/>
      <c r="X53" s="889"/>
      <c r="Y53" s="889"/>
      <c r="Z53" s="889"/>
      <c r="AA53" s="889"/>
      <c r="AB53" s="889"/>
      <c r="AC53" s="889"/>
      <c r="AD53" s="889"/>
      <c r="AE53" s="889"/>
      <c r="AF53" s="889"/>
      <c r="AG53" s="889"/>
      <c r="AH53" s="889"/>
      <c r="AI53" s="889"/>
      <c r="AJ53" s="889"/>
      <c r="AK53" s="889"/>
      <c r="AL53" s="889"/>
      <c r="AM53" s="889"/>
      <c r="AN53" s="889"/>
    </row>
    <row r="54" spans="1:40">
      <c r="A54" s="886"/>
      <c r="B54" s="895" t="s">
        <v>20</v>
      </c>
      <c r="C54" s="894">
        <v>1001</v>
      </c>
      <c r="D54" s="894">
        <v>2000</v>
      </c>
      <c r="E54" s="895"/>
      <c r="F54" s="948">
        <f t="shared" ref="F54:M54" si="4">F$51/F$9*F12</f>
        <v>18.501880662333804</v>
      </c>
      <c r="G54" s="948">
        <f t="shared" si="4"/>
        <v>7.7602474042475018</v>
      </c>
      <c r="H54" s="948">
        <f t="shared" si="4"/>
        <v>9.5804701118652211</v>
      </c>
      <c r="I54" s="948">
        <f t="shared" si="4"/>
        <v>12.029379385765056</v>
      </c>
      <c r="J54" s="948">
        <f t="shared" si="4"/>
        <v>14.874405681234599</v>
      </c>
      <c r="K54" s="948">
        <f t="shared" si="4"/>
        <v>17.039209225195997</v>
      </c>
      <c r="L54" s="948">
        <f t="shared" si="4"/>
        <v>25.207147448393396</v>
      </c>
      <c r="M54" s="948">
        <f t="shared" si="4"/>
        <v>31.893955785012558</v>
      </c>
      <c r="N54" s="894"/>
      <c r="O54" s="939"/>
      <c r="P54" s="939"/>
      <c r="Q54" s="887"/>
      <c r="R54" s="887"/>
      <c r="S54" s="887"/>
      <c r="T54" s="889"/>
      <c r="U54" s="889"/>
      <c r="V54" s="889"/>
      <c r="W54" s="889"/>
      <c r="X54" s="889"/>
      <c r="Y54" s="889"/>
      <c r="Z54" s="889"/>
      <c r="AA54" s="889"/>
      <c r="AB54" s="889"/>
      <c r="AC54" s="889"/>
      <c r="AD54" s="889"/>
      <c r="AE54" s="889"/>
      <c r="AF54" s="889"/>
      <c r="AG54" s="889"/>
      <c r="AH54" s="889"/>
      <c r="AI54" s="889"/>
      <c r="AJ54" s="889"/>
      <c r="AK54" s="889"/>
      <c r="AL54" s="889"/>
      <c r="AM54" s="889"/>
      <c r="AN54" s="889"/>
    </row>
    <row r="55" spans="1:40">
      <c r="A55" s="886"/>
      <c r="B55" s="895" t="s">
        <v>20</v>
      </c>
      <c r="C55" s="894">
        <v>2001</v>
      </c>
      <c r="D55" s="894">
        <v>5000</v>
      </c>
      <c r="E55" s="895"/>
      <c r="F55" s="948">
        <f t="shared" ref="F55:M55" si="5">F$51/F$9*F13</f>
        <v>21.408388127611797</v>
      </c>
      <c r="G55" s="948">
        <f t="shared" si="5"/>
        <v>7.1937638201238059</v>
      </c>
      <c r="H55" s="948">
        <f t="shared" si="5"/>
        <v>8.8811136656275877</v>
      </c>
      <c r="I55" s="948">
        <f t="shared" si="5"/>
        <v>11.151257130860907</v>
      </c>
      <c r="J55" s="948">
        <f t="shared" si="5"/>
        <v>13.788601814027517</v>
      </c>
      <c r="K55" s="948">
        <f t="shared" si="5"/>
        <v>15.79537873762167</v>
      </c>
      <c r="L55" s="948">
        <f t="shared" si="5"/>
        <v>23.367072707440595</v>
      </c>
      <c r="M55" s="948">
        <f t="shared" si="5"/>
        <v>29.56575650942148</v>
      </c>
      <c r="N55" s="894"/>
      <c r="O55" s="939"/>
      <c r="P55" s="939"/>
      <c r="Q55" s="887"/>
      <c r="R55" s="887"/>
      <c r="S55" s="887"/>
      <c r="T55" s="889"/>
      <c r="U55" s="889"/>
      <c r="V55" s="889"/>
      <c r="W55" s="889"/>
      <c r="X55" s="889"/>
      <c r="Y55" s="889"/>
      <c r="Z55" s="889"/>
      <c r="AA55" s="889"/>
      <c r="AB55" s="889"/>
      <c r="AC55" s="889"/>
      <c r="AD55" s="889"/>
      <c r="AE55" s="889"/>
      <c r="AF55" s="889"/>
      <c r="AG55" s="889"/>
      <c r="AH55" s="889"/>
      <c r="AI55" s="889"/>
      <c r="AJ55" s="889"/>
      <c r="AK55" s="889"/>
      <c r="AL55" s="889"/>
      <c r="AM55" s="889"/>
      <c r="AN55" s="889"/>
    </row>
    <row r="56" spans="1:40">
      <c r="A56" s="886"/>
      <c r="B56" s="895" t="s">
        <v>20</v>
      </c>
      <c r="C56" s="894">
        <v>5001</v>
      </c>
      <c r="D56" s="894">
        <v>10000</v>
      </c>
      <c r="E56" s="895"/>
      <c r="F56" s="948">
        <f t="shared" ref="F56:M56" si="6">F$51/F$9*F14</f>
        <v>20.035384480344295</v>
      </c>
      <c r="G56" s="948">
        <f t="shared" si="6"/>
        <v>6.6686324808919393</v>
      </c>
      <c r="H56" s="948">
        <f t="shared" si="6"/>
        <v>8.2328089353478582</v>
      </c>
      <c r="I56" s="948">
        <f t="shared" si="6"/>
        <v>10.337236162467883</v>
      </c>
      <c r="J56" s="948">
        <f t="shared" si="6"/>
        <v>12.782059603609135</v>
      </c>
      <c r="K56" s="948">
        <f t="shared" si="6"/>
        <v>14.642345555331421</v>
      </c>
      <c r="L56" s="948">
        <f t="shared" si="6"/>
        <v>21.661319990002134</v>
      </c>
      <c r="M56" s="948">
        <f t="shared" si="6"/>
        <v>27.407511437799354</v>
      </c>
      <c r="N56" s="894"/>
      <c r="O56" s="939"/>
      <c r="P56" s="939"/>
      <c r="Q56" s="887"/>
      <c r="R56" s="887"/>
      <c r="S56" s="887"/>
      <c r="T56" s="889"/>
      <c r="U56" s="889"/>
      <c r="V56" s="889"/>
      <c r="W56" s="889"/>
      <c r="X56" s="889"/>
      <c r="Y56" s="889"/>
      <c r="Z56" s="889"/>
      <c r="AA56" s="889"/>
      <c r="AB56" s="889"/>
      <c r="AC56" s="889"/>
      <c r="AD56" s="889"/>
      <c r="AE56" s="889"/>
      <c r="AF56" s="889"/>
      <c r="AG56" s="889"/>
      <c r="AH56" s="889"/>
      <c r="AI56" s="889"/>
      <c r="AJ56" s="889"/>
      <c r="AK56" s="889"/>
      <c r="AL56" s="889"/>
      <c r="AM56" s="889"/>
      <c r="AN56" s="889"/>
    </row>
    <row r="57" spans="1:40">
      <c r="A57" s="886"/>
      <c r="B57" s="895" t="s">
        <v>20</v>
      </c>
      <c r="C57" s="894">
        <v>10001</v>
      </c>
      <c r="D57" s="894">
        <v>20000</v>
      </c>
      <c r="E57" s="895"/>
      <c r="F57" s="948">
        <f t="shared" ref="F57:M57" si="7">F$51/F$9*F15</f>
        <v>18.572838788371953</v>
      </c>
      <c r="G57" s="948">
        <f t="shared" si="7"/>
        <v>6.1818347498155193</v>
      </c>
      <c r="H57" s="948">
        <f t="shared" si="7"/>
        <v>7.6318292409957458</v>
      </c>
      <c r="I57" s="948">
        <f t="shared" si="7"/>
        <v>9.5826372062486875</v>
      </c>
      <c r="J57" s="948">
        <f t="shared" si="7"/>
        <v>11.848993096892865</v>
      </c>
      <c r="K57" s="948">
        <f t="shared" si="7"/>
        <v>13.573481644417727</v>
      </c>
      <c r="L57" s="948">
        <f t="shared" si="7"/>
        <v>20.080084038933052</v>
      </c>
      <c r="M57" s="948">
        <f t="shared" si="7"/>
        <v>25.406814230298238</v>
      </c>
      <c r="N57" s="894"/>
      <c r="O57" s="939"/>
      <c r="P57" s="939"/>
      <c r="Q57" s="887"/>
      <c r="R57" s="887"/>
      <c r="S57" s="887"/>
      <c r="T57" s="889"/>
      <c r="U57" s="889"/>
      <c r="V57" s="889"/>
      <c r="W57" s="889"/>
      <c r="X57" s="889"/>
      <c r="Y57" s="889"/>
      <c r="Z57" s="889"/>
      <c r="AA57" s="889"/>
      <c r="AB57" s="889"/>
      <c r="AC57" s="889"/>
      <c r="AD57" s="889"/>
      <c r="AE57" s="889"/>
      <c r="AF57" s="889"/>
      <c r="AG57" s="889"/>
      <c r="AH57" s="889"/>
      <c r="AI57" s="889"/>
      <c r="AJ57" s="889"/>
      <c r="AK57" s="889"/>
      <c r="AL57" s="889"/>
      <c r="AM57" s="889"/>
      <c r="AN57" s="889"/>
    </row>
    <row r="58" spans="1:40">
      <c r="A58" s="886"/>
      <c r="B58" s="895" t="s">
        <v>20</v>
      </c>
      <c r="C58" s="894">
        <v>20001</v>
      </c>
      <c r="D58" s="894" t="s">
        <v>76</v>
      </c>
      <c r="E58" s="895"/>
      <c r="F58" s="948">
        <f t="shared" ref="F58:M58" si="8">F$51/F$9*F16</f>
        <v>17.217056203601544</v>
      </c>
      <c r="G58" s="948">
        <f t="shared" si="8"/>
        <v>5.7305723450087909</v>
      </c>
      <c r="H58" s="948">
        <f t="shared" si="8"/>
        <v>7.074719943231222</v>
      </c>
      <c r="I58" s="948">
        <f t="shared" si="8"/>
        <v>8.8831225661636761</v>
      </c>
      <c r="J58" s="948">
        <f t="shared" si="8"/>
        <v>10.98403870457402</v>
      </c>
      <c r="K58" s="948">
        <f t="shared" si="8"/>
        <v>12.58264280508403</v>
      </c>
      <c r="L58" s="948">
        <f t="shared" si="8"/>
        <v>18.614275362568719</v>
      </c>
      <c r="M58" s="948">
        <f t="shared" si="8"/>
        <v>23.552164186735627</v>
      </c>
      <c r="N58" s="894"/>
      <c r="O58" s="939"/>
      <c r="P58" s="939"/>
      <c r="Q58" s="887"/>
      <c r="R58" s="887"/>
      <c r="S58" s="887"/>
      <c r="T58" s="889"/>
      <c r="U58" s="889"/>
      <c r="V58" s="889"/>
      <c r="W58" s="889"/>
      <c r="X58" s="889"/>
      <c r="Y58" s="889"/>
      <c r="Z58" s="889"/>
      <c r="AA58" s="889"/>
      <c r="AB58" s="889"/>
      <c r="AC58" s="889"/>
      <c r="AD58" s="889"/>
      <c r="AE58" s="889"/>
      <c r="AF58" s="889"/>
      <c r="AG58" s="889"/>
      <c r="AH58" s="889"/>
      <c r="AI58" s="889"/>
      <c r="AJ58" s="889"/>
      <c r="AK58" s="889"/>
      <c r="AL58" s="889"/>
      <c r="AM58" s="889"/>
      <c r="AN58" s="889"/>
    </row>
    <row r="59" spans="1:40">
      <c r="A59" s="886"/>
      <c r="B59" s="896"/>
      <c r="C59" s="896"/>
      <c r="D59" s="896"/>
      <c r="E59" s="896"/>
      <c r="F59" s="896"/>
      <c r="G59" s="896"/>
      <c r="H59" s="897"/>
      <c r="I59" s="897"/>
      <c r="J59" s="896"/>
      <c r="K59" s="896"/>
      <c r="L59" s="896"/>
      <c r="M59" s="896"/>
      <c r="N59" s="896"/>
      <c r="O59" s="939"/>
      <c r="P59" s="939"/>
      <c r="Q59" s="887"/>
      <c r="R59" s="887"/>
      <c r="S59" s="887"/>
      <c r="T59" s="889"/>
      <c r="U59" s="889"/>
      <c r="V59" s="889"/>
      <c r="W59" s="889"/>
      <c r="X59" s="889"/>
      <c r="Y59" s="889"/>
      <c r="Z59" s="889"/>
      <c r="AA59" s="889"/>
      <c r="AB59" s="889"/>
      <c r="AC59" s="889"/>
      <c r="AD59" s="889"/>
      <c r="AE59" s="889"/>
      <c r="AF59" s="889"/>
      <c r="AG59" s="889"/>
      <c r="AH59" s="889"/>
      <c r="AI59" s="889"/>
      <c r="AJ59" s="889"/>
      <c r="AK59" s="889"/>
      <c r="AL59" s="889"/>
      <c r="AM59" s="889"/>
      <c r="AN59" s="889"/>
    </row>
    <row r="60" spans="1:40">
      <c r="A60" s="886"/>
      <c r="B60" s="889"/>
      <c r="C60" s="889"/>
      <c r="D60" s="889"/>
      <c r="E60" s="889"/>
      <c r="F60" s="889"/>
      <c r="G60" s="889"/>
      <c r="H60" s="889"/>
      <c r="I60" s="889"/>
      <c r="J60" s="889"/>
      <c r="K60" s="889"/>
      <c r="L60" s="889"/>
      <c r="M60" s="889"/>
      <c r="N60" s="889"/>
      <c r="O60" s="939"/>
      <c r="P60" s="939"/>
      <c r="Q60" s="887"/>
      <c r="R60" s="887"/>
      <c r="S60" s="887"/>
      <c r="T60" s="889"/>
      <c r="U60" s="889"/>
      <c r="V60" s="889"/>
      <c r="W60" s="889"/>
      <c r="X60" s="889"/>
      <c r="Y60" s="889"/>
      <c r="Z60" s="889"/>
      <c r="AA60" s="889"/>
      <c r="AB60" s="889"/>
      <c r="AC60" s="889"/>
      <c r="AD60" s="889"/>
      <c r="AE60" s="889"/>
      <c r="AF60" s="889"/>
      <c r="AG60" s="889"/>
      <c r="AH60" s="889"/>
      <c r="AI60" s="889"/>
      <c r="AJ60" s="889"/>
      <c r="AK60" s="889"/>
      <c r="AL60" s="889"/>
      <c r="AM60" s="889"/>
      <c r="AN60" s="889"/>
    </row>
    <row r="61" spans="1:40">
      <c r="A61" s="886"/>
      <c r="B61" s="954" t="s">
        <v>222</v>
      </c>
      <c r="C61" s="887"/>
      <c r="D61" s="887"/>
      <c r="E61" s="887"/>
      <c r="F61" s="887"/>
      <c r="G61" s="887"/>
      <c r="H61" s="888"/>
      <c r="I61" s="888"/>
      <c r="J61" s="887"/>
      <c r="K61" s="887"/>
      <c r="L61" s="887"/>
      <c r="M61" s="887"/>
      <c r="N61" s="887"/>
      <c r="O61" s="939"/>
      <c r="P61" s="939"/>
      <c r="Q61" s="887"/>
      <c r="R61" s="887"/>
      <c r="S61" s="887"/>
      <c r="T61" s="889"/>
      <c r="U61" s="889"/>
      <c r="V61" s="889"/>
      <c r="W61" s="889"/>
      <c r="X61" s="889"/>
      <c r="Y61" s="889"/>
      <c r="Z61" s="889"/>
      <c r="AA61" s="889"/>
      <c r="AB61" s="889"/>
      <c r="AC61" s="889"/>
      <c r="AD61" s="889"/>
      <c r="AE61" s="889"/>
      <c r="AF61" s="889"/>
      <c r="AG61" s="889"/>
      <c r="AH61" s="889"/>
      <c r="AI61" s="889"/>
      <c r="AJ61" s="889"/>
      <c r="AK61" s="889"/>
      <c r="AL61" s="889"/>
      <c r="AM61" s="889"/>
      <c r="AN61" s="889"/>
    </row>
    <row r="62" spans="1:40">
      <c r="A62" s="886"/>
      <c r="B62" s="893">
        <v>1</v>
      </c>
      <c r="C62" s="893">
        <v>2</v>
      </c>
      <c r="D62" s="893">
        <v>3</v>
      </c>
      <c r="E62" s="893">
        <v>4</v>
      </c>
      <c r="F62" s="893">
        <v>5</v>
      </c>
      <c r="G62" s="893">
        <v>7</v>
      </c>
      <c r="H62" s="893">
        <v>8</v>
      </c>
      <c r="I62" s="893">
        <v>9</v>
      </c>
      <c r="J62" s="893">
        <v>10</v>
      </c>
      <c r="K62" s="893">
        <v>11</v>
      </c>
      <c r="L62" s="893">
        <v>12</v>
      </c>
      <c r="M62" s="893">
        <v>13</v>
      </c>
      <c r="N62" s="893">
        <v>14</v>
      </c>
      <c r="O62" s="939"/>
      <c r="P62" s="939"/>
      <c r="Q62" s="887"/>
      <c r="R62" s="887"/>
      <c r="S62" s="887"/>
      <c r="T62" s="889"/>
      <c r="U62" s="889"/>
      <c r="V62" s="889"/>
      <c r="W62" s="889"/>
      <c r="X62" s="889"/>
      <c r="Y62" s="889"/>
      <c r="Z62" s="889"/>
      <c r="AA62" s="889"/>
      <c r="AB62" s="889"/>
      <c r="AC62" s="889"/>
      <c r="AD62" s="889"/>
      <c r="AE62" s="889"/>
      <c r="AF62" s="889"/>
      <c r="AG62" s="889"/>
      <c r="AH62" s="889"/>
      <c r="AI62" s="889"/>
      <c r="AJ62" s="889"/>
      <c r="AK62" s="889"/>
      <c r="AL62" s="889"/>
      <c r="AM62" s="889"/>
      <c r="AN62" s="889"/>
    </row>
    <row r="63" spans="1:40" ht="60">
      <c r="A63" s="886"/>
      <c r="B63" s="893" t="s">
        <v>5</v>
      </c>
      <c r="C63" s="893" t="s">
        <v>28</v>
      </c>
      <c r="D63" s="893" t="s">
        <v>29</v>
      </c>
      <c r="E63" s="893" t="s">
        <v>215</v>
      </c>
      <c r="F63" s="893" t="s">
        <v>9</v>
      </c>
      <c r="G63" s="893" t="s">
        <v>11</v>
      </c>
      <c r="H63" s="893" t="s">
        <v>12</v>
      </c>
      <c r="I63" s="893" t="s">
        <v>13</v>
      </c>
      <c r="J63" s="893" t="s">
        <v>14</v>
      </c>
      <c r="K63" s="893" t="s">
        <v>15</v>
      </c>
      <c r="L63" s="893" t="s">
        <v>16</v>
      </c>
      <c r="M63" s="893" t="s">
        <v>17</v>
      </c>
      <c r="N63" s="893" t="s">
        <v>216</v>
      </c>
      <c r="O63" s="939"/>
      <c r="P63" s="939"/>
      <c r="Q63" s="887"/>
      <c r="R63" s="887"/>
      <c r="S63" s="887"/>
      <c r="T63" s="889"/>
      <c r="U63" s="889"/>
      <c r="V63" s="889"/>
      <c r="W63" s="889"/>
      <c r="X63" s="889"/>
      <c r="Y63" s="889"/>
      <c r="Z63" s="889"/>
      <c r="AA63" s="889"/>
      <c r="AB63" s="889"/>
      <c r="AC63" s="889"/>
      <c r="AD63" s="889"/>
      <c r="AE63" s="889"/>
      <c r="AF63" s="889"/>
      <c r="AG63" s="889"/>
      <c r="AH63" s="889"/>
      <c r="AI63" s="889"/>
      <c r="AJ63" s="889"/>
      <c r="AK63" s="889"/>
      <c r="AL63" s="889"/>
      <c r="AM63" s="889"/>
      <c r="AN63" s="889"/>
    </row>
    <row r="64" spans="1:40">
      <c r="A64" s="886"/>
      <c r="B64" s="899" t="s">
        <v>21</v>
      </c>
      <c r="C64" s="899" t="s">
        <v>19</v>
      </c>
      <c r="D64" s="899" t="s">
        <v>19</v>
      </c>
      <c r="E64" s="899">
        <f>E28</f>
        <v>161</v>
      </c>
      <c r="F64" s="898">
        <f t="shared" ref="F64:N64" si="9">F28</f>
        <v>19.182265364801403</v>
      </c>
      <c r="G64" s="898">
        <f t="shared" si="9"/>
        <v>8.0955403689534506</v>
      </c>
      <c r="H64" s="898">
        <f t="shared" si="9"/>
        <v>10.731020899592943</v>
      </c>
      <c r="I64" s="898">
        <f t="shared" si="9"/>
        <v>15.250306816678094</v>
      </c>
      <c r="J64" s="898">
        <f t="shared" si="9"/>
        <v>16.245813043478261</v>
      </c>
      <c r="K64" s="898">
        <f t="shared" si="9"/>
        <v>18.433962802116401</v>
      </c>
      <c r="L64" s="898">
        <f t="shared" si="9"/>
        <v>24.632705716265974</v>
      </c>
      <c r="M64" s="898">
        <f t="shared" si="9"/>
        <v>32.047242526315785</v>
      </c>
      <c r="N64" s="900">
        <f t="shared" si="9"/>
        <v>894.3975155279503</v>
      </c>
      <c r="O64" s="939"/>
      <c r="P64" s="939"/>
      <c r="Q64" s="887"/>
      <c r="R64" s="887"/>
      <c r="S64" s="887"/>
      <c r="T64" s="889"/>
      <c r="U64" s="889"/>
      <c r="V64" s="889"/>
      <c r="W64" s="889"/>
      <c r="X64" s="889"/>
      <c r="Y64" s="889"/>
      <c r="Z64" s="889"/>
      <c r="AA64" s="889"/>
      <c r="AB64" s="889"/>
      <c r="AC64" s="889"/>
      <c r="AD64" s="889"/>
      <c r="AE64" s="889"/>
      <c r="AF64" s="889"/>
      <c r="AG64" s="889"/>
      <c r="AH64" s="889"/>
      <c r="AI64" s="889"/>
      <c r="AJ64" s="889"/>
      <c r="AK64" s="889"/>
      <c r="AL64" s="889"/>
      <c r="AM64" s="889"/>
      <c r="AN64" s="889"/>
    </row>
    <row r="65" spans="1:40">
      <c r="A65" s="886"/>
      <c r="B65" s="895" t="s">
        <v>21</v>
      </c>
      <c r="C65" s="945" t="s">
        <v>75</v>
      </c>
      <c r="D65" s="945">
        <v>500</v>
      </c>
      <c r="E65" s="946"/>
      <c r="F65" s="948">
        <f>F$64/F$9*F10</f>
        <v>20.302932300503681</v>
      </c>
      <c r="G65" s="948">
        <f t="shared" ref="G65:M65" si="10">G$64/G$9*G10</f>
        <v>9.0207619626411439</v>
      </c>
      <c r="H65" s="948">
        <f t="shared" si="10"/>
        <v>11.466029793905113</v>
      </c>
      <c r="I65" s="948">
        <f t="shared" si="10"/>
        <v>15.904143160551849</v>
      </c>
      <c r="J65" s="948">
        <f t="shared" si="10"/>
        <v>17.294575066131554</v>
      </c>
      <c r="K65" s="948">
        <f t="shared" si="10"/>
        <v>19.067753554601019</v>
      </c>
      <c r="L65" s="948">
        <f t="shared" si="10"/>
        <v>25.50996408072146</v>
      </c>
      <c r="M65" s="948">
        <f t="shared" si="10"/>
        <v>33.965267409321214</v>
      </c>
      <c r="N65" s="945"/>
      <c r="O65" s="939"/>
      <c r="P65" s="939"/>
      <c r="Q65" s="887"/>
      <c r="R65" s="887"/>
      <c r="S65" s="887"/>
      <c r="T65" s="889"/>
      <c r="U65" s="889"/>
      <c r="V65" s="889"/>
      <c r="W65" s="889"/>
      <c r="X65" s="889"/>
      <c r="Y65" s="889"/>
      <c r="Z65" s="889"/>
      <c r="AA65" s="889"/>
      <c r="AB65" s="889"/>
      <c r="AC65" s="889"/>
      <c r="AD65" s="889"/>
      <c r="AE65" s="889"/>
      <c r="AF65" s="889"/>
      <c r="AG65" s="889"/>
      <c r="AH65" s="889"/>
      <c r="AI65" s="889"/>
      <c r="AJ65" s="889"/>
      <c r="AK65" s="889"/>
      <c r="AL65" s="889"/>
      <c r="AM65" s="889"/>
      <c r="AN65" s="889"/>
    </row>
    <row r="66" spans="1:40">
      <c r="A66" s="886"/>
      <c r="B66" s="895" t="s">
        <v>21</v>
      </c>
      <c r="C66" s="945">
        <v>501</v>
      </c>
      <c r="D66" s="945">
        <v>1000</v>
      </c>
      <c r="E66" s="946"/>
      <c r="F66" s="948">
        <f t="shared" ref="F66:M66" si="11">F$64/F$9*F11</f>
        <v>15.588156607416588</v>
      </c>
      <c r="G66" s="948">
        <f t="shared" si="11"/>
        <v>4.7401739325654795</v>
      </c>
      <c r="H66" s="948">
        <f t="shared" si="11"/>
        <v>10.423649137211305</v>
      </c>
      <c r="I66" s="948">
        <f t="shared" si="11"/>
        <v>13.882862685391428</v>
      </c>
      <c r="J66" s="948">
        <f t="shared" si="11"/>
        <v>14.480913382922198</v>
      </c>
      <c r="K66" s="948">
        <f t="shared" si="11"/>
        <v>14.898709245385355</v>
      </c>
      <c r="L66" s="948">
        <f t="shared" si="11"/>
        <v>20.017051462709254</v>
      </c>
      <c r="M66" s="948">
        <f t="shared" si="11"/>
        <v>23.141515710996508</v>
      </c>
      <c r="N66" s="945"/>
      <c r="O66" s="939"/>
      <c r="P66" s="939"/>
      <c r="Q66" s="887"/>
      <c r="R66" s="887"/>
      <c r="S66" s="887"/>
      <c r="T66" s="889"/>
      <c r="U66" s="889"/>
      <c r="V66" s="889"/>
      <c r="W66" s="889"/>
      <c r="X66" s="889"/>
      <c r="Y66" s="889"/>
      <c r="Z66" s="889"/>
      <c r="AA66" s="889"/>
      <c r="AB66" s="889"/>
      <c r="AC66" s="889"/>
      <c r="AD66" s="889"/>
      <c r="AE66" s="889"/>
      <c r="AF66" s="889"/>
      <c r="AG66" s="889"/>
      <c r="AH66" s="889"/>
      <c r="AI66" s="889"/>
      <c r="AJ66" s="889"/>
      <c r="AK66" s="889"/>
      <c r="AL66" s="889"/>
      <c r="AM66" s="889"/>
      <c r="AN66" s="889"/>
    </row>
    <row r="67" spans="1:40">
      <c r="A67" s="886"/>
      <c r="B67" s="895" t="s">
        <v>21</v>
      </c>
      <c r="C67" s="945">
        <v>1001</v>
      </c>
      <c r="D67" s="945">
        <v>2000</v>
      </c>
      <c r="E67" s="946"/>
      <c r="F67" s="948">
        <f t="shared" ref="F67:M67" si="12">F$64/F$9*F12</f>
        <v>15.600254553275636</v>
      </c>
      <c r="G67" s="948">
        <f t="shared" si="12"/>
        <v>7.16647992110207</v>
      </c>
      <c r="H67" s="948">
        <f t="shared" si="12"/>
        <v>8.4096139911686425</v>
      </c>
      <c r="I67" s="948">
        <f t="shared" si="12"/>
        <v>10.491360384263386</v>
      </c>
      <c r="J67" s="948">
        <f t="shared" si="12"/>
        <v>12.005454757876283</v>
      </c>
      <c r="K67" s="948">
        <f t="shared" si="12"/>
        <v>14.077696251840141</v>
      </c>
      <c r="L67" s="948">
        <f t="shared" si="12"/>
        <v>20.636729499193009</v>
      </c>
      <c r="M67" s="948">
        <f t="shared" si="12"/>
        <v>24.838019468864214</v>
      </c>
      <c r="N67" s="945"/>
      <c r="O67" s="939"/>
      <c r="P67" s="939"/>
      <c r="Q67" s="887"/>
      <c r="R67" s="887"/>
      <c r="S67" s="887"/>
      <c r="T67" s="889"/>
      <c r="U67" s="889"/>
      <c r="V67" s="889"/>
      <c r="W67" s="889"/>
      <c r="X67" s="889"/>
      <c r="Y67" s="889"/>
      <c r="Z67" s="889"/>
      <c r="AA67" s="889"/>
      <c r="AB67" s="889"/>
      <c r="AC67" s="889"/>
      <c r="AD67" s="889"/>
      <c r="AE67" s="889"/>
      <c r="AF67" s="889"/>
      <c r="AG67" s="889"/>
      <c r="AH67" s="889"/>
      <c r="AI67" s="889"/>
      <c r="AJ67" s="889"/>
      <c r="AK67" s="889"/>
      <c r="AL67" s="889"/>
      <c r="AM67" s="889"/>
      <c r="AN67" s="889"/>
    </row>
    <row r="68" spans="1:40">
      <c r="A68" s="886"/>
      <c r="B68" s="895" t="s">
        <v>21</v>
      </c>
      <c r="C68" s="945">
        <v>2001</v>
      </c>
      <c r="D68" s="945">
        <v>5000</v>
      </c>
      <c r="E68" s="946"/>
      <c r="F68" s="948">
        <f t="shared" ref="F68:M68" si="13">F$64/F$9*F13</f>
        <v>18.050938197108696</v>
      </c>
      <c r="G68" s="948">
        <f t="shared" si="13"/>
        <v>6.6433402556019256</v>
      </c>
      <c r="H68" s="948">
        <f t="shared" si="13"/>
        <v>7.7957278575633522</v>
      </c>
      <c r="I68" s="948">
        <f t="shared" si="13"/>
        <v>9.7255106473648034</v>
      </c>
      <c r="J68" s="948">
        <f t="shared" si="13"/>
        <v>11.129078956177713</v>
      </c>
      <c r="K68" s="948">
        <f t="shared" si="13"/>
        <v>13.050050686753877</v>
      </c>
      <c r="L68" s="948">
        <f t="shared" si="13"/>
        <v>19.130286742626328</v>
      </c>
      <c r="M68" s="948">
        <f t="shared" si="13"/>
        <v>23.024890381825696</v>
      </c>
      <c r="N68" s="945"/>
      <c r="O68" s="939"/>
      <c r="P68" s="939"/>
      <c r="Q68" s="887"/>
      <c r="R68" s="887"/>
      <c r="S68" s="887"/>
      <c r="T68" s="889"/>
      <c r="U68" s="889"/>
      <c r="V68" s="889"/>
      <c r="W68" s="889"/>
      <c r="X68" s="889"/>
      <c r="Y68" s="889"/>
      <c r="Z68" s="889"/>
      <c r="AA68" s="889"/>
      <c r="AB68" s="889"/>
      <c r="AC68" s="889"/>
      <c r="AD68" s="889"/>
      <c r="AE68" s="889"/>
      <c r="AF68" s="889"/>
      <c r="AG68" s="889"/>
      <c r="AH68" s="889"/>
      <c r="AI68" s="889"/>
      <c r="AJ68" s="889"/>
      <c r="AK68" s="889"/>
      <c r="AL68" s="889"/>
      <c r="AM68" s="889"/>
      <c r="AN68" s="889"/>
    </row>
    <row r="69" spans="1:40">
      <c r="A69" s="886"/>
      <c r="B69" s="895" t="s">
        <v>21</v>
      </c>
      <c r="C69" s="945">
        <v>5001</v>
      </c>
      <c r="D69" s="945">
        <v>10000</v>
      </c>
      <c r="E69" s="946"/>
      <c r="F69" s="948">
        <f t="shared" ref="F69:M69" si="14">F$64/F$9*F14</f>
        <v>16.893260943057747</v>
      </c>
      <c r="G69" s="948">
        <f t="shared" si="14"/>
        <v>6.1583888097901882</v>
      </c>
      <c r="H69" s="948">
        <f t="shared" si="14"/>
        <v>7.2266542665347622</v>
      </c>
      <c r="I69" s="948">
        <f t="shared" si="14"/>
        <v>9.0155665126021809</v>
      </c>
      <c r="J69" s="948">
        <f t="shared" si="14"/>
        <v>10.316676953164192</v>
      </c>
      <c r="K69" s="948">
        <f t="shared" si="14"/>
        <v>12.097421330893143</v>
      </c>
      <c r="L69" s="948">
        <f t="shared" si="14"/>
        <v>17.733811497088993</v>
      </c>
      <c r="M69" s="948">
        <f t="shared" si="14"/>
        <v>21.344116335831654</v>
      </c>
      <c r="N69" s="945"/>
      <c r="O69" s="939"/>
      <c r="P69" s="939"/>
      <c r="Q69" s="887"/>
      <c r="R69" s="887"/>
      <c r="S69" s="887"/>
      <c r="T69" s="889"/>
      <c r="U69" s="889"/>
      <c r="V69" s="889"/>
      <c r="W69" s="889"/>
      <c r="X69" s="889"/>
      <c r="Y69" s="889"/>
      <c r="Z69" s="889"/>
      <c r="AA69" s="889"/>
      <c r="AB69" s="889"/>
      <c r="AC69" s="889"/>
      <c r="AD69" s="889"/>
      <c r="AE69" s="889"/>
      <c r="AF69" s="889"/>
      <c r="AG69" s="889"/>
      <c r="AH69" s="889"/>
      <c r="AI69" s="889"/>
      <c r="AJ69" s="889"/>
      <c r="AK69" s="889"/>
      <c r="AL69" s="889"/>
      <c r="AM69" s="889"/>
      <c r="AN69" s="889"/>
    </row>
    <row r="70" spans="1:40">
      <c r="A70" s="886"/>
      <c r="B70" s="895" t="s">
        <v>21</v>
      </c>
      <c r="C70" s="945">
        <v>10001</v>
      </c>
      <c r="D70" s="945">
        <v>20000</v>
      </c>
      <c r="E70" s="946"/>
      <c r="F70" s="948">
        <f t="shared" ref="F70:M70" si="15">F$64/F$9*F15</f>
        <v>15.660084407819674</v>
      </c>
      <c r="G70" s="948">
        <f t="shared" si="15"/>
        <v>5.7088379148679795</v>
      </c>
      <c r="H70" s="948">
        <f t="shared" si="15"/>
        <v>6.6991219860705185</v>
      </c>
      <c r="I70" s="948">
        <f t="shared" si="15"/>
        <v>8.3574469753089389</v>
      </c>
      <c r="J70" s="948">
        <f t="shared" si="15"/>
        <v>9.5635787808719019</v>
      </c>
      <c r="K70" s="948">
        <f t="shared" si="15"/>
        <v>11.214332140923776</v>
      </c>
      <c r="L70" s="948">
        <f t="shared" si="15"/>
        <v>16.439276339415226</v>
      </c>
      <c r="M70" s="948">
        <f t="shared" si="15"/>
        <v>19.786035659788116</v>
      </c>
      <c r="N70" s="945"/>
      <c r="O70" s="939"/>
      <c r="P70" s="939"/>
      <c r="Q70" s="887"/>
      <c r="R70" s="887"/>
      <c r="S70" s="887"/>
      <c r="T70" s="889"/>
      <c r="U70" s="889"/>
      <c r="V70" s="889"/>
      <c r="W70" s="889"/>
      <c r="X70" s="889"/>
      <c r="Y70" s="889"/>
      <c r="Z70" s="889"/>
      <c r="AA70" s="889"/>
      <c r="AB70" s="889"/>
      <c r="AC70" s="889"/>
      <c r="AD70" s="889"/>
      <c r="AE70" s="889"/>
      <c r="AF70" s="889"/>
      <c r="AG70" s="889"/>
      <c r="AH70" s="889"/>
      <c r="AI70" s="889"/>
      <c r="AJ70" s="889"/>
      <c r="AK70" s="889"/>
      <c r="AL70" s="889"/>
      <c r="AM70" s="889"/>
      <c r="AN70" s="889"/>
    </row>
    <row r="71" spans="1:40">
      <c r="A71" s="886"/>
      <c r="B71" s="895" t="s">
        <v>21</v>
      </c>
      <c r="C71" s="945">
        <v>20001</v>
      </c>
      <c r="D71" s="945" t="s">
        <v>76</v>
      </c>
      <c r="E71" s="946"/>
      <c r="F71" s="948">
        <f t="shared" ref="F71:M71" si="16">F$64/F$9*F16</f>
        <v>14.516927459219589</v>
      </c>
      <c r="G71" s="948">
        <f t="shared" si="16"/>
        <v>5.2921033966584732</v>
      </c>
      <c r="H71" s="948">
        <f t="shared" si="16"/>
        <v>6.2100985779928388</v>
      </c>
      <c r="I71" s="948">
        <f t="shared" si="16"/>
        <v>7.7473689365462253</v>
      </c>
      <c r="J71" s="948">
        <f t="shared" si="16"/>
        <v>8.8654553702867762</v>
      </c>
      <c r="K71" s="948">
        <f t="shared" si="16"/>
        <v>10.395706814459707</v>
      </c>
      <c r="L71" s="948">
        <f t="shared" si="16"/>
        <v>15.239239833355558</v>
      </c>
      <c r="M71" s="948">
        <f t="shared" si="16"/>
        <v>18.341691966567566</v>
      </c>
      <c r="N71" s="945"/>
      <c r="O71" s="939"/>
      <c r="P71" s="939"/>
      <c r="Q71" s="887"/>
      <c r="R71" s="887"/>
      <c r="S71" s="887"/>
      <c r="T71" s="889"/>
      <c r="U71" s="889"/>
      <c r="V71" s="889"/>
      <c r="W71" s="889"/>
      <c r="X71" s="889"/>
      <c r="Y71" s="889"/>
      <c r="Z71" s="889"/>
      <c r="AA71" s="889"/>
      <c r="AB71" s="889"/>
      <c r="AC71" s="889"/>
      <c r="AD71" s="889"/>
      <c r="AE71" s="889"/>
      <c r="AF71" s="889"/>
      <c r="AG71" s="889"/>
      <c r="AH71" s="889"/>
      <c r="AI71" s="889"/>
      <c r="AJ71" s="889"/>
      <c r="AK71" s="889"/>
      <c r="AL71" s="889"/>
      <c r="AM71" s="889"/>
      <c r="AN71" s="889"/>
    </row>
    <row r="72" spans="1:40">
      <c r="A72" s="886"/>
      <c r="B72" s="896"/>
      <c r="C72" s="896"/>
      <c r="D72" s="896"/>
      <c r="E72" s="896"/>
      <c r="F72" s="896"/>
      <c r="G72" s="896"/>
      <c r="H72" s="897"/>
      <c r="I72" s="897"/>
      <c r="J72" s="896"/>
      <c r="K72" s="896"/>
      <c r="L72" s="896"/>
      <c r="M72" s="896"/>
      <c r="N72" s="896"/>
      <c r="O72" s="939"/>
      <c r="P72" s="939"/>
      <c r="Q72" s="887"/>
      <c r="R72" s="887"/>
      <c r="S72" s="887"/>
      <c r="T72" s="889"/>
      <c r="U72" s="889"/>
      <c r="V72" s="889"/>
      <c r="W72" s="889"/>
      <c r="X72" s="889"/>
      <c r="Y72" s="889"/>
      <c r="Z72" s="889"/>
      <c r="AA72" s="889"/>
      <c r="AB72" s="889"/>
      <c r="AC72" s="889"/>
      <c r="AD72" s="889"/>
      <c r="AE72" s="889"/>
      <c r="AF72" s="889"/>
      <c r="AG72" s="889"/>
      <c r="AH72" s="889"/>
      <c r="AI72" s="889"/>
      <c r="AJ72" s="889"/>
      <c r="AK72" s="889"/>
      <c r="AL72" s="889"/>
      <c r="AM72" s="889"/>
      <c r="AN72" s="889"/>
    </row>
    <row r="73" spans="1:40">
      <c r="A73" s="886"/>
      <c r="B73" s="887"/>
      <c r="C73" s="887"/>
      <c r="D73" s="887"/>
      <c r="E73" s="887"/>
      <c r="F73" s="887"/>
      <c r="G73" s="887"/>
      <c r="H73" s="888"/>
      <c r="I73" s="888"/>
      <c r="J73" s="887"/>
      <c r="K73" s="887"/>
      <c r="L73" s="887"/>
      <c r="M73" s="887"/>
      <c r="N73" s="887"/>
      <c r="O73" s="939"/>
      <c r="P73" s="939"/>
      <c r="Q73" s="887"/>
      <c r="R73" s="887"/>
      <c r="S73" s="887"/>
      <c r="T73" s="889"/>
      <c r="U73" s="889"/>
      <c r="V73" s="889"/>
      <c r="W73" s="889"/>
      <c r="X73" s="889"/>
      <c r="Y73" s="889"/>
      <c r="Z73" s="889"/>
      <c r="AA73" s="889"/>
      <c r="AB73" s="889"/>
      <c r="AC73" s="889"/>
      <c r="AD73" s="889"/>
      <c r="AE73" s="889"/>
      <c r="AF73" s="889"/>
      <c r="AG73" s="889"/>
      <c r="AH73" s="889"/>
      <c r="AI73" s="889"/>
      <c r="AJ73" s="889"/>
      <c r="AK73" s="889"/>
      <c r="AL73" s="889"/>
      <c r="AM73" s="889"/>
      <c r="AN73" s="889"/>
    </row>
    <row r="74" spans="1:40">
      <c r="A74" s="886"/>
      <c r="B74" s="954" t="s">
        <v>223</v>
      </c>
      <c r="C74" s="887"/>
      <c r="D74" s="887"/>
      <c r="E74" s="887"/>
      <c r="F74" s="887"/>
      <c r="G74" s="887"/>
      <c r="H74" s="888"/>
      <c r="I74" s="888"/>
      <c r="J74" s="887"/>
      <c r="K74" s="887"/>
      <c r="L74" s="887"/>
      <c r="M74" s="887"/>
      <c r="N74" s="887"/>
      <c r="O74" s="939"/>
      <c r="P74" s="939"/>
      <c r="Q74" s="887"/>
      <c r="R74" s="887"/>
      <c r="S74" s="887"/>
      <c r="T74" s="889"/>
      <c r="U74" s="889"/>
      <c r="V74" s="889"/>
      <c r="W74" s="889"/>
      <c r="X74" s="889"/>
      <c r="Y74" s="889"/>
      <c r="Z74" s="889"/>
      <c r="AA74" s="889"/>
      <c r="AB74" s="889"/>
      <c r="AC74" s="889"/>
      <c r="AD74" s="889"/>
      <c r="AE74" s="889"/>
      <c r="AF74" s="889"/>
      <c r="AG74" s="889"/>
      <c r="AH74" s="889"/>
      <c r="AI74" s="889"/>
      <c r="AJ74" s="889"/>
      <c r="AK74" s="889"/>
      <c r="AL74" s="889"/>
      <c r="AM74" s="889"/>
      <c r="AN74" s="889"/>
    </row>
    <row r="75" spans="1:40">
      <c r="A75" s="886"/>
      <c r="B75" s="893">
        <v>1</v>
      </c>
      <c r="C75" s="893">
        <v>2</v>
      </c>
      <c r="D75" s="893">
        <v>3</v>
      </c>
      <c r="E75" s="893">
        <v>4</v>
      </c>
      <c r="F75" s="893">
        <v>5</v>
      </c>
      <c r="G75" s="893">
        <v>7</v>
      </c>
      <c r="H75" s="893">
        <v>8</v>
      </c>
      <c r="I75" s="893">
        <v>9</v>
      </c>
      <c r="J75" s="893">
        <v>10</v>
      </c>
      <c r="K75" s="893">
        <v>11</v>
      </c>
      <c r="L75" s="893">
        <v>12</v>
      </c>
      <c r="M75" s="893">
        <v>13</v>
      </c>
      <c r="N75" s="893">
        <v>14</v>
      </c>
      <c r="O75" s="939"/>
      <c r="P75" s="939"/>
      <c r="Q75" s="887"/>
      <c r="R75" s="887"/>
      <c r="S75" s="887"/>
      <c r="T75" s="889"/>
      <c r="U75" s="889"/>
      <c r="V75" s="889"/>
      <c r="W75" s="889"/>
      <c r="X75" s="889"/>
      <c r="Y75" s="889"/>
      <c r="Z75" s="889"/>
      <c r="AA75" s="889"/>
      <c r="AB75" s="889"/>
      <c r="AC75" s="889"/>
      <c r="AD75" s="889"/>
      <c r="AE75" s="889"/>
      <c r="AF75" s="889"/>
      <c r="AG75" s="889"/>
      <c r="AH75" s="889"/>
      <c r="AI75" s="889"/>
      <c r="AJ75" s="889"/>
      <c r="AK75" s="889"/>
      <c r="AL75" s="889"/>
      <c r="AM75" s="889"/>
      <c r="AN75" s="889"/>
    </row>
    <row r="76" spans="1:40" ht="60">
      <c r="A76" s="886"/>
      <c r="B76" s="893" t="s">
        <v>5</v>
      </c>
      <c r="C76" s="893" t="s">
        <v>28</v>
      </c>
      <c r="D76" s="893" t="s">
        <v>29</v>
      </c>
      <c r="E76" s="893" t="s">
        <v>215</v>
      </c>
      <c r="F76" s="893" t="s">
        <v>9</v>
      </c>
      <c r="G76" s="893" t="s">
        <v>11</v>
      </c>
      <c r="H76" s="893" t="s">
        <v>12</v>
      </c>
      <c r="I76" s="893" t="s">
        <v>13</v>
      </c>
      <c r="J76" s="893" t="s">
        <v>14</v>
      </c>
      <c r="K76" s="893" t="s">
        <v>15</v>
      </c>
      <c r="L76" s="893" t="s">
        <v>16</v>
      </c>
      <c r="M76" s="893" t="s">
        <v>17</v>
      </c>
      <c r="N76" s="893" t="s">
        <v>216</v>
      </c>
      <c r="O76" s="939"/>
      <c r="P76" s="939"/>
      <c r="Q76" s="887"/>
      <c r="R76" s="887"/>
      <c r="S76" s="887"/>
      <c r="T76" s="889"/>
      <c r="U76" s="889"/>
      <c r="V76" s="889"/>
      <c r="W76" s="889"/>
      <c r="X76" s="889"/>
      <c r="Y76" s="889"/>
      <c r="Z76" s="889"/>
      <c r="AA76" s="889"/>
      <c r="AB76" s="889"/>
      <c r="AC76" s="889"/>
      <c r="AD76" s="889"/>
      <c r="AE76" s="889"/>
      <c r="AF76" s="889"/>
      <c r="AG76" s="889"/>
      <c r="AH76" s="889"/>
      <c r="AI76" s="889"/>
      <c r="AJ76" s="889"/>
      <c r="AK76" s="889"/>
      <c r="AL76" s="889"/>
      <c r="AM76" s="889"/>
      <c r="AN76" s="889"/>
    </row>
    <row r="77" spans="1:40">
      <c r="A77" s="886"/>
      <c r="B77" s="899" t="s">
        <v>22</v>
      </c>
      <c r="C77" s="899" t="s">
        <v>19</v>
      </c>
      <c r="D77" s="899" t="s">
        <v>19</v>
      </c>
      <c r="E77" s="952">
        <f>E29</f>
        <v>61</v>
      </c>
      <c r="F77" s="951">
        <f t="shared" ref="F77:N77" si="17">F29</f>
        <v>18.043435229225587</v>
      </c>
      <c r="G77" s="951">
        <f t="shared" si="17"/>
        <v>8.5983638747666227</v>
      </c>
      <c r="H77" s="951">
        <f t="shared" si="17"/>
        <v>11.261626212913981</v>
      </c>
      <c r="I77" s="951">
        <f t="shared" si="17"/>
        <v>14.659053128520224</v>
      </c>
      <c r="J77" s="951">
        <f t="shared" si="17"/>
        <v>15.275570769230768</v>
      </c>
      <c r="K77" s="951">
        <f t="shared" si="17"/>
        <v>17.096865216585922</v>
      </c>
      <c r="L77" s="951">
        <f t="shared" si="17"/>
        <v>22.90055062263556</v>
      </c>
      <c r="M77" s="951">
        <f t="shared" si="17"/>
        <v>30.307936470588238</v>
      </c>
      <c r="N77" s="953">
        <f t="shared" si="17"/>
        <v>2016.672131147541</v>
      </c>
      <c r="O77" s="939"/>
      <c r="P77" s="939"/>
      <c r="Q77" s="887"/>
      <c r="R77" s="887"/>
      <c r="S77" s="887"/>
      <c r="T77" s="889"/>
      <c r="U77" s="889"/>
      <c r="V77" s="889"/>
      <c r="W77" s="889"/>
      <c r="X77" s="889"/>
      <c r="Y77" s="889"/>
      <c r="Z77" s="889"/>
      <c r="AA77" s="889"/>
      <c r="AB77" s="889"/>
      <c r="AC77" s="889"/>
      <c r="AD77" s="889"/>
      <c r="AE77" s="889"/>
      <c r="AF77" s="889"/>
      <c r="AG77" s="889"/>
      <c r="AH77" s="889"/>
      <c r="AI77" s="889"/>
      <c r="AJ77" s="889"/>
      <c r="AK77" s="889"/>
      <c r="AL77" s="889"/>
      <c r="AM77" s="889"/>
      <c r="AN77" s="889"/>
    </row>
    <row r="78" spans="1:40">
      <c r="A78" s="886"/>
      <c r="B78" s="895" t="s">
        <v>22</v>
      </c>
      <c r="C78" s="945" t="s">
        <v>75</v>
      </c>
      <c r="D78" s="945">
        <v>500</v>
      </c>
      <c r="E78" s="946"/>
      <c r="F78" s="948">
        <f>F$77/F$9*F10</f>
        <v>19.097569393430344</v>
      </c>
      <c r="G78" s="948">
        <f t="shared" ref="G78:M78" si="18">G$77/G$9*G10</f>
        <v>9.5810520666293115</v>
      </c>
      <c r="H78" s="948">
        <f t="shared" si="18"/>
        <v>12.032978305912405</v>
      </c>
      <c r="I78" s="948">
        <f t="shared" si="18"/>
        <v>15.287540267659013</v>
      </c>
      <c r="J78" s="948">
        <f t="shared" si="18"/>
        <v>16.261697991934046</v>
      </c>
      <c r="K78" s="948">
        <f t="shared" si="18"/>
        <v>17.684684297435105</v>
      </c>
      <c r="L78" s="948">
        <f t="shared" si="18"/>
        <v>23.716120776225193</v>
      </c>
      <c r="M78" s="948">
        <f t="shared" si="18"/>
        <v>32.121864026302305</v>
      </c>
      <c r="N78" s="945"/>
      <c r="O78" s="939"/>
      <c r="P78" s="939"/>
      <c r="Q78" s="887"/>
      <c r="R78" s="887"/>
      <c r="S78" s="887"/>
      <c r="T78" s="889"/>
      <c r="U78" s="889"/>
      <c r="V78" s="889"/>
      <c r="W78" s="889"/>
      <c r="X78" s="889"/>
      <c r="Y78" s="889"/>
      <c r="Z78" s="889"/>
      <c r="AA78" s="889"/>
      <c r="AB78" s="889"/>
      <c r="AC78" s="889"/>
      <c r="AD78" s="889"/>
      <c r="AE78" s="889"/>
      <c r="AF78" s="889"/>
      <c r="AG78" s="889"/>
      <c r="AH78" s="889"/>
      <c r="AI78" s="889"/>
      <c r="AJ78" s="889"/>
      <c r="AK78" s="889"/>
      <c r="AL78" s="889"/>
      <c r="AM78" s="889"/>
      <c r="AN78" s="889"/>
    </row>
    <row r="79" spans="1:40">
      <c r="A79" s="886"/>
      <c r="B79" s="895" t="s">
        <v>22</v>
      </c>
      <c r="C79" s="945">
        <v>501</v>
      </c>
      <c r="D79" s="945">
        <v>1000</v>
      </c>
      <c r="E79" s="946"/>
      <c r="F79" s="948">
        <f t="shared" ref="F79:M79" si="19">F$77/F$9*F11</f>
        <v>14.662704781733066</v>
      </c>
      <c r="G79" s="948">
        <f t="shared" si="19"/>
        <v>5.0345916942355267</v>
      </c>
      <c r="H79" s="948">
        <f t="shared" si="19"/>
        <v>10.939056167739812</v>
      </c>
      <c r="I79" s="948">
        <f t="shared" si="19"/>
        <v>13.344624742798025</v>
      </c>
      <c r="J79" s="948">
        <f t="shared" si="19"/>
        <v>13.61607551385244</v>
      </c>
      <c r="K79" s="948">
        <f t="shared" si="19"/>
        <v>13.818039376764471</v>
      </c>
      <c r="L79" s="948">
        <f t="shared" si="19"/>
        <v>18.609466033403439</v>
      </c>
      <c r="M79" s="948">
        <f t="shared" si="19"/>
        <v>21.8855518513353</v>
      </c>
      <c r="N79" s="945"/>
      <c r="O79" s="939"/>
      <c r="P79" s="939"/>
      <c r="Q79" s="887"/>
      <c r="R79" s="887"/>
      <c r="S79" s="887"/>
      <c r="T79" s="889"/>
      <c r="U79" s="889"/>
      <c r="V79" s="889"/>
      <c r="W79" s="889"/>
      <c r="X79" s="889"/>
      <c r="Y79" s="889"/>
      <c r="Z79" s="889"/>
      <c r="AA79" s="889"/>
      <c r="AB79" s="889"/>
      <c r="AC79" s="889"/>
      <c r="AD79" s="889"/>
      <c r="AE79" s="889"/>
      <c r="AF79" s="889"/>
      <c r="AG79" s="889"/>
      <c r="AH79" s="889"/>
      <c r="AI79" s="889"/>
      <c r="AJ79" s="889"/>
      <c r="AK79" s="889"/>
      <c r="AL79" s="889"/>
      <c r="AM79" s="889"/>
      <c r="AN79" s="889"/>
    </row>
    <row r="80" spans="1:40">
      <c r="A80" s="886"/>
      <c r="B80" s="895" t="s">
        <v>22</v>
      </c>
      <c r="C80" s="945">
        <v>1001</v>
      </c>
      <c r="D80" s="945">
        <v>2000</v>
      </c>
      <c r="E80" s="946"/>
      <c r="F80" s="948">
        <f t="shared" ref="F80:M80" si="20">F$77/F$9*F12</f>
        <v>14.67408448576505</v>
      </c>
      <c r="G80" s="948">
        <f t="shared" si="20"/>
        <v>7.6115983930063837</v>
      </c>
      <c r="H80" s="948">
        <f t="shared" si="20"/>
        <v>8.8254351798928461</v>
      </c>
      <c r="I80" s="948">
        <f t="shared" si="20"/>
        <v>10.08461082862787</v>
      </c>
      <c r="J80" s="948">
        <f t="shared" si="20"/>
        <v>11.288457726303685</v>
      </c>
      <c r="K80" s="948">
        <f t="shared" si="20"/>
        <v>13.056578119497711</v>
      </c>
      <c r="L80" s="948">
        <f t="shared" si="20"/>
        <v>19.185568732298623</v>
      </c>
      <c r="M80" s="948">
        <f t="shared" si="20"/>
        <v>23.489980939839462</v>
      </c>
      <c r="N80" s="945"/>
      <c r="O80" s="939"/>
      <c r="P80" s="939"/>
      <c r="Q80" s="887"/>
      <c r="R80" s="887"/>
      <c r="S80" s="887"/>
      <c r="T80" s="889"/>
      <c r="U80" s="889"/>
      <c r="V80" s="889"/>
      <c r="W80" s="889"/>
      <c r="X80" s="889"/>
      <c r="Y80" s="889"/>
      <c r="Z80" s="889"/>
      <c r="AA80" s="889"/>
      <c r="AB80" s="889"/>
      <c r="AC80" s="889"/>
      <c r="AD80" s="889"/>
      <c r="AE80" s="889"/>
      <c r="AF80" s="889"/>
      <c r="AG80" s="889"/>
      <c r="AH80" s="889"/>
      <c r="AI80" s="889"/>
      <c r="AJ80" s="889"/>
      <c r="AK80" s="889"/>
      <c r="AL80" s="889"/>
      <c r="AM80" s="889"/>
      <c r="AN80" s="889"/>
    </row>
    <row r="81" spans="1:40">
      <c r="A81" s="886"/>
      <c r="B81" s="895" t="s">
        <v>22</v>
      </c>
      <c r="C81" s="945">
        <v>2001</v>
      </c>
      <c r="D81" s="945">
        <v>5000</v>
      </c>
      <c r="E81" s="946"/>
      <c r="F81" s="948">
        <f t="shared" ref="F81:M81" si="21">F$77/F$9*F13</f>
        <v>16.979273719355977</v>
      </c>
      <c r="G81" s="948">
        <f t="shared" si="21"/>
        <v>7.0559659094053622</v>
      </c>
      <c r="H81" s="948">
        <f t="shared" si="21"/>
        <v>8.1811948752060868</v>
      </c>
      <c r="I81" s="948">
        <f t="shared" si="21"/>
        <v>9.3484530505179979</v>
      </c>
      <c r="J81" s="948">
        <f t="shared" si="21"/>
        <v>10.46442137038477</v>
      </c>
      <c r="K81" s="948">
        <f t="shared" si="21"/>
        <v>12.103472273223302</v>
      </c>
      <c r="L81" s="948">
        <f t="shared" si="21"/>
        <v>17.785058004641236</v>
      </c>
      <c r="M81" s="948">
        <f t="shared" si="21"/>
        <v>21.775256150715567</v>
      </c>
      <c r="N81" s="945"/>
      <c r="O81" s="939"/>
      <c r="P81" s="939"/>
      <c r="Q81" s="887"/>
      <c r="R81" s="887"/>
      <c r="S81" s="887"/>
      <c r="T81" s="889"/>
      <c r="U81" s="889"/>
      <c r="V81" s="889"/>
      <c r="W81" s="889"/>
      <c r="X81" s="889"/>
      <c r="Y81" s="889"/>
      <c r="Z81" s="889"/>
      <c r="AA81" s="889"/>
      <c r="AB81" s="889"/>
      <c r="AC81" s="889"/>
      <c r="AD81" s="889"/>
      <c r="AE81" s="889"/>
      <c r="AF81" s="889"/>
      <c r="AG81" s="889"/>
      <c r="AH81" s="889"/>
      <c r="AI81" s="889"/>
      <c r="AJ81" s="889"/>
      <c r="AK81" s="889"/>
      <c r="AL81" s="889"/>
      <c r="AM81" s="889"/>
      <c r="AN81" s="889"/>
    </row>
    <row r="82" spans="1:40">
      <c r="A82" s="886"/>
      <c r="B82" s="895" t="s">
        <v>22</v>
      </c>
      <c r="C82" s="945">
        <v>5001</v>
      </c>
      <c r="D82" s="945">
        <v>10000</v>
      </c>
      <c r="E82" s="946"/>
      <c r="F82" s="948">
        <f t="shared" ref="F82:M82" si="22">F$77/F$9*F14</f>
        <v>15.890326498964303</v>
      </c>
      <c r="G82" s="948">
        <f t="shared" si="22"/>
        <v>6.5408935606002467</v>
      </c>
      <c r="H82" s="948">
        <f t="shared" si="22"/>
        <v>7.583982910960656</v>
      </c>
      <c r="I82" s="948">
        <f t="shared" si="22"/>
        <v>8.6660334169415041</v>
      </c>
      <c r="J82" s="948">
        <f t="shared" si="22"/>
        <v>9.7005381312458265</v>
      </c>
      <c r="K82" s="948">
        <f t="shared" si="22"/>
        <v>11.21994137575159</v>
      </c>
      <c r="L82" s="948">
        <f t="shared" si="22"/>
        <v>16.486781947514171</v>
      </c>
      <c r="M82" s="948">
        <f t="shared" si="22"/>
        <v>20.185703072457098</v>
      </c>
      <c r="N82" s="945"/>
      <c r="O82" s="939"/>
      <c r="P82" s="939"/>
      <c r="Q82" s="887"/>
      <c r="R82" s="887"/>
      <c r="S82" s="887"/>
      <c r="T82" s="889"/>
      <c r="U82" s="889"/>
      <c r="V82" s="889"/>
      <c r="W82" s="889"/>
      <c r="X82" s="889"/>
      <c r="Y82" s="889"/>
      <c r="Z82" s="889"/>
      <c r="AA82" s="889"/>
      <c r="AB82" s="889"/>
      <c r="AC82" s="889"/>
      <c r="AD82" s="889"/>
      <c r="AE82" s="889"/>
      <c r="AF82" s="889"/>
      <c r="AG82" s="889"/>
      <c r="AH82" s="889"/>
      <c r="AI82" s="889"/>
      <c r="AJ82" s="889"/>
      <c r="AK82" s="889"/>
      <c r="AL82" s="889"/>
      <c r="AM82" s="889"/>
      <c r="AN82" s="889"/>
    </row>
    <row r="83" spans="1:40">
      <c r="A83" s="886"/>
      <c r="B83" s="895" t="s">
        <v>22</v>
      </c>
      <c r="C83" s="945">
        <v>10001</v>
      </c>
      <c r="D83" s="945">
        <v>20000</v>
      </c>
      <c r="E83" s="946"/>
      <c r="F83" s="948">
        <f t="shared" ref="F83:M83" si="23">F$77/F$9*F15</f>
        <v>14.730362307216744</v>
      </c>
      <c r="G83" s="948">
        <f t="shared" si="23"/>
        <v>6.0634205324140105</v>
      </c>
      <c r="H83" s="948">
        <f t="shared" si="23"/>
        <v>7.0303663060335548</v>
      </c>
      <c r="I83" s="948">
        <f t="shared" si="23"/>
        <v>8.0334291435934979</v>
      </c>
      <c r="J83" s="948">
        <f t="shared" si="23"/>
        <v>8.9924169435748027</v>
      </c>
      <c r="K83" s="948">
        <f t="shared" si="23"/>
        <v>10.40090658560886</v>
      </c>
      <c r="L83" s="948">
        <f t="shared" si="23"/>
        <v>15.283277620682814</v>
      </c>
      <c r="M83" s="948">
        <f t="shared" si="23"/>
        <v>18.712184403672978</v>
      </c>
      <c r="N83" s="945"/>
      <c r="O83" s="939"/>
      <c r="P83" s="939"/>
      <c r="Q83" s="887"/>
      <c r="R83" s="887"/>
      <c r="S83" s="887"/>
      <c r="T83" s="889"/>
      <c r="U83" s="889"/>
      <c r="V83" s="889"/>
      <c r="W83" s="889"/>
      <c r="X83" s="889"/>
      <c r="Y83" s="889"/>
      <c r="Z83" s="889"/>
      <c r="AA83" s="889"/>
      <c r="AB83" s="889"/>
      <c r="AC83" s="889"/>
      <c r="AD83" s="889"/>
      <c r="AE83" s="889"/>
      <c r="AF83" s="889"/>
      <c r="AG83" s="889"/>
      <c r="AH83" s="889"/>
      <c r="AI83" s="889"/>
      <c r="AJ83" s="889"/>
      <c r="AK83" s="889"/>
      <c r="AL83" s="889"/>
      <c r="AM83" s="889"/>
      <c r="AN83" s="889"/>
    </row>
    <row r="84" spans="1:40">
      <c r="A84" s="886"/>
      <c r="B84" s="895" t="s">
        <v>22</v>
      </c>
      <c r="C84" s="945">
        <v>20001</v>
      </c>
      <c r="D84" s="945" t="s">
        <v>76</v>
      </c>
      <c r="E84" s="946"/>
      <c r="F84" s="948">
        <f t="shared" ref="F84:M84" si="24">F$77/F$9*F16</f>
        <v>13.655073337606646</v>
      </c>
      <c r="G84" s="948">
        <f t="shared" si="24"/>
        <v>5.6208021445812886</v>
      </c>
      <c r="H84" s="948">
        <f t="shared" si="24"/>
        <v>6.5171626805196929</v>
      </c>
      <c r="I84" s="948">
        <f t="shared" si="24"/>
        <v>7.4470038021055753</v>
      </c>
      <c r="J84" s="948">
        <f t="shared" si="24"/>
        <v>8.3359872816360969</v>
      </c>
      <c r="K84" s="948">
        <f t="shared" si="24"/>
        <v>9.6416598072746353</v>
      </c>
      <c r="L84" s="948">
        <f t="shared" si="24"/>
        <v>14.167626864627906</v>
      </c>
      <c r="M84" s="948">
        <f t="shared" si="24"/>
        <v>17.346229848928463</v>
      </c>
      <c r="N84" s="945"/>
      <c r="O84" s="939"/>
      <c r="P84" s="939"/>
      <c r="Q84" s="887"/>
      <c r="R84" s="887"/>
      <c r="S84" s="887"/>
      <c r="T84" s="889"/>
      <c r="U84" s="889"/>
      <c r="V84" s="889"/>
      <c r="W84" s="889"/>
      <c r="X84" s="889"/>
      <c r="Y84" s="889"/>
      <c r="Z84" s="889"/>
      <c r="AA84" s="889"/>
      <c r="AB84" s="889"/>
      <c r="AC84" s="889"/>
      <c r="AD84" s="889"/>
      <c r="AE84" s="889"/>
      <c r="AF84" s="889"/>
      <c r="AG84" s="889"/>
      <c r="AH84" s="889"/>
      <c r="AI84" s="889"/>
      <c r="AJ84" s="889"/>
      <c r="AK84" s="889"/>
      <c r="AL84" s="889"/>
      <c r="AM84" s="889"/>
      <c r="AN84" s="889"/>
    </row>
    <row r="85" spans="1:40">
      <c r="A85" s="886"/>
      <c r="B85" s="896"/>
      <c r="C85" s="896"/>
      <c r="D85" s="896"/>
      <c r="E85" s="896"/>
      <c r="F85" s="896"/>
      <c r="G85" s="896"/>
      <c r="H85" s="897"/>
      <c r="I85" s="897"/>
      <c r="J85" s="896"/>
      <c r="K85" s="896"/>
      <c r="L85" s="896"/>
      <c r="M85" s="896"/>
      <c r="N85" s="896"/>
      <c r="O85" s="939"/>
      <c r="P85" s="939"/>
      <c r="Q85" s="887"/>
      <c r="R85" s="887"/>
      <c r="S85" s="887"/>
      <c r="T85" s="889"/>
      <c r="U85" s="889"/>
      <c r="V85" s="889"/>
      <c r="W85" s="889"/>
      <c r="X85" s="889"/>
      <c r="Y85" s="889"/>
      <c r="Z85" s="889"/>
      <c r="AA85" s="889"/>
      <c r="AB85" s="889"/>
      <c r="AC85" s="889"/>
      <c r="AD85" s="889"/>
      <c r="AE85" s="889"/>
      <c r="AF85" s="889"/>
      <c r="AG85" s="889"/>
      <c r="AH85" s="889"/>
      <c r="AI85" s="889"/>
      <c r="AJ85" s="889"/>
      <c r="AK85" s="889"/>
      <c r="AL85" s="889"/>
      <c r="AM85" s="889"/>
      <c r="AN85" s="889"/>
    </row>
    <row r="86" spans="1:40">
      <c r="A86" s="886"/>
      <c r="B86" s="887"/>
      <c r="C86" s="887"/>
      <c r="D86" s="887"/>
      <c r="E86" s="887"/>
      <c r="F86" s="887"/>
      <c r="G86" s="887"/>
      <c r="H86" s="888"/>
      <c r="I86" s="888"/>
      <c r="J86" s="887"/>
      <c r="K86" s="887"/>
      <c r="L86" s="887"/>
      <c r="M86" s="887"/>
      <c r="N86" s="887"/>
      <c r="O86" s="939"/>
      <c r="P86" s="939"/>
      <c r="Q86" s="887"/>
      <c r="R86" s="887"/>
      <c r="S86" s="887"/>
      <c r="T86" s="889"/>
      <c r="U86" s="889"/>
      <c r="V86" s="889"/>
      <c r="W86" s="889"/>
      <c r="X86" s="889"/>
      <c r="Y86" s="889"/>
      <c r="Z86" s="889"/>
      <c r="AA86" s="889"/>
      <c r="AB86" s="889"/>
      <c r="AC86" s="889"/>
      <c r="AD86" s="889"/>
      <c r="AE86" s="889"/>
      <c r="AF86" s="889"/>
      <c r="AG86" s="889"/>
      <c r="AH86" s="889"/>
      <c r="AI86" s="889"/>
      <c r="AJ86" s="889"/>
      <c r="AK86" s="889"/>
      <c r="AL86" s="889"/>
      <c r="AM86" s="889"/>
      <c r="AN86" s="889"/>
    </row>
    <row r="87" spans="1:40">
      <c r="A87" s="886"/>
      <c r="B87" s="954" t="s">
        <v>224</v>
      </c>
      <c r="C87" s="887"/>
      <c r="D87" s="887"/>
      <c r="E87" s="887"/>
      <c r="F87" s="887"/>
      <c r="G87" s="887"/>
      <c r="H87" s="888"/>
      <c r="I87" s="888"/>
      <c r="J87" s="887"/>
      <c r="K87" s="887"/>
      <c r="L87" s="887"/>
      <c r="M87" s="887"/>
      <c r="N87" s="887"/>
      <c r="O87" s="939"/>
      <c r="P87" s="939"/>
      <c r="Q87" s="887"/>
      <c r="R87" s="887"/>
      <c r="S87" s="887"/>
      <c r="T87" s="889"/>
      <c r="U87" s="889"/>
      <c r="V87" s="889"/>
      <c r="W87" s="889"/>
      <c r="X87" s="889"/>
      <c r="Y87" s="889"/>
      <c r="Z87" s="889"/>
      <c r="AA87" s="889"/>
      <c r="AB87" s="889"/>
      <c r="AC87" s="889"/>
      <c r="AD87" s="889"/>
      <c r="AE87" s="889"/>
      <c r="AF87" s="889"/>
      <c r="AG87" s="889"/>
      <c r="AH87" s="889"/>
      <c r="AI87" s="889"/>
      <c r="AJ87" s="889"/>
      <c r="AK87" s="889"/>
      <c r="AL87" s="889"/>
      <c r="AM87" s="889"/>
      <c r="AN87" s="889"/>
    </row>
    <row r="88" spans="1:40">
      <c r="A88" s="886"/>
      <c r="B88" s="893">
        <v>1</v>
      </c>
      <c r="C88" s="893">
        <v>2</v>
      </c>
      <c r="D88" s="893">
        <v>3</v>
      </c>
      <c r="E88" s="893">
        <v>4</v>
      </c>
      <c r="F88" s="893">
        <v>5</v>
      </c>
      <c r="G88" s="893">
        <v>7</v>
      </c>
      <c r="H88" s="893">
        <v>8</v>
      </c>
      <c r="I88" s="893">
        <v>9</v>
      </c>
      <c r="J88" s="893">
        <v>10</v>
      </c>
      <c r="K88" s="893">
        <v>11</v>
      </c>
      <c r="L88" s="893">
        <v>12</v>
      </c>
      <c r="M88" s="893">
        <v>13</v>
      </c>
      <c r="N88" s="893">
        <v>14</v>
      </c>
      <c r="O88" s="939"/>
      <c r="P88" s="939"/>
      <c r="Q88" s="887"/>
      <c r="R88" s="887"/>
      <c r="S88" s="887"/>
      <c r="T88" s="889"/>
      <c r="U88" s="889"/>
      <c r="V88" s="889"/>
      <c r="W88" s="889"/>
      <c r="X88" s="889"/>
      <c r="Y88" s="889"/>
      <c r="Z88" s="889"/>
      <c r="AA88" s="889"/>
      <c r="AB88" s="889"/>
      <c r="AC88" s="889"/>
      <c r="AD88" s="889"/>
      <c r="AE88" s="889"/>
      <c r="AF88" s="889"/>
      <c r="AG88" s="889"/>
      <c r="AH88" s="889"/>
      <c r="AI88" s="889"/>
      <c r="AJ88" s="889"/>
      <c r="AK88" s="889"/>
      <c r="AL88" s="889"/>
      <c r="AM88" s="889"/>
      <c r="AN88" s="889"/>
    </row>
    <row r="89" spans="1:40" ht="60">
      <c r="A89" s="886"/>
      <c r="B89" s="893" t="s">
        <v>5</v>
      </c>
      <c r="C89" s="893" t="s">
        <v>28</v>
      </c>
      <c r="D89" s="893" t="s">
        <v>29</v>
      </c>
      <c r="E89" s="893" t="s">
        <v>215</v>
      </c>
      <c r="F89" s="893" t="s">
        <v>9</v>
      </c>
      <c r="G89" s="893" t="s">
        <v>11</v>
      </c>
      <c r="H89" s="893" t="s">
        <v>12</v>
      </c>
      <c r="I89" s="893" t="s">
        <v>13</v>
      </c>
      <c r="J89" s="893" t="s">
        <v>14</v>
      </c>
      <c r="K89" s="893" t="s">
        <v>15</v>
      </c>
      <c r="L89" s="893" t="s">
        <v>16</v>
      </c>
      <c r="M89" s="893" t="s">
        <v>17</v>
      </c>
      <c r="N89" s="893" t="s">
        <v>216</v>
      </c>
      <c r="O89" s="939"/>
      <c r="P89" s="939"/>
      <c r="Q89" s="887"/>
      <c r="R89" s="887"/>
      <c r="S89" s="887"/>
      <c r="T89" s="889"/>
      <c r="U89" s="889"/>
      <c r="V89" s="889"/>
      <c r="W89" s="889"/>
      <c r="X89" s="889"/>
      <c r="Y89" s="889"/>
      <c r="Z89" s="889"/>
      <c r="AA89" s="889"/>
      <c r="AB89" s="889"/>
      <c r="AC89" s="889"/>
      <c r="AD89" s="889"/>
      <c r="AE89" s="889"/>
      <c r="AF89" s="889"/>
      <c r="AG89" s="889"/>
      <c r="AH89" s="889"/>
      <c r="AI89" s="889"/>
      <c r="AJ89" s="889"/>
      <c r="AK89" s="889"/>
      <c r="AL89" s="889"/>
      <c r="AM89" s="889"/>
      <c r="AN89" s="889"/>
    </row>
    <row r="90" spans="1:40">
      <c r="A90" s="886"/>
      <c r="B90" s="899" t="s">
        <v>24</v>
      </c>
      <c r="C90" s="899" t="s">
        <v>19</v>
      </c>
      <c r="D90" s="899" t="s">
        <v>19</v>
      </c>
      <c r="E90" s="952">
        <f>E30</f>
        <v>266</v>
      </c>
      <c r="F90" s="951">
        <f t="shared" ref="F90:N90" si="25">F30</f>
        <v>17.458432635386547</v>
      </c>
      <c r="G90" s="951">
        <f t="shared" si="25"/>
        <v>5.0245816399388996</v>
      </c>
      <c r="H90" s="951">
        <f t="shared" si="25"/>
        <v>7.9145982204885303</v>
      </c>
      <c r="I90" s="951">
        <f t="shared" si="25"/>
        <v>10.762474101744775</v>
      </c>
      <c r="J90" s="951">
        <f t="shared" si="25"/>
        <v>12.855165207373272</v>
      </c>
      <c r="K90" s="951">
        <f t="shared" si="25"/>
        <v>15.254289690346083</v>
      </c>
      <c r="L90" s="951">
        <f t="shared" si="25"/>
        <v>22.961616373448532</v>
      </c>
      <c r="M90" s="951">
        <f t="shared" si="25"/>
        <v>36.674583463781097</v>
      </c>
      <c r="N90" s="953">
        <f t="shared" si="25"/>
        <v>963.72180451127815</v>
      </c>
      <c r="O90" s="939"/>
      <c r="P90" s="939"/>
      <c r="Q90" s="887"/>
      <c r="R90" s="887"/>
      <c r="S90" s="887"/>
      <c r="T90" s="889"/>
      <c r="U90" s="889"/>
      <c r="V90" s="889"/>
      <c r="W90" s="889"/>
      <c r="X90" s="889"/>
      <c r="Y90" s="889"/>
      <c r="Z90" s="889"/>
      <c r="AA90" s="889"/>
      <c r="AB90" s="889"/>
      <c r="AC90" s="889"/>
      <c r="AD90" s="889"/>
      <c r="AE90" s="889"/>
      <c r="AF90" s="889"/>
      <c r="AG90" s="889"/>
      <c r="AH90" s="889"/>
      <c r="AI90" s="889"/>
      <c r="AJ90" s="889"/>
      <c r="AK90" s="889"/>
      <c r="AL90" s="889"/>
      <c r="AM90" s="889"/>
      <c r="AN90" s="889"/>
    </row>
    <row r="91" spans="1:40">
      <c r="A91" s="886"/>
      <c r="B91" s="895" t="s">
        <v>24</v>
      </c>
      <c r="C91" s="945" t="s">
        <v>75</v>
      </c>
      <c r="D91" s="945">
        <v>500</v>
      </c>
      <c r="E91" s="946"/>
      <c r="F91" s="948">
        <f>F$90/F$9*F10</f>
        <v>18.478389758884816</v>
      </c>
      <c r="G91" s="948">
        <f t="shared" ref="G91:M91" si="26">G$90/G$9*G10</f>
        <v>5.5988300805181872</v>
      </c>
      <c r="H91" s="948">
        <f t="shared" si="26"/>
        <v>8.4566994931817003</v>
      </c>
      <c r="I91" s="948">
        <f t="shared" si="26"/>
        <v>11.223900668587683</v>
      </c>
      <c r="J91" s="948">
        <f t="shared" si="26"/>
        <v>13.685041128531877</v>
      </c>
      <c r="K91" s="948">
        <f t="shared" si="26"/>
        <v>15.778757914853555</v>
      </c>
      <c r="L91" s="948">
        <f t="shared" si="26"/>
        <v>23.779361295871908</v>
      </c>
      <c r="M91" s="948">
        <f t="shared" si="26"/>
        <v>38.86955432904756</v>
      </c>
      <c r="N91" s="945"/>
      <c r="O91" s="939"/>
      <c r="P91" s="939"/>
      <c r="Q91" s="887"/>
      <c r="R91" s="887"/>
      <c r="S91" s="887"/>
      <c r="T91" s="889"/>
      <c r="U91" s="889"/>
      <c r="V91" s="889"/>
      <c r="W91" s="889"/>
      <c r="X91" s="889"/>
      <c r="Y91" s="889"/>
      <c r="Z91" s="889"/>
      <c r="AA91" s="889"/>
      <c r="AB91" s="889"/>
      <c r="AC91" s="889"/>
      <c r="AD91" s="889"/>
      <c r="AE91" s="889"/>
      <c r="AF91" s="889"/>
      <c r="AG91" s="889"/>
      <c r="AH91" s="889"/>
      <c r="AI91" s="889"/>
      <c r="AJ91" s="889"/>
      <c r="AK91" s="889"/>
      <c r="AL91" s="889"/>
      <c r="AM91" s="889"/>
      <c r="AN91" s="889"/>
    </row>
    <row r="92" spans="1:40">
      <c r="A92" s="886"/>
      <c r="B92" s="895" t="s">
        <v>24</v>
      </c>
      <c r="C92" s="945">
        <v>501</v>
      </c>
      <c r="D92" s="945">
        <v>1000</v>
      </c>
      <c r="E92" s="946"/>
      <c r="F92" s="948">
        <f t="shared" ref="F92:M92" si="27">F$90/F$9*F11</f>
        <v>14.187311918842063</v>
      </c>
      <c r="G92" s="948">
        <f t="shared" si="27"/>
        <v>2.9420384342749522</v>
      </c>
      <c r="H92" s="948">
        <f t="shared" si="27"/>
        <v>7.6878980745903496</v>
      </c>
      <c r="I92" s="948">
        <f t="shared" si="27"/>
        <v>9.7974389568478433</v>
      </c>
      <c r="J92" s="948">
        <f t="shared" si="27"/>
        <v>11.458616038047879</v>
      </c>
      <c r="K92" s="948">
        <f t="shared" si="27"/>
        <v>12.328831802527718</v>
      </c>
      <c r="L92" s="948">
        <f t="shared" si="27"/>
        <v>18.659089338724101</v>
      </c>
      <c r="M92" s="948">
        <f t="shared" si="27"/>
        <v>26.482947752038992</v>
      </c>
      <c r="N92" s="945"/>
      <c r="O92" s="939"/>
      <c r="P92" s="939"/>
      <c r="Q92" s="887"/>
      <c r="R92" s="887"/>
      <c r="S92" s="887"/>
      <c r="T92" s="889"/>
      <c r="U92" s="889"/>
      <c r="V92" s="889"/>
      <c r="W92" s="889"/>
      <c r="X92" s="889"/>
      <c r="Y92" s="889"/>
      <c r="Z92" s="889"/>
      <c r="AA92" s="889"/>
      <c r="AB92" s="889"/>
      <c r="AC92" s="889"/>
      <c r="AD92" s="889"/>
      <c r="AE92" s="889"/>
      <c r="AF92" s="889"/>
      <c r="AG92" s="889"/>
      <c r="AH92" s="889"/>
      <c r="AI92" s="889"/>
      <c r="AJ92" s="889"/>
      <c r="AK92" s="889"/>
      <c r="AL92" s="889"/>
      <c r="AM92" s="889"/>
      <c r="AN92" s="889"/>
    </row>
    <row r="93" spans="1:40">
      <c r="A93" s="886"/>
      <c r="B93" s="895" t="s">
        <v>24</v>
      </c>
      <c r="C93" s="945">
        <v>1001</v>
      </c>
      <c r="D93" s="945">
        <v>2000</v>
      </c>
      <c r="E93" s="946"/>
      <c r="F93" s="948">
        <f t="shared" ref="F93:M93" si="28">F$90/F$9*F12</f>
        <v>14.198322671158852</v>
      </c>
      <c r="G93" s="948">
        <f t="shared" si="28"/>
        <v>4.4479505744488348</v>
      </c>
      <c r="H93" s="948">
        <f t="shared" si="28"/>
        <v>6.2024588855309686</v>
      </c>
      <c r="I93" s="948">
        <f t="shared" si="28"/>
        <v>7.4039818204982941</v>
      </c>
      <c r="J93" s="948">
        <f t="shared" si="28"/>
        <v>9.4998079744676343</v>
      </c>
      <c r="K93" s="948">
        <f t="shared" si="28"/>
        <v>11.649435289823513</v>
      </c>
      <c r="L93" s="948">
        <f t="shared" si="28"/>
        <v>19.236728251504843</v>
      </c>
      <c r="M93" s="948">
        <f t="shared" si="28"/>
        <v>28.424411783256229</v>
      </c>
      <c r="N93" s="945"/>
      <c r="O93" s="939"/>
      <c r="P93" s="939"/>
      <c r="Q93" s="887"/>
      <c r="R93" s="887"/>
      <c r="S93" s="887"/>
      <c r="T93" s="889"/>
      <c r="U93" s="889"/>
      <c r="V93" s="889"/>
      <c r="W93" s="889"/>
      <c r="X93" s="889"/>
      <c r="Y93" s="889"/>
      <c r="Z93" s="889"/>
      <c r="AA93" s="889"/>
      <c r="AB93" s="889"/>
      <c r="AC93" s="889"/>
      <c r="AD93" s="889"/>
      <c r="AE93" s="889"/>
      <c r="AF93" s="889"/>
      <c r="AG93" s="889"/>
      <c r="AH93" s="889"/>
      <c r="AI93" s="889"/>
      <c r="AJ93" s="889"/>
      <c r="AK93" s="889"/>
      <c r="AL93" s="889"/>
      <c r="AM93" s="889"/>
      <c r="AN93" s="889"/>
    </row>
    <row r="94" spans="1:40">
      <c r="A94" s="886"/>
      <c r="B94" s="895" t="s">
        <v>24</v>
      </c>
      <c r="C94" s="945">
        <v>2001</v>
      </c>
      <c r="D94" s="945">
        <v>5000</v>
      </c>
      <c r="E94" s="946"/>
      <c r="F94" s="948">
        <f t="shared" ref="F94:M94" si="29">F$90/F$9*F13</f>
        <v>16.428773271900297</v>
      </c>
      <c r="G94" s="948">
        <f t="shared" si="29"/>
        <v>4.1232584799622982</v>
      </c>
      <c r="H94" s="948">
        <f t="shared" si="29"/>
        <v>5.7496909572903929</v>
      </c>
      <c r="I94" s="948">
        <f t="shared" si="29"/>
        <v>6.8635049593911495</v>
      </c>
      <c r="J94" s="948">
        <f t="shared" si="29"/>
        <v>8.806339713788498</v>
      </c>
      <c r="K94" s="948">
        <f t="shared" si="29"/>
        <v>10.799048245154774</v>
      </c>
      <c r="L94" s="948">
        <f t="shared" si="29"/>
        <v>17.832482974381143</v>
      </c>
      <c r="M94" s="948">
        <f t="shared" si="29"/>
        <v>26.349482747517815</v>
      </c>
      <c r="N94" s="945"/>
      <c r="O94" s="939"/>
      <c r="P94" s="939"/>
      <c r="Q94" s="887"/>
      <c r="R94" s="887"/>
      <c r="S94" s="887"/>
      <c r="T94" s="889"/>
      <c r="U94" s="889"/>
      <c r="V94" s="889"/>
      <c r="W94" s="889"/>
      <c r="X94" s="889"/>
      <c r="Y94" s="889"/>
      <c r="Z94" s="889"/>
      <c r="AA94" s="889"/>
      <c r="AB94" s="889"/>
      <c r="AC94" s="889"/>
      <c r="AD94" s="889"/>
      <c r="AE94" s="889"/>
      <c r="AF94" s="889"/>
      <c r="AG94" s="889"/>
      <c r="AH94" s="889"/>
      <c r="AI94" s="889"/>
      <c r="AJ94" s="889"/>
      <c r="AK94" s="889"/>
      <c r="AL94" s="889"/>
      <c r="AM94" s="889"/>
      <c r="AN94" s="889"/>
    </row>
    <row r="95" spans="1:40">
      <c r="A95" s="886"/>
      <c r="B95" s="895" t="s">
        <v>24</v>
      </c>
      <c r="C95" s="945">
        <v>5001</v>
      </c>
      <c r="D95" s="945">
        <v>10000</v>
      </c>
      <c r="E95" s="946"/>
      <c r="F95" s="948">
        <f t="shared" ref="F95:M95" si="30">F$90/F$9*F14</f>
        <v>15.375131797913889</v>
      </c>
      <c r="G95" s="948">
        <f t="shared" si="30"/>
        <v>3.8222683026750368</v>
      </c>
      <c r="H95" s="948">
        <f t="shared" si="30"/>
        <v>5.3299742431935311</v>
      </c>
      <c r="I95" s="948">
        <f t="shared" si="30"/>
        <v>6.3624819009099784</v>
      </c>
      <c r="J95" s="948">
        <f t="shared" si="30"/>
        <v>8.1634933425056371</v>
      </c>
      <c r="K95" s="948">
        <f t="shared" si="30"/>
        <v>10.010737868388739</v>
      </c>
      <c r="L95" s="948">
        <f t="shared" si="30"/>
        <v>16.530744982932173</v>
      </c>
      <c r="M95" s="948">
        <f t="shared" si="30"/>
        <v>24.426019660703155</v>
      </c>
      <c r="N95" s="945"/>
      <c r="O95" s="939"/>
      <c r="P95" s="939"/>
      <c r="Q95" s="887"/>
      <c r="R95" s="887"/>
      <c r="S95" s="887"/>
      <c r="T95" s="889"/>
      <c r="U95" s="889"/>
      <c r="V95" s="889"/>
      <c r="W95" s="889"/>
      <c r="X95" s="889"/>
      <c r="Y95" s="889"/>
      <c r="Z95" s="889"/>
      <c r="AA95" s="889"/>
      <c r="AB95" s="889"/>
      <c r="AC95" s="889"/>
      <c r="AD95" s="889"/>
      <c r="AE95" s="889"/>
      <c r="AF95" s="889"/>
      <c r="AG95" s="889"/>
      <c r="AH95" s="889"/>
      <c r="AI95" s="889"/>
      <c r="AJ95" s="889"/>
      <c r="AK95" s="889"/>
      <c r="AL95" s="889"/>
      <c r="AM95" s="889"/>
      <c r="AN95" s="889"/>
    </row>
    <row r="96" spans="1:40">
      <c r="A96" s="886"/>
      <c r="B96" s="895" t="s">
        <v>24</v>
      </c>
      <c r="C96" s="945">
        <v>10001</v>
      </c>
      <c r="D96" s="945">
        <v>20000</v>
      </c>
      <c r="E96" s="946"/>
      <c r="F96" s="948">
        <f t="shared" ref="F96:M96" si="31">F$90/F$9*F15</f>
        <v>14.252775858270876</v>
      </c>
      <c r="G96" s="948">
        <f t="shared" si="31"/>
        <v>3.5432498468463454</v>
      </c>
      <c r="H96" s="948">
        <f t="shared" si="31"/>
        <v>4.9408960662634192</v>
      </c>
      <c r="I96" s="948">
        <f t="shared" si="31"/>
        <v>5.8980325910623455</v>
      </c>
      <c r="J96" s="948">
        <f t="shared" si="31"/>
        <v>7.5675735571259404</v>
      </c>
      <c r="K96" s="948">
        <f t="shared" si="31"/>
        <v>9.2799726785696954</v>
      </c>
      <c r="L96" s="948">
        <f t="shared" si="31"/>
        <v>15.324031436526333</v>
      </c>
      <c r="M96" s="948">
        <f t="shared" si="31"/>
        <v>22.642965791093602</v>
      </c>
      <c r="N96" s="945"/>
      <c r="O96" s="939"/>
      <c r="P96" s="939"/>
      <c r="Q96" s="887"/>
      <c r="R96" s="887"/>
      <c r="S96" s="887"/>
      <c r="T96" s="889"/>
      <c r="U96" s="889"/>
      <c r="V96" s="889"/>
      <c r="W96" s="889"/>
      <c r="X96" s="889"/>
      <c r="Y96" s="889"/>
      <c r="Z96" s="889"/>
      <c r="AA96" s="889"/>
      <c r="AB96" s="889"/>
      <c r="AC96" s="889"/>
      <c r="AD96" s="889"/>
      <c r="AE96" s="889"/>
      <c r="AF96" s="889"/>
      <c r="AG96" s="889"/>
      <c r="AH96" s="889"/>
      <c r="AI96" s="889"/>
      <c r="AJ96" s="889"/>
      <c r="AK96" s="889"/>
      <c r="AL96" s="889"/>
      <c r="AM96" s="889"/>
      <c r="AN96" s="889"/>
    </row>
    <row r="97" spans="1:40">
      <c r="A97" s="886"/>
      <c r="B97" s="895" t="s">
        <v>24</v>
      </c>
      <c r="C97" s="945">
        <v>20001</v>
      </c>
      <c r="D97" s="945" t="s">
        <v>76</v>
      </c>
      <c r="E97" s="946"/>
      <c r="F97" s="948">
        <f t="shared" ref="F97:M97" si="32">F$90/F$9*F16</f>
        <v>13.212349808518164</v>
      </c>
      <c r="G97" s="948">
        <f t="shared" si="32"/>
        <v>3.2845992177969885</v>
      </c>
      <c r="H97" s="948">
        <f t="shared" si="32"/>
        <v>4.580219870441673</v>
      </c>
      <c r="I97" s="948">
        <f t="shared" si="32"/>
        <v>5.4674872144246596</v>
      </c>
      <c r="J97" s="948">
        <f t="shared" si="32"/>
        <v>7.0151548044178744</v>
      </c>
      <c r="K97" s="948">
        <f t="shared" si="32"/>
        <v>8.6025519843984277</v>
      </c>
      <c r="L97" s="948">
        <f t="shared" si="32"/>
        <v>14.205405727939228</v>
      </c>
      <c r="M97" s="948">
        <f t="shared" si="32"/>
        <v>20.990071527760158</v>
      </c>
      <c r="N97" s="945"/>
      <c r="O97" s="939"/>
      <c r="P97" s="939"/>
      <c r="Q97" s="887"/>
      <c r="R97" s="887"/>
      <c r="S97" s="887"/>
      <c r="T97" s="889"/>
      <c r="U97" s="889"/>
      <c r="V97" s="889"/>
      <c r="W97" s="889"/>
      <c r="X97" s="889"/>
      <c r="Y97" s="889"/>
      <c r="Z97" s="889"/>
      <c r="AA97" s="889"/>
      <c r="AB97" s="889"/>
      <c r="AC97" s="889"/>
      <c r="AD97" s="889"/>
      <c r="AE97" s="889"/>
      <c r="AF97" s="889"/>
      <c r="AG97" s="889"/>
      <c r="AH97" s="889"/>
      <c r="AI97" s="889"/>
      <c r="AJ97" s="889"/>
      <c r="AK97" s="889"/>
      <c r="AL97" s="889"/>
      <c r="AM97" s="889"/>
      <c r="AN97" s="889"/>
    </row>
    <row r="98" spans="1:40">
      <c r="A98" s="886"/>
      <c r="B98" s="896"/>
      <c r="C98" s="896"/>
      <c r="D98" s="896"/>
      <c r="E98" s="896"/>
      <c r="F98" s="896"/>
      <c r="G98" s="896"/>
      <c r="H98" s="897"/>
      <c r="I98" s="897"/>
      <c r="J98" s="896"/>
      <c r="K98" s="896"/>
      <c r="L98" s="896"/>
      <c r="M98" s="896"/>
      <c r="N98" s="896"/>
      <c r="O98" s="939"/>
      <c r="P98" s="939"/>
      <c r="Q98" s="887"/>
      <c r="R98" s="887"/>
      <c r="S98" s="887"/>
      <c r="T98" s="889"/>
      <c r="U98" s="889"/>
      <c r="V98" s="889"/>
      <c r="W98" s="889"/>
      <c r="X98" s="889"/>
      <c r="Y98" s="889"/>
      <c r="Z98" s="889"/>
      <c r="AA98" s="889"/>
      <c r="AB98" s="889"/>
      <c r="AC98" s="889"/>
      <c r="AD98" s="889"/>
      <c r="AE98" s="889"/>
      <c r="AF98" s="889"/>
      <c r="AG98" s="889"/>
      <c r="AH98" s="889"/>
      <c r="AI98" s="889"/>
      <c r="AJ98" s="889"/>
      <c r="AK98" s="889"/>
      <c r="AL98" s="889"/>
      <c r="AM98" s="889"/>
      <c r="AN98" s="889"/>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D37" sqref="D37"/>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34</v>
      </c>
      <c r="D2" s="4"/>
      <c r="F2" s="6"/>
      <c r="G2" s="7"/>
      <c r="H2" s="8" t="s">
        <v>2</v>
      </c>
      <c r="I2" s="9" t="s">
        <v>30</v>
      </c>
      <c r="Q2" s="11"/>
      <c r="AL2" s="5"/>
    </row>
    <row r="3" spans="1:69" ht="15.75">
      <c r="B3" s="12" t="s">
        <v>3</v>
      </c>
      <c r="C3" s="13" t="s">
        <v>71</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2">
        <v>1308</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31</v>
      </c>
      <c r="G8" s="25" t="s">
        <v>220</v>
      </c>
      <c r="H8" s="25" t="s">
        <v>12</v>
      </c>
      <c r="I8" s="25" t="s">
        <v>13</v>
      </c>
      <c r="J8" s="25" t="s">
        <v>14</v>
      </c>
      <c r="K8" s="25" t="s">
        <v>15</v>
      </c>
      <c r="L8" s="25" t="s">
        <v>16</v>
      </c>
      <c r="M8" s="25" t="s">
        <v>17</v>
      </c>
      <c r="N8" s="25" t="s">
        <v>18</v>
      </c>
      <c r="O8" s="11"/>
      <c r="P8" s="11"/>
      <c r="Q8" s="11"/>
      <c r="AI8" s="5"/>
      <c r="AJ8" s="5"/>
      <c r="AK8" s="5"/>
      <c r="AL8" s="5"/>
    </row>
    <row r="9" spans="1:69">
      <c r="B9" s="55" t="s">
        <v>66</v>
      </c>
      <c r="C9" s="55" t="s">
        <v>19</v>
      </c>
      <c r="D9" s="55" t="s">
        <v>19</v>
      </c>
      <c r="E9" s="55">
        <v>1308</v>
      </c>
      <c r="F9" s="54">
        <v>58.687521046972137</v>
      </c>
      <c r="G9" s="54">
        <v>14.321875</v>
      </c>
      <c r="H9" s="54">
        <v>21.501041135784494</v>
      </c>
      <c r="I9" s="54">
        <v>36.637482517482518</v>
      </c>
      <c r="J9" s="54">
        <v>44.981770955446443</v>
      </c>
      <c r="K9" s="54">
        <v>55.519675240913571</v>
      </c>
      <c r="L9" s="54">
        <v>85.458515148940762</v>
      </c>
      <c r="M9" s="54">
        <v>121.42466960352425</v>
      </c>
      <c r="N9" s="59">
        <v>726.46941896024464</v>
      </c>
      <c r="O9" s="11"/>
      <c r="P9" s="11"/>
      <c r="Q9" s="11"/>
      <c r="AI9" s="5"/>
      <c r="AJ9" s="5"/>
      <c r="AK9" s="5"/>
      <c r="AL9" s="5"/>
    </row>
    <row r="10" spans="1:69" s="10" customFormat="1">
      <c r="A10" s="1"/>
      <c r="B10" s="26" t="s">
        <v>19</v>
      </c>
      <c r="C10" s="27">
        <v>23</v>
      </c>
      <c r="D10" s="27">
        <v>500</v>
      </c>
      <c r="E10" s="28">
        <v>1039</v>
      </c>
      <c r="F10" s="29">
        <v>56.879573443929182</v>
      </c>
      <c r="G10" s="29">
        <v>13.565420560747663</v>
      </c>
      <c r="H10" s="29">
        <v>20.824324324324323</v>
      </c>
      <c r="I10" s="29">
        <v>33.655844155844157</v>
      </c>
      <c r="J10" s="29">
        <v>42.72</v>
      </c>
      <c r="K10" s="29">
        <v>53.690721649484537</v>
      </c>
      <c r="L10" s="29">
        <v>84.69747899159664</v>
      </c>
      <c r="M10" s="29">
        <v>117.78625954198473</v>
      </c>
      <c r="N10" s="27">
        <v>160.71414821944177</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116</v>
      </c>
      <c r="F11" s="29">
        <v>52.377879890565055</v>
      </c>
      <c r="G11" s="29">
        <v>15.484106125356126</v>
      </c>
      <c r="H11" s="29">
        <v>21.259117058131775</v>
      </c>
      <c r="I11" s="29">
        <v>37.409204194498315</v>
      </c>
      <c r="J11" s="29">
        <v>41.957219638242897</v>
      </c>
      <c r="K11" s="29">
        <v>48.637701721678837</v>
      </c>
      <c r="L11" s="29">
        <v>68.067936507936523</v>
      </c>
      <c r="M11" s="29">
        <v>83.179803537935555</v>
      </c>
      <c r="N11" s="27">
        <v>688.31034482758616</v>
      </c>
      <c r="O11" s="11"/>
      <c r="P11" s="11"/>
      <c r="Q11" s="34" t="s">
        <v>23</v>
      </c>
      <c r="AI11" s="1"/>
      <c r="AJ11" s="5"/>
      <c r="AK11" s="5"/>
      <c r="AL11" s="5"/>
    </row>
    <row r="12" spans="1:69">
      <c r="B12" s="26" t="s">
        <v>19</v>
      </c>
      <c r="C12" s="27">
        <v>1001</v>
      </c>
      <c r="D12" s="27">
        <v>2000</v>
      </c>
      <c r="E12" s="28">
        <v>68</v>
      </c>
      <c r="F12" s="29">
        <v>75.916755523571695</v>
      </c>
      <c r="G12" s="29">
        <v>22.96336219152888</v>
      </c>
      <c r="H12" s="29">
        <v>36.408077113618027</v>
      </c>
      <c r="I12" s="29">
        <v>52.187267087121668</v>
      </c>
      <c r="J12" s="29">
        <v>59.208905798756945</v>
      </c>
      <c r="K12" s="29">
        <v>70.890055900302571</v>
      </c>
      <c r="L12" s="29">
        <v>106.94475705454722</v>
      </c>
      <c r="M12" s="29">
        <v>157.75338795014912</v>
      </c>
      <c r="N12" s="27">
        <v>1395.0294117647059</v>
      </c>
      <c r="O12" s="11"/>
      <c r="P12" s="11"/>
      <c r="Q12" s="34" t="s">
        <v>25</v>
      </c>
      <c r="AI12" s="1"/>
      <c r="AJ12" s="5"/>
      <c r="AK12" s="5"/>
      <c r="AL12" s="5"/>
    </row>
    <row r="13" spans="1:69">
      <c r="B13" s="26" t="s">
        <v>19</v>
      </c>
      <c r="C13" s="27">
        <v>2001</v>
      </c>
      <c r="D13" s="27">
        <v>5000</v>
      </c>
      <c r="E13" s="28">
        <v>48</v>
      </c>
      <c r="F13" s="29">
        <v>80.817655881612438</v>
      </c>
      <c r="G13" s="30">
        <v>24.445790533073847</v>
      </c>
      <c r="H13" s="30">
        <v>38.758445710525507</v>
      </c>
      <c r="I13" s="30">
        <v>55.556280873189351</v>
      </c>
      <c r="J13" s="30">
        <v>63.03121018501632</v>
      </c>
      <c r="K13" s="30">
        <v>75.466451426524031</v>
      </c>
      <c r="L13" s="30">
        <v>113.84870855411405</v>
      </c>
      <c r="M13" s="30">
        <v>167.93735366568833</v>
      </c>
      <c r="N13" s="27">
        <v>2905.0625</v>
      </c>
      <c r="O13" s="11"/>
      <c r="P13" s="11"/>
      <c r="Q13" s="34" t="s">
        <v>26</v>
      </c>
      <c r="AI13" s="1"/>
      <c r="AJ13" s="5"/>
      <c r="AK13" s="5"/>
      <c r="AL13" s="5"/>
    </row>
    <row r="14" spans="1:69">
      <c r="B14" s="26" t="s">
        <v>19</v>
      </c>
      <c r="C14" s="27">
        <v>5001</v>
      </c>
      <c r="D14" s="27">
        <v>10000</v>
      </c>
      <c r="E14" s="28">
        <v>23</v>
      </c>
      <c r="F14" s="29">
        <v>69.546620998953784</v>
      </c>
      <c r="G14" s="30">
        <v>21.036518699749983</v>
      </c>
      <c r="H14" s="30">
        <v>33.35309475304549</v>
      </c>
      <c r="I14" s="30">
        <v>47.808261299474317</v>
      </c>
      <c r="J14" s="30">
        <v>54.240718046365416</v>
      </c>
      <c r="K14" s="30">
        <v>64.941709063978692</v>
      </c>
      <c r="L14" s="30">
        <v>97.971079446202637</v>
      </c>
      <c r="M14" s="30">
        <v>144.51638518276044</v>
      </c>
      <c r="N14" s="27">
        <v>6862.391304347826</v>
      </c>
      <c r="O14" s="11"/>
      <c r="P14" s="11"/>
      <c r="Q14" s="34" t="s">
        <v>27</v>
      </c>
      <c r="AI14" s="1"/>
      <c r="AJ14" s="5"/>
      <c r="AK14" s="5"/>
      <c r="AL14" s="5"/>
    </row>
    <row r="15" spans="1:69">
      <c r="B15" s="26" t="s">
        <v>19</v>
      </c>
      <c r="C15" s="27">
        <v>10001</v>
      </c>
      <c r="D15" s="27">
        <v>20000</v>
      </c>
      <c r="E15" s="28">
        <v>10</v>
      </c>
      <c r="F15" s="29">
        <v>83.78209842185872</v>
      </c>
      <c r="G15" s="30">
        <v>25.342477532909015</v>
      </c>
      <c r="H15" s="30">
        <v>40.180129920550328</v>
      </c>
      <c r="I15" s="30">
        <v>57.594120261151907</v>
      </c>
      <c r="J15" s="30">
        <v>65.343234690025255</v>
      </c>
      <c r="K15" s="30">
        <v>78.234608415609841</v>
      </c>
      <c r="L15" s="30">
        <v>118.02475091896942</v>
      </c>
      <c r="M15" s="30">
        <v>174.09740161402556</v>
      </c>
      <c r="N15" s="27">
        <v>14435.4</v>
      </c>
      <c r="O15" s="11"/>
      <c r="P15" s="11"/>
      <c r="Q15" s="11"/>
      <c r="AI15" s="1"/>
      <c r="AJ15" s="5"/>
      <c r="AK15" s="5"/>
      <c r="AL15" s="5"/>
    </row>
    <row r="16" spans="1:69">
      <c r="B16" s="26" t="s">
        <v>19</v>
      </c>
      <c r="C16" s="27">
        <v>20001</v>
      </c>
      <c r="D16" s="27">
        <v>56485</v>
      </c>
      <c r="E16" s="42">
        <v>4</v>
      </c>
      <c r="F16" s="30">
        <v>78.048791767474981</v>
      </c>
      <c r="G16" s="30">
        <v>23.608262255244281</v>
      </c>
      <c r="H16" s="30">
        <v>37.430556794707108</v>
      </c>
      <c r="I16" s="30">
        <v>53.652887477938528</v>
      </c>
      <c r="J16" s="30">
        <v>60.871720973802333</v>
      </c>
      <c r="K16" s="30">
        <v>72.880922968704198</v>
      </c>
      <c r="L16" s="30">
        <v>109.94817963976203</v>
      </c>
      <c r="M16" s="30">
        <v>162.18371348749145</v>
      </c>
      <c r="N16" s="27">
        <v>41725.5</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950222</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31</v>
      </c>
      <c r="G25" s="25" t="s">
        <v>219</v>
      </c>
      <c r="H25" s="25" t="s">
        <v>12</v>
      </c>
      <c r="I25" s="25" t="s">
        <v>13</v>
      </c>
      <c r="J25" s="25" t="s">
        <v>14</v>
      </c>
      <c r="K25" s="25" t="s">
        <v>15</v>
      </c>
      <c r="L25" s="25" t="s">
        <v>16</v>
      </c>
      <c r="M25" s="25" t="s">
        <v>17</v>
      </c>
      <c r="N25" s="25" t="s">
        <v>18</v>
      </c>
      <c r="O25" s="11"/>
      <c r="P25" s="11"/>
      <c r="Q25" s="11"/>
      <c r="AI25" s="5"/>
      <c r="AJ25" s="5"/>
      <c r="AK25" s="5"/>
      <c r="AL25" s="5"/>
    </row>
    <row r="26" spans="1:69">
      <c r="B26" s="55" t="s">
        <v>66</v>
      </c>
      <c r="C26" s="55" t="s">
        <v>19</v>
      </c>
      <c r="D26" s="55" t="s">
        <v>19</v>
      </c>
      <c r="E26" s="55">
        <v>1308</v>
      </c>
      <c r="F26" s="54">
        <v>58.687521046972137</v>
      </c>
      <c r="G26" s="54">
        <v>14.321875</v>
      </c>
      <c r="H26" s="54">
        <v>21.501041135784494</v>
      </c>
      <c r="I26" s="54">
        <v>36.637482517482518</v>
      </c>
      <c r="J26" s="54">
        <v>44.981770955446443</v>
      </c>
      <c r="K26" s="54">
        <v>55.519675240913571</v>
      </c>
      <c r="L26" s="54">
        <v>85.458515148940762</v>
      </c>
      <c r="M26" s="54">
        <v>121.42466960352425</v>
      </c>
      <c r="N26" s="59">
        <v>726.46941896024464</v>
      </c>
      <c r="O26" s="11"/>
      <c r="P26" s="11"/>
      <c r="Q26" s="11"/>
      <c r="AI26" s="5"/>
      <c r="AJ26" s="5"/>
      <c r="AK26" s="5"/>
      <c r="AL26" s="5"/>
    </row>
    <row r="27" spans="1:69">
      <c r="B27" s="28" t="s">
        <v>20</v>
      </c>
      <c r="C27" s="28" t="s">
        <v>19</v>
      </c>
      <c r="D27" s="28" t="s">
        <v>19</v>
      </c>
      <c r="E27" s="28">
        <v>600</v>
      </c>
      <c r="F27" s="29">
        <v>58.634717675177612</v>
      </c>
      <c r="G27" s="29">
        <v>14.608320839580211</v>
      </c>
      <c r="H27" s="29">
        <v>21.885041860465115</v>
      </c>
      <c r="I27" s="29">
        <v>35.498686879655978</v>
      </c>
      <c r="J27" s="29">
        <v>43.465017046079396</v>
      </c>
      <c r="K27" s="29">
        <v>54.757499865061796</v>
      </c>
      <c r="L27" s="29">
        <v>86.821549378586056</v>
      </c>
      <c r="M27" s="29">
        <v>121.49162995594713</v>
      </c>
      <c r="N27" s="33">
        <v>652.44500000000005</v>
      </c>
      <c r="O27" s="11"/>
      <c r="P27" s="11"/>
      <c r="Q27" s="11"/>
      <c r="AI27" s="5"/>
      <c r="AJ27" s="5"/>
      <c r="AK27" s="5"/>
      <c r="AL27" s="5"/>
    </row>
    <row r="28" spans="1:69">
      <c r="B28" s="28" t="s">
        <v>21</v>
      </c>
      <c r="C28" s="28" t="s">
        <v>19</v>
      </c>
      <c r="D28" s="28" t="s">
        <v>19</v>
      </c>
      <c r="E28" s="28">
        <v>203</v>
      </c>
      <c r="F28" s="29">
        <v>63.961138001176728</v>
      </c>
      <c r="G28" s="29">
        <v>22.024000000000001</v>
      </c>
      <c r="H28" s="29">
        <v>29.641375222288087</v>
      </c>
      <c r="I28" s="29">
        <v>43.506230751006875</v>
      </c>
      <c r="J28" s="29">
        <v>52.191176470588232</v>
      </c>
      <c r="K28" s="29">
        <v>58.588628276449654</v>
      </c>
      <c r="L28" s="29">
        <v>88.179923304693972</v>
      </c>
      <c r="M28" s="29">
        <v>128.62015706806281</v>
      </c>
      <c r="N28" s="33">
        <v>741.07881773399015</v>
      </c>
      <c r="O28" s="11"/>
      <c r="P28" s="11"/>
      <c r="Q28" s="11"/>
      <c r="AI28" s="5"/>
      <c r="AJ28" s="5"/>
      <c r="AK28" s="5"/>
      <c r="AL28" s="5"/>
    </row>
    <row r="29" spans="1:69" s="10" customFormat="1">
      <c r="A29" s="1"/>
      <c r="B29" s="28" t="s">
        <v>22</v>
      </c>
      <c r="C29" s="28" t="s">
        <v>19</v>
      </c>
      <c r="D29" s="28" t="s">
        <v>19</v>
      </c>
      <c r="E29" s="28">
        <v>76</v>
      </c>
      <c r="F29" s="29">
        <v>61.418736313425477</v>
      </c>
      <c r="G29" s="29">
        <v>13.940840488328414</v>
      </c>
      <c r="H29" s="29">
        <v>26.019183806119134</v>
      </c>
      <c r="I29" s="29">
        <v>43.412880032446274</v>
      </c>
      <c r="J29" s="29">
        <v>51.227267437033348</v>
      </c>
      <c r="K29" s="29">
        <v>67.355946249835583</v>
      </c>
      <c r="L29" s="29">
        <v>90.095450872843287</v>
      </c>
      <c r="M29" s="29">
        <v>121.38749309201432</v>
      </c>
      <c r="N29" s="33">
        <v>1706.7631578947369</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429</v>
      </c>
      <c r="F30" s="29">
        <v>55.782079138167198</v>
      </c>
      <c r="G30" s="29">
        <v>12.391304347826088</v>
      </c>
      <c r="H30" s="29">
        <v>17.241379310344829</v>
      </c>
      <c r="I30" s="29">
        <v>32.163733818770226</v>
      </c>
      <c r="J30" s="29">
        <v>42.20422535211268</v>
      </c>
      <c r="K30" s="29">
        <v>52.191623036649212</v>
      </c>
      <c r="L30" s="29">
        <v>81.724770642201833</v>
      </c>
      <c r="M30" s="29">
        <v>118.68</v>
      </c>
      <c r="N30" s="33">
        <v>649.42191142191143</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40"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40">
      <c r="J34" s="43"/>
      <c r="K34" s="43"/>
      <c r="L34" s="43"/>
      <c r="M34" s="43"/>
      <c r="N34" s="43"/>
      <c r="O34" s="11"/>
      <c r="P34" s="11"/>
      <c r="Q34" s="11"/>
      <c r="U34" s="5"/>
      <c r="V34" s="5"/>
      <c r="W34" s="5"/>
      <c r="X34" s="5"/>
      <c r="Y34" s="5"/>
      <c r="Z34" s="5"/>
      <c r="AA34" s="5"/>
      <c r="AB34" s="5"/>
      <c r="AC34" s="5"/>
      <c r="AD34" s="5"/>
      <c r="AE34" s="5"/>
      <c r="AF34" s="5"/>
      <c r="AG34" s="5"/>
      <c r="AH34" s="5"/>
      <c r="AI34" s="5"/>
      <c r="AJ34" s="5"/>
      <c r="AK34" s="5"/>
      <c r="AL34" s="5"/>
    </row>
    <row r="35" spans="1:40" ht="15" customHeight="1">
      <c r="B35" s="25"/>
      <c r="C35" s="25"/>
      <c r="D35" s="25"/>
      <c r="E35" s="958" t="s">
        <v>33</v>
      </c>
      <c r="F35" s="959"/>
      <c r="G35" s="959"/>
      <c r="H35" s="959"/>
      <c r="I35" s="960"/>
      <c r="J35" s="43"/>
      <c r="K35" s="43"/>
      <c r="L35" s="43"/>
      <c r="M35" s="43"/>
      <c r="N35" s="43"/>
      <c r="O35" s="11"/>
      <c r="P35" s="11"/>
      <c r="Q35" s="11"/>
      <c r="U35" s="5"/>
      <c r="V35" s="5"/>
      <c r="W35" s="5"/>
      <c r="X35" s="5"/>
      <c r="Y35" s="5"/>
      <c r="Z35" s="5"/>
      <c r="AA35" s="5"/>
      <c r="AB35" s="5"/>
      <c r="AC35" s="5"/>
      <c r="AD35" s="5"/>
      <c r="AE35" s="5"/>
      <c r="AF35" s="5"/>
      <c r="AG35" s="5"/>
      <c r="AH35" s="5"/>
      <c r="AI35" s="5"/>
      <c r="AJ35" s="5"/>
      <c r="AK35" s="5"/>
      <c r="AL35" s="5"/>
    </row>
    <row r="36" spans="1:40" ht="75">
      <c r="B36" s="25" t="s">
        <v>6</v>
      </c>
      <c r="C36" s="25" t="s">
        <v>7</v>
      </c>
      <c r="D36" s="25" t="s">
        <v>18</v>
      </c>
      <c r="E36" s="25" t="s">
        <v>19</v>
      </c>
      <c r="F36" s="25" t="s">
        <v>23</v>
      </c>
      <c r="G36" s="25" t="s">
        <v>25</v>
      </c>
      <c r="H36" s="25" t="s">
        <v>26</v>
      </c>
      <c r="I36" s="25" t="s">
        <v>27</v>
      </c>
      <c r="J36" s="43"/>
      <c r="K36" s="43"/>
      <c r="L36" s="43"/>
      <c r="M36" s="43"/>
      <c r="N36" s="43"/>
      <c r="O36" s="11"/>
      <c r="P36" s="11"/>
      <c r="Q36" s="11"/>
      <c r="U36" s="5"/>
      <c r="V36" s="5"/>
      <c r="W36" s="5"/>
      <c r="X36" s="5"/>
      <c r="Y36" s="5"/>
      <c r="Z36" s="5"/>
      <c r="AA36" s="5"/>
      <c r="AB36" s="5"/>
      <c r="AC36" s="5"/>
      <c r="AD36" s="5"/>
      <c r="AE36" s="5"/>
      <c r="AF36" s="5"/>
      <c r="AG36" s="5"/>
      <c r="AH36" s="5"/>
      <c r="AI36" s="5"/>
      <c r="AJ36" s="5"/>
      <c r="AK36" s="5"/>
      <c r="AL36" s="5"/>
    </row>
    <row r="37" spans="1:40">
      <c r="B37" s="27">
        <v>23</v>
      </c>
      <c r="C37" s="27">
        <v>500</v>
      </c>
      <c r="D37" s="27">
        <v>160.71414821944177</v>
      </c>
      <c r="E37" s="29">
        <v>56.879573443929182</v>
      </c>
      <c r="F37" s="948">
        <v>56.828396750647656</v>
      </c>
      <c r="G37" s="948">
        <v>61.990729572363172</v>
      </c>
      <c r="H37" s="948">
        <v>59.526649970045781</v>
      </c>
      <c r="I37" s="948">
        <v>54.063637560273953</v>
      </c>
      <c r="J37" s="43"/>
      <c r="K37" s="43"/>
      <c r="L37" s="43"/>
      <c r="M37" s="43"/>
      <c r="N37" s="43"/>
      <c r="O37" s="11"/>
      <c r="P37" s="11"/>
      <c r="Q37" s="11"/>
      <c r="U37" s="5"/>
      <c r="V37" s="5"/>
      <c r="W37" s="5"/>
      <c r="X37" s="5"/>
      <c r="Y37" s="5"/>
      <c r="Z37" s="5"/>
      <c r="AA37" s="5"/>
      <c r="AB37" s="5"/>
      <c r="AC37" s="5"/>
      <c r="AD37" s="5"/>
      <c r="AE37" s="5"/>
      <c r="AF37" s="5"/>
      <c r="AG37" s="5"/>
      <c r="AH37" s="5"/>
      <c r="AI37" s="5"/>
      <c r="AJ37" s="5"/>
      <c r="AK37" s="5"/>
      <c r="AL37" s="5"/>
    </row>
    <row r="38" spans="1:40">
      <c r="B38" s="27">
        <v>501</v>
      </c>
      <c r="C38" s="27">
        <v>1000</v>
      </c>
      <c r="D38" s="27">
        <v>688.31034482758616</v>
      </c>
      <c r="E38" s="29">
        <v>52.377879890565055</v>
      </c>
      <c r="F38" s="948">
        <v>52.330753540425697</v>
      </c>
      <c r="G38" s="948">
        <v>57.084517187360994</v>
      </c>
      <c r="H38" s="948">
        <v>54.81545541990242</v>
      </c>
      <c r="I38" s="948">
        <v>49.784809257941177</v>
      </c>
      <c r="J38" s="43"/>
      <c r="K38" s="43"/>
      <c r="L38" s="43"/>
      <c r="M38" s="43"/>
      <c r="N38" s="43"/>
      <c r="O38" s="11"/>
      <c r="P38" s="11"/>
      <c r="Q38" s="11"/>
      <c r="U38" s="5"/>
      <c r="V38" s="5"/>
      <c r="W38" s="5"/>
      <c r="X38" s="5"/>
      <c r="Y38" s="5"/>
      <c r="Z38" s="5"/>
      <c r="AA38" s="5"/>
      <c r="AB38" s="5"/>
      <c r="AC38" s="5"/>
      <c r="AD38" s="5"/>
      <c r="AE38" s="5"/>
      <c r="AF38" s="5"/>
      <c r="AG38" s="5"/>
      <c r="AH38" s="5"/>
      <c r="AI38" s="5"/>
      <c r="AJ38" s="5"/>
      <c r="AK38" s="5"/>
      <c r="AL38" s="5"/>
    </row>
    <row r="39" spans="1:40">
      <c r="B39" s="27">
        <v>1001</v>
      </c>
      <c r="C39" s="27">
        <v>2000</v>
      </c>
      <c r="D39" s="27">
        <v>1395.0294117647059</v>
      </c>
      <c r="E39" s="29">
        <v>75.916755523571695</v>
      </c>
      <c r="F39" s="948">
        <v>75.848450360977807</v>
      </c>
      <c r="G39" s="948">
        <v>82.738578662376227</v>
      </c>
      <c r="H39" s="948">
        <v>79.449789428677875</v>
      </c>
      <c r="I39" s="948">
        <v>72.158346254552754</v>
      </c>
      <c r="J39" s="43"/>
      <c r="K39" s="43"/>
      <c r="L39" s="43"/>
      <c r="M39" s="43"/>
      <c r="N39" s="43"/>
      <c r="O39" s="11"/>
      <c r="P39" s="11"/>
      <c r="Q39" s="11"/>
      <c r="U39" s="5"/>
      <c r="V39" s="5"/>
      <c r="W39" s="5"/>
      <c r="X39" s="5"/>
      <c r="Y39" s="5"/>
      <c r="Z39" s="5"/>
      <c r="AA39" s="5"/>
      <c r="AB39" s="5"/>
      <c r="AC39" s="5"/>
      <c r="AD39" s="5"/>
      <c r="AE39" s="5"/>
      <c r="AF39" s="5"/>
      <c r="AG39" s="5"/>
      <c r="AH39" s="5"/>
      <c r="AI39" s="5"/>
      <c r="AJ39" s="5"/>
      <c r="AK39" s="5"/>
      <c r="AL39" s="5"/>
    </row>
    <row r="40" spans="1:40">
      <c r="B40" s="27">
        <v>2001</v>
      </c>
      <c r="C40" s="27">
        <v>5000</v>
      </c>
      <c r="D40" s="27">
        <v>2905.0625</v>
      </c>
      <c r="E40" s="29">
        <v>80.817655881612438</v>
      </c>
      <c r="F40" s="948">
        <v>80.744941194487325</v>
      </c>
      <c r="G40" s="948">
        <v>88.079870278353141</v>
      </c>
      <c r="H40" s="948">
        <v>84.57876917460986</v>
      </c>
      <c r="I40" s="948">
        <v>76.816617838416249</v>
      </c>
      <c r="J40" s="43"/>
      <c r="K40" s="43"/>
      <c r="L40" s="43"/>
      <c r="M40" s="43"/>
      <c r="N40" s="43"/>
      <c r="O40" s="11"/>
      <c r="P40" s="11"/>
      <c r="Q40" s="11"/>
      <c r="U40" s="5"/>
      <c r="V40" s="5"/>
      <c r="W40" s="5"/>
      <c r="X40" s="5"/>
      <c r="Y40" s="5"/>
      <c r="Z40" s="5"/>
      <c r="AA40" s="5"/>
      <c r="AB40" s="5"/>
      <c r="AC40" s="5"/>
      <c r="AD40" s="5"/>
      <c r="AE40" s="5"/>
      <c r="AF40" s="5"/>
      <c r="AG40" s="5"/>
      <c r="AH40" s="5"/>
      <c r="AI40" s="5"/>
      <c r="AJ40" s="5"/>
      <c r="AK40" s="5"/>
      <c r="AL40" s="5"/>
    </row>
    <row r="41" spans="1:40">
      <c r="B41" s="27">
        <v>5001</v>
      </c>
      <c r="C41" s="27">
        <v>10000</v>
      </c>
      <c r="D41" s="27">
        <v>6862.391304347826</v>
      </c>
      <c r="E41" s="29">
        <v>69.546620998953784</v>
      </c>
      <c r="F41" s="948">
        <v>69.484047286175539</v>
      </c>
      <c r="G41" s="948">
        <v>75.7960285913136</v>
      </c>
      <c r="H41" s="948">
        <v>72.783199910687998</v>
      </c>
      <c r="I41" s="948">
        <v>66.103577850063459</v>
      </c>
      <c r="J41" s="43"/>
      <c r="K41" s="43"/>
      <c r="L41" s="43"/>
      <c r="M41" s="43"/>
      <c r="N41" s="43"/>
      <c r="O41" s="11"/>
      <c r="P41" s="11"/>
      <c r="Q41" s="11"/>
      <c r="U41" s="5"/>
      <c r="V41" s="5"/>
      <c r="W41" s="5"/>
      <c r="X41" s="5"/>
      <c r="Y41" s="5"/>
      <c r="Z41" s="5"/>
      <c r="AA41" s="5"/>
      <c r="AB41" s="5"/>
      <c r="AC41" s="5"/>
      <c r="AD41" s="5"/>
      <c r="AE41" s="5"/>
      <c r="AF41" s="5"/>
      <c r="AG41" s="5"/>
      <c r="AH41" s="5"/>
      <c r="AI41" s="5"/>
      <c r="AJ41" s="5"/>
      <c r="AK41" s="5"/>
      <c r="AL41" s="5"/>
    </row>
    <row r="42" spans="1:40">
      <c r="B42" s="27">
        <v>10001</v>
      </c>
      <c r="C42" s="27">
        <v>20000</v>
      </c>
      <c r="D42" s="27">
        <v>14435.4</v>
      </c>
      <c r="E42" s="29">
        <v>83.78209842185872</v>
      </c>
      <c r="F42" s="948">
        <v>83.706716514192962</v>
      </c>
      <c r="G42" s="948">
        <v>91.310695418530599</v>
      </c>
      <c r="H42" s="948">
        <v>87.681171720288376</v>
      </c>
      <c r="I42" s="948">
        <v>79.634299782218491</v>
      </c>
      <c r="J42" s="43"/>
      <c r="K42" s="43"/>
      <c r="L42" s="43"/>
      <c r="M42" s="43"/>
      <c r="N42" s="43"/>
      <c r="O42" s="11"/>
      <c r="P42" s="11"/>
      <c r="Q42" s="11"/>
      <c r="U42" s="5"/>
      <c r="V42" s="5"/>
      <c r="W42" s="5"/>
      <c r="X42" s="5"/>
      <c r="Y42" s="5"/>
      <c r="Z42" s="5"/>
      <c r="AA42" s="5"/>
      <c r="AB42" s="5"/>
      <c r="AC42" s="5"/>
      <c r="AD42" s="5"/>
      <c r="AE42" s="5"/>
      <c r="AF42" s="5"/>
      <c r="AG42" s="5"/>
      <c r="AH42" s="5"/>
      <c r="AI42" s="5"/>
      <c r="AJ42" s="5"/>
      <c r="AK42" s="5"/>
      <c r="AL42" s="5"/>
    </row>
    <row r="43" spans="1:40">
      <c r="B43" s="27">
        <v>20001</v>
      </c>
      <c r="C43" s="27">
        <v>56485</v>
      </c>
      <c r="D43" s="61">
        <v>41725.5</v>
      </c>
      <c r="E43" s="948">
        <v>78.048791767474981</v>
      </c>
      <c r="F43" s="948">
        <v>77.978568331618604</v>
      </c>
      <c r="G43" s="948">
        <v>85.062198096065771</v>
      </c>
      <c r="H43" s="948">
        <v>81.681046935195411</v>
      </c>
      <c r="I43" s="948">
        <v>74.184831823566057</v>
      </c>
      <c r="J43" s="43"/>
      <c r="K43" s="43"/>
      <c r="L43" s="43"/>
      <c r="M43" s="43"/>
      <c r="N43" s="43"/>
      <c r="O43" s="11"/>
      <c r="P43" s="11"/>
      <c r="Q43" s="11"/>
      <c r="U43" s="5"/>
      <c r="V43" s="5"/>
      <c r="W43" s="5"/>
      <c r="X43" s="5"/>
      <c r="Y43" s="5"/>
      <c r="Z43" s="5"/>
      <c r="AA43" s="5"/>
      <c r="AB43" s="5"/>
      <c r="AC43" s="5"/>
      <c r="AD43" s="5"/>
      <c r="AE43" s="5"/>
      <c r="AF43" s="5"/>
      <c r="AG43" s="5"/>
      <c r="AH43" s="5"/>
      <c r="AI43" s="5"/>
      <c r="AJ43" s="5"/>
      <c r="AK43" s="5"/>
      <c r="AL43" s="5"/>
    </row>
    <row r="44" spans="1:40">
      <c r="B44" s="55" t="s">
        <v>66</v>
      </c>
      <c r="C44" s="35" t="s">
        <v>19</v>
      </c>
      <c r="D44" s="37">
        <v>726.46941896024464</v>
      </c>
      <c r="E44" s="36">
        <v>60.001279425792312</v>
      </c>
      <c r="F44" s="36">
        <v>59.26046142556428</v>
      </c>
      <c r="G44" s="36">
        <v>64.585700625971313</v>
      </c>
      <c r="H44" s="36">
        <v>61.867905814385068</v>
      </c>
      <c r="I44" s="36">
        <v>58.361494747732323</v>
      </c>
      <c r="J44" s="43"/>
      <c r="K44" s="43"/>
      <c r="L44" s="43"/>
      <c r="M44" s="43"/>
      <c r="N44" s="43"/>
      <c r="O44" s="11"/>
      <c r="P44" s="11"/>
      <c r="Q44" s="11"/>
      <c r="U44" s="5"/>
      <c r="V44" s="5"/>
      <c r="W44" s="5"/>
      <c r="X44" s="5"/>
      <c r="Y44" s="5"/>
      <c r="Z44" s="5"/>
      <c r="AA44" s="5"/>
      <c r="AB44" s="5"/>
      <c r="AC44" s="5"/>
      <c r="AD44" s="5"/>
      <c r="AE44" s="5"/>
      <c r="AF44" s="5"/>
      <c r="AG44" s="5"/>
      <c r="AH44" s="5"/>
      <c r="AI44" s="5"/>
      <c r="AJ44" s="5"/>
      <c r="AK44" s="5"/>
      <c r="AL44" s="5"/>
    </row>
    <row r="45" spans="1:40">
      <c r="O45" s="11"/>
      <c r="P45" s="11"/>
      <c r="Q45" s="11"/>
      <c r="U45" s="5"/>
      <c r="V45" s="5"/>
      <c r="W45" s="5"/>
      <c r="X45" s="5"/>
      <c r="Y45" s="5"/>
      <c r="Z45" s="5"/>
      <c r="AA45" s="5"/>
      <c r="AB45" s="5"/>
      <c r="AC45" s="5"/>
      <c r="AD45" s="5"/>
      <c r="AE45" s="5"/>
      <c r="AF45" s="5"/>
      <c r="AG45" s="5"/>
      <c r="AH45" s="5"/>
      <c r="AI45" s="5"/>
      <c r="AJ45" s="5"/>
      <c r="AK45" s="5"/>
      <c r="AL45" s="5"/>
    </row>
    <row r="46" spans="1:40" ht="15.75">
      <c r="A46" s="869"/>
      <c r="B46" s="873" t="s">
        <v>221</v>
      </c>
      <c r="C46" s="874"/>
      <c r="D46" s="874"/>
      <c r="E46" s="874"/>
      <c r="F46" s="874"/>
      <c r="G46" s="874"/>
      <c r="H46" s="874"/>
      <c r="I46" s="874"/>
      <c r="J46" s="874"/>
      <c r="K46" s="874"/>
      <c r="L46" s="875"/>
      <c r="M46" s="875"/>
      <c r="N46" s="874"/>
      <c r="O46" s="874"/>
      <c r="P46" s="874"/>
      <c r="Q46" s="874"/>
      <c r="R46" s="874"/>
      <c r="S46" s="874"/>
      <c r="T46" s="874"/>
      <c r="U46" s="874"/>
      <c r="V46" s="874"/>
      <c r="W46" s="874"/>
      <c r="X46" s="874"/>
      <c r="Y46" s="874"/>
      <c r="Z46" s="874"/>
      <c r="AA46" s="874"/>
      <c r="AB46" s="874"/>
      <c r="AC46" s="874"/>
      <c r="AD46" s="874"/>
      <c r="AE46" s="872"/>
      <c r="AF46" s="872"/>
      <c r="AG46" s="872"/>
      <c r="AH46" s="872"/>
      <c r="AI46" s="872"/>
      <c r="AJ46" s="872"/>
      <c r="AK46" s="872"/>
      <c r="AL46" s="872"/>
      <c r="AM46" s="870"/>
      <c r="AN46" s="870"/>
    </row>
    <row r="47" spans="1:40">
      <c r="A47" s="868"/>
      <c r="B47" s="868"/>
      <c r="C47" s="868"/>
      <c r="D47" s="868"/>
      <c r="E47" s="868"/>
      <c r="F47" s="868"/>
      <c r="G47" s="868"/>
      <c r="H47" s="868"/>
      <c r="I47" s="868"/>
      <c r="J47" s="868"/>
      <c r="K47" s="868"/>
      <c r="L47" s="868"/>
      <c r="M47" s="868"/>
      <c r="N47" s="868"/>
      <c r="O47" s="868"/>
      <c r="P47" s="868"/>
      <c r="Q47" s="868"/>
      <c r="R47" s="868"/>
      <c r="S47" s="868"/>
      <c r="T47" s="868"/>
      <c r="U47" s="868"/>
      <c r="V47" s="868"/>
      <c r="W47" s="868"/>
      <c r="X47" s="868"/>
      <c r="Y47" s="868"/>
      <c r="Z47" s="868"/>
      <c r="AA47" s="868"/>
      <c r="AB47" s="868"/>
      <c r="AC47" s="868"/>
      <c r="AD47" s="868"/>
      <c r="AE47" s="868"/>
      <c r="AF47" s="868"/>
      <c r="AG47" s="868"/>
      <c r="AH47" s="868"/>
      <c r="AI47" s="868"/>
      <c r="AJ47" s="868"/>
      <c r="AK47" s="868"/>
      <c r="AL47" s="868"/>
      <c r="AM47" s="868"/>
      <c r="AN47" s="868"/>
    </row>
    <row r="48" spans="1:40">
      <c r="A48" s="869"/>
      <c r="B48" s="884" t="s">
        <v>218</v>
      </c>
      <c r="C48" s="870"/>
      <c r="D48" s="870"/>
      <c r="E48" s="870"/>
      <c r="F48" s="870"/>
      <c r="G48" s="870"/>
      <c r="H48" s="870"/>
      <c r="I48" s="870"/>
      <c r="J48" s="870"/>
      <c r="K48" s="870"/>
      <c r="L48" s="870"/>
      <c r="M48" s="870"/>
      <c r="N48" s="871"/>
      <c r="O48" s="871"/>
      <c r="P48" s="939"/>
      <c r="Q48" s="870"/>
      <c r="R48" s="870"/>
      <c r="S48" s="870"/>
      <c r="T48" s="872"/>
      <c r="U48" s="872"/>
      <c r="V48" s="872"/>
      <c r="W48" s="872"/>
      <c r="X48" s="872"/>
      <c r="Y48" s="872"/>
      <c r="Z48" s="872"/>
      <c r="AA48" s="872"/>
      <c r="AB48" s="872"/>
      <c r="AC48" s="872"/>
      <c r="AD48" s="872"/>
      <c r="AE48" s="872"/>
      <c r="AF48" s="872"/>
      <c r="AG48" s="872"/>
      <c r="AH48" s="872"/>
      <c r="AI48" s="872"/>
      <c r="AJ48" s="872"/>
      <c r="AK48" s="872"/>
      <c r="AL48" s="872"/>
      <c r="AM48" s="872"/>
      <c r="AN48" s="872"/>
    </row>
    <row r="49" spans="1:40">
      <c r="A49" s="869"/>
      <c r="B49" s="876">
        <v>1</v>
      </c>
      <c r="C49" s="876">
        <v>2</v>
      </c>
      <c r="D49" s="876">
        <v>3</v>
      </c>
      <c r="E49" s="876">
        <v>4</v>
      </c>
      <c r="F49" s="876">
        <v>5</v>
      </c>
      <c r="G49" s="876">
        <v>7</v>
      </c>
      <c r="H49" s="876">
        <v>8</v>
      </c>
      <c r="I49" s="876">
        <v>9</v>
      </c>
      <c r="J49" s="876">
        <v>10</v>
      </c>
      <c r="K49" s="876">
        <v>11</v>
      </c>
      <c r="L49" s="876">
        <v>12</v>
      </c>
      <c r="M49" s="876">
        <v>13</v>
      </c>
      <c r="N49" s="876">
        <v>14</v>
      </c>
      <c r="O49" s="939"/>
      <c r="P49" s="939"/>
      <c r="Q49" s="870"/>
      <c r="R49" s="870"/>
      <c r="S49" s="870"/>
      <c r="T49" s="872"/>
      <c r="U49" s="872"/>
      <c r="V49" s="872"/>
      <c r="W49" s="872"/>
      <c r="X49" s="872"/>
      <c r="Y49" s="872"/>
      <c r="Z49" s="872"/>
      <c r="AA49" s="872"/>
      <c r="AB49" s="872"/>
      <c r="AC49" s="872"/>
      <c r="AD49" s="872"/>
      <c r="AE49" s="872"/>
      <c r="AF49" s="872"/>
      <c r="AG49" s="872"/>
      <c r="AH49" s="872"/>
      <c r="AI49" s="872"/>
      <c r="AJ49" s="872"/>
      <c r="AK49" s="872"/>
      <c r="AL49" s="872"/>
      <c r="AM49" s="872"/>
      <c r="AN49" s="872"/>
    </row>
    <row r="50" spans="1:40" ht="60">
      <c r="A50" s="869"/>
      <c r="B50" s="876" t="s">
        <v>5</v>
      </c>
      <c r="C50" s="876" t="s">
        <v>28</v>
      </c>
      <c r="D50" s="876" t="s">
        <v>29</v>
      </c>
      <c r="E50" s="876" t="s">
        <v>215</v>
      </c>
      <c r="F50" s="876" t="s">
        <v>88</v>
      </c>
      <c r="G50" s="876" t="s">
        <v>11</v>
      </c>
      <c r="H50" s="876" t="s">
        <v>12</v>
      </c>
      <c r="I50" s="876" t="s">
        <v>13</v>
      </c>
      <c r="J50" s="876" t="s">
        <v>14</v>
      </c>
      <c r="K50" s="876" t="s">
        <v>15</v>
      </c>
      <c r="L50" s="876" t="s">
        <v>16</v>
      </c>
      <c r="M50" s="876" t="s">
        <v>17</v>
      </c>
      <c r="N50" s="876" t="s">
        <v>216</v>
      </c>
      <c r="O50" s="939"/>
      <c r="P50" s="939"/>
      <c r="Q50" s="870"/>
      <c r="R50" s="870"/>
      <c r="S50" s="870"/>
      <c r="T50" s="872"/>
      <c r="U50" s="872"/>
      <c r="V50" s="872"/>
      <c r="W50" s="872"/>
      <c r="X50" s="872"/>
      <c r="Y50" s="872"/>
      <c r="Z50" s="872"/>
      <c r="AA50" s="872"/>
      <c r="AB50" s="872"/>
      <c r="AC50" s="872"/>
      <c r="AD50" s="872"/>
      <c r="AE50" s="872"/>
      <c r="AF50" s="872"/>
      <c r="AG50" s="872"/>
      <c r="AH50" s="872"/>
      <c r="AI50" s="872"/>
      <c r="AJ50" s="872"/>
      <c r="AK50" s="872"/>
      <c r="AL50" s="872"/>
      <c r="AM50" s="872"/>
      <c r="AN50" s="872"/>
    </row>
    <row r="51" spans="1:40">
      <c r="A51" s="869"/>
      <c r="B51" s="882" t="s">
        <v>20</v>
      </c>
      <c r="C51" s="882" t="s">
        <v>19</v>
      </c>
      <c r="D51" s="882" t="s">
        <v>19</v>
      </c>
      <c r="E51" s="882">
        <f t="shared" ref="E51" si="0">E27</f>
        <v>600</v>
      </c>
      <c r="F51" s="951">
        <f>F27</f>
        <v>58.634717675177612</v>
      </c>
      <c r="G51" s="951">
        <f t="shared" ref="G51:N51" si="1">G27</f>
        <v>14.608320839580211</v>
      </c>
      <c r="H51" s="951">
        <f t="shared" si="1"/>
        <v>21.885041860465115</v>
      </c>
      <c r="I51" s="951">
        <f t="shared" si="1"/>
        <v>35.498686879655978</v>
      </c>
      <c r="J51" s="951">
        <f t="shared" si="1"/>
        <v>43.465017046079396</v>
      </c>
      <c r="K51" s="951">
        <f t="shared" si="1"/>
        <v>54.757499865061796</v>
      </c>
      <c r="L51" s="951">
        <f t="shared" si="1"/>
        <v>86.821549378586056</v>
      </c>
      <c r="M51" s="951">
        <f t="shared" si="1"/>
        <v>121.49162995594713</v>
      </c>
      <c r="N51" s="952">
        <f t="shared" si="1"/>
        <v>652.44500000000005</v>
      </c>
      <c r="O51" s="939"/>
      <c r="P51" s="939"/>
      <c r="Q51" s="870"/>
      <c r="R51" s="870"/>
      <c r="S51" s="870"/>
      <c r="T51" s="872"/>
      <c r="U51" s="872"/>
      <c r="V51" s="872"/>
      <c r="W51" s="872"/>
      <c r="X51" s="872"/>
      <c r="Y51" s="872"/>
      <c r="Z51" s="872"/>
      <c r="AA51" s="872"/>
      <c r="AB51" s="872"/>
      <c r="AC51" s="872"/>
      <c r="AD51" s="872"/>
      <c r="AE51" s="872"/>
      <c r="AF51" s="872"/>
      <c r="AG51" s="872"/>
      <c r="AH51" s="872"/>
      <c r="AI51" s="872"/>
      <c r="AJ51" s="872"/>
      <c r="AK51" s="872"/>
      <c r="AL51" s="872"/>
      <c r="AM51" s="872"/>
      <c r="AN51" s="872"/>
    </row>
    <row r="52" spans="1:40">
      <c r="A52" s="869"/>
      <c r="B52" s="878" t="s">
        <v>20</v>
      </c>
      <c r="C52" s="877" t="s">
        <v>75</v>
      </c>
      <c r="D52" s="877">
        <v>500</v>
      </c>
      <c r="E52" s="878"/>
      <c r="F52" s="948">
        <f>F$51/F$9*F10</f>
        <v>56.828396750647656</v>
      </c>
      <c r="G52" s="948">
        <f t="shared" ref="G52:M52" si="2">G$51/G$9*G10</f>
        <v>13.83673687106192</v>
      </c>
      <c r="H52" s="948">
        <f t="shared" si="2"/>
        <v>21.196239134450238</v>
      </c>
      <c r="I52" s="948">
        <f t="shared" si="2"/>
        <v>32.60972619471633</v>
      </c>
      <c r="J52" s="948">
        <f t="shared" si="2"/>
        <v>41.27951142803294</v>
      </c>
      <c r="K52" s="948">
        <f t="shared" si="2"/>
        <v>52.953654190509333</v>
      </c>
      <c r="L52" s="948">
        <f t="shared" si="2"/>
        <v>86.048374953561407</v>
      </c>
      <c r="M52" s="948">
        <f t="shared" si="2"/>
        <v>117.85121347165371</v>
      </c>
      <c r="N52" s="877"/>
      <c r="O52" s="939"/>
      <c r="P52" s="939"/>
      <c r="Q52" s="870"/>
      <c r="R52" s="870"/>
      <c r="S52" s="870"/>
      <c r="T52" s="872"/>
      <c r="U52" s="872"/>
      <c r="V52" s="872"/>
      <c r="W52" s="872"/>
      <c r="X52" s="872"/>
      <c r="Y52" s="872"/>
      <c r="Z52" s="872"/>
      <c r="AA52" s="872"/>
      <c r="AB52" s="872"/>
      <c r="AC52" s="872"/>
      <c r="AD52" s="872"/>
      <c r="AE52" s="872"/>
      <c r="AF52" s="872"/>
      <c r="AG52" s="872"/>
      <c r="AH52" s="872"/>
      <c r="AI52" s="872"/>
      <c r="AJ52" s="872"/>
      <c r="AK52" s="872"/>
      <c r="AL52" s="872"/>
      <c r="AM52" s="872"/>
      <c r="AN52" s="872"/>
    </row>
    <row r="53" spans="1:40">
      <c r="A53" s="869"/>
      <c r="B53" s="878" t="s">
        <v>20</v>
      </c>
      <c r="C53" s="877">
        <v>501</v>
      </c>
      <c r="D53" s="877">
        <v>1000</v>
      </c>
      <c r="E53" s="878"/>
      <c r="F53" s="948">
        <f t="shared" ref="F53:M53" si="3">F$51/F$9*F11</f>
        <v>52.330753540425697</v>
      </c>
      <c r="G53" s="948">
        <f t="shared" si="3"/>
        <v>15.793797264206781</v>
      </c>
      <c r="H53" s="948">
        <f t="shared" si="3"/>
        <v>21.638797107336746</v>
      </c>
      <c r="I53" s="948">
        <f t="shared" si="3"/>
        <v>36.246421284102425</v>
      </c>
      <c r="J53" s="948">
        <f t="shared" si="3"/>
        <v>40.542451487484456</v>
      </c>
      <c r="K53" s="948">
        <f t="shared" si="3"/>
        <v>47.970002236236439</v>
      </c>
      <c r="L53" s="948">
        <f t="shared" si="3"/>
        <v>69.153596927380278</v>
      </c>
      <c r="M53" s="948">
        <f t="shared" si="3"/>
        <v>83.225673532703127</v>
      </c>
      <c r="N53" s="877"/>
      <c r="O53" s="939"/>
      <c r="P53" s="939"/>
      <c r="Q53" s="870"/>
      <c r="R53" s="870"/>
      <c r="S53" s="870"/>
      <c r="T53" s="872"/>
      <c r="U53" s="872"/>
      <c r="V53" s="872"/>
      <c r="W53" s="872"/>
      <c r="X53" s="872"/>
      <c r="Y53" s="872"/>
      <c r="Z53" s="872"/>
      <c r="AA53" s="872"/>
      <c r="AB53" s="872"/>
      <c r="AC53" s="872"/>
      <c r="AD53" s="872"/>
      <c r="AE53" s="872"/>
      <c r="AF53" s="872"/>
      <c r="AG53" s="872"/>
      <c r="AH53" s="872"/>
      <c r="AI53" s="872"/>
      <c r="AJ53" s="872"/>
      <c r="AK53" s="872"/>
      <c r="AL53" s="872"/>
      <c r="AM53" s="872"/>
      <c r="AN53" s="872"/>
    </row>
    <row r="54" spans="1:40">
      <c r="A54" s="869"/>
      <c r="B54" s="878" t="s">
        <v>20</v>
      </c>
      <c r="C54" s="877">
        <v>1001</v>
      </c>
      <c r="D54" s="877">
        <v>2000</v>
      </c>
      <c r="E54" s="878"/>
      <c r="F54" s="948">
        <f t="shared" ref="F54:M54" si="4">F$51/F$9*F12</f>
        <v>75.848450360977807</v>
      </c>
      <c r="G54" s="948">
        <f t="shared" si="4"/>
        <v>23.422642806848938</v>
      </c>
      <c r="H54" s="948">
        <f t="shared" si="4"/>
        <v>37.058312044455349</v>
      </c>
      <c r="I54" s="948">
        <f t="shared" si="4"/>
        <v>50.565140564630831</v>
      </c>
      <c r="J54" s="948">
        <f t="shared" si="4"/>
        <v>57.212422836168379</v>
      </c>
      <c r="K54" s="948">
        <f t="shared" si="4"/>
        <v>69.916875586017341</v>
      </c>
      <c r="L54" s="948">
        <f t="shared" si="4"/>
        <v>108.65048952944916</v>
      </c>
      <c r="M54" s="948">
        <f t="shared" si="4"/>
        <v>157.84038198923145</v>
      </c>
      <c r="N54" s="877"/>
      <c r="O54" s="939"/>
      <c r="P54" s="939"/>
      <c r="Q54" s="870"/>
      <c r="R54" s="870"/>
      <c r="S54" s="870"/>
      <c r="T54" s="872"/>
      <c r="U54" s="872"/>
      <c r="V54" s="872"/>
      <c r="W54" s="872"/>
      <c r="X54" s="872"/>
      <c r="Y54" s="872"/>
      <c r="Z54" s="872"/>
      <c r="AA54" s="872"/>
      <c r="AB54" s="872"/>
      <c r="AC54" s="872"/>
      <c r="AD54" s="872"/>
      <c r="AE54" s="872"/>
      <c r="AF54" s="872"/>
      <c r="AG54" s="872"/>
      <c r="AH54" s="872"/>
      <c r="AI54" s="872"/>
      <c r="AJ54" s="872"/>
      <c r="AK54" s="872"/>
      <c r="AL54" s="872"/>
      <c r="AM54" s="872"/>
      <c r="AN54" s="872"/>
    </row>
    <row r="55" spans="1:40">
      <c r="A55" s="869"/>
      <c r="B55" s="878" t="s">
        <v>20</v>
      </c>
      <c r="C55" s="877">
        <v>2001</v>
      </c>
      <c r="D55" s="877">
        <v>5000</v>
      </c>
      <c r="E55" s="878"/>
      <c r="F55" s="948">
        <f t="shared" ref="F55:M55" si="5">F$51/F$9*F13</f>
        <v>80.744941194487325</v>
      </c>
      <c r="G55" s="948">
        <f t="shared" si="5"/>
        <v>24.934720578437901</v>
      </c>
      <c r="H55" s="948">
        <f t="shared" si="5"/>
        <v>39.450657364200538</v>
      </c>
      <c r="I55" s="948">
        <f t="shared" si="5"/>
        <v>53.829435960139868</v>
      </c>
      <c r="J55" s="948">
        <f t="shared" si="5"/>
        <v>60.905841787339128</v>
      </c>
      <c r="K55" s="948">
        <f t="shared" si="5"/>
        <v>74.430446249429195</v>
      </c>
      <c r="L55" s="948">
        <f t="shared" si="5"/>
        <v>115.66455670557929</v>
      </c>
      <c r="M55" s="948">
        <f t="shared" si="5"/>
        <v>168.02996371291465</v>
      </c>
      <c r="N55" s="877"/>
      <c r="O55" s="939"/>
      <c r="P55" s="939"/>
      <c r="Q55" s="870"/>
      <c r="R55" s="870"/>
      <c r="S55" s="870"/>
      <c r="T55" s="872"/>
      <c r="U55" s="872"/>
      <c r="V55" s="872"/>
      <c r="W55" s="872"/>
      <c r="X55" s="872"/>
      <c r="Y55" s="872"/>
      <c r="Z55" s="872"/>
      <c r="AA55" s="872"/>
      <c r="AB55" s="872"/>
      <c r="AC55" s="872"/>
      <c r="AD55" s="872"/>
      <c r="AE55" s="872"/>
      <c r="AF55" s="872"/>
      <c r="AG55" s="872"/>
      <c r="AH55" s="872"/>
      <c r="AI55" s="872"/>
      <c r="AJ55" s="872"/>
      <c r="AK55" s="872"/>
      <c r="AL55" s="872"/>
      <c r="AM55" s="872"/>
      <c r="AN55" s="872"/>
    </row>
    <row r="56" spans="1:40">
      <c r="A56" s="869"/>
      <c r="B56" s="878" t="s">
        <v>20</v>
      </c>
      <c r="C56" s="877">
        <v>5001</v>
      </c>
      <c r="D56" s="877">
        <v>10000</v>
      </c>
      <c r="E56" s="878"/>
      <c r="F56" s="948">
        <f t="shared" ref="F56:M56" si="6">F$51/F$9*F14</f>
        <v>69.484047286175539</v>
      </c>
      <c r="G56" s="948">
        <f t="shared" si="6"/>
        <v>21.457261323239901</v>
      </c>
      <c r="H56" s="948">
        <f t="shared" si="6"/>
        <v>33.948768817135111</v>
      </c>
      <c r="I56" s="948">
        <f t="shared" si="6"/>
        <v>46.322246549581678</v>
      </c>
      <c r="J56" s="948">
        <f t="shared" si="6"/>
        <v>52.411758905890771</v>
      </c>
      <c r="K56" s="948">
        <f t="shared" si="6"/>
        <v>64.050187791573634</v>
      </c>
      <c r="L56" s="948">
        <f t="shared" si="6"/>
        <v>99.533684817565998</v>
      </c>
      <c r="M56" s="948">
        <f t="shared" si="6"/>
        <v>144.59607959835421</v>
      </c>
      <c r="N56" s="877"/>
      <c r="O56" s="939"/>
      <c r="P56" s="939"/>
      <c r="Q56" s="870"/>
      <c r="R56" s="870"/>
      <c r="S56" s="870"/>
      <c r="T56" s="872"/>
      <c r="U56" s="872"/>
      <c r="V56" s="872"/>
      <c r="W56" s="872"/>
      <c r="X56" s="872"/>
      <c r="Y56" s="872"/>
      <c r="Z56" s="872"/>
      <c r="AA56" s="872"/>
      <c r="AB56" s="872"/>
      <c r="AC56" s="872"/>
      <c r="AD56" s="872"/>
      <c r="AE56" s="872"/>
      <c r="AF56" s="872"/>
      <c r="AG56" s="872"/>
      <c r="AH56" s="872"/>
      <c r="AI56" s="872"/>
      <c r="AJ56" s="872"/>
      <c r="AK56" s="872"/>
      <c r="AL56" s="872"/>
      <c r="AM56" s="872"/>
      <c r="AN56" s="872"/>
    </row>
    <row r="57" spans="1:40">
      <c r="A57" s="869"/>
      <c r="B57" s="878" t="s">
        <v>20</v>
      </c>
      <c r="C57" s="877">
        <v>10001</v>
      </c>
      <c r="D57" s="877">
        <v>20000</v>
      </c>
      <c r="E57" s="878"/>
      <c r="F57" s="948">
        <f t="shared" ref="F57:M57" si="7">F$51/F$9*F15</f>
        <v>83.706716514192962</v>
      </c>
      <c r="G57" s="948">
        <f t="shared" si="7"/>
        <v>25.849341840407629</v>
      </c>
      <c r="H57" s="948">
        <f t="shared" si="7"/>
        <v>40.897732333838761</v>
      </c>
      <c r="I57" s="948">
        <f t="shared" si="7"/>
        <v>55.803933588621668</v>
      </c>
      <c r="J57" s="948">
        <f t="shared" si="7"/>
        <v>63.139906440344944</v>
      </c>
      <c r="K57" s="948">
        <f t="shared" si="7"/>
        <v>77.160601915841227</v>
      </c>
      <c r="L57" s="948">
        <f t="shared" si="7"/>
        <v>119.90720552478066</v>
      </c>
      <c r="M57" s="948">
        <f t="shared" si="7"/>
        <v>174.19340865613694</v>
      </c>
      <c r="N57" s="877"/>
      <c r="O57" s="939"/>
      <c r="P57" s="939"/>
      <c r="Q57" s="870"/>
      <c r="R57" s="870"/>
      <c r="S57" s="870"/>
      <c r="T57" s="872"/>
      <c r="U57" s="872"/>
      <c r="V57" s="872"/>
      <c r="W57" s="872"/>
      <c r="X57" s="872"/>
      <c r="Y57" s="872"/>
      <c r="Z57" s="872"/>
      <c r="AA57" s="872"/>
      <c r="AB57" s="872"/>
      <c r="AC57" s="872"/>
      <c r="AD57" s="872"/>
      <c r="AE57" s="872"/>
      <c r="AF57" s="872"/>
      <c r="AG57" s="872"/>
      <c r="AH57" s="872"/>
      <c r="AI57" s="872"/>
      <c r="AJ57" s="872"/>
      <c r="AK57" s="872"/>
      <c r="AL57" s="872"/>
      <c r="AM57" s="872"/>
      <c r="AN57" s="872"/>
    </row>
    <row r="58" spans="1:40">
      <c r="A58" s="869"/>
      <c r="B58" s="878" t="s">
        <v>20</v>
      </c>
      <c r="C58" s="877">
        <v>20001</v>
      </c>
      <c r="D58" s="877" t="s">
        <v>76</v>
      </c>
      <c r="E58" s="878"/>
      <c r="F58" s="948">
        <f t="shared" ref="F58:M58" si="8">F$51/F$9*F16</f>
        <v>77.978568331618604</v>
      </c>
      <c r="G58" s="948">
        <f t="shared" si="8"/>
        <v>24.080441247361808</v>
      </c>
      <c r="H58" s="948">
        <f t="shared" si="8"/>
        <v>38.099052838391472</v>
      </c>
      <c r="I58" s="948">
        <f t="shared" si="8"/>
        <v>51.985205366114407</v>
      </c>
      <c r="J58" s="948">
        <f t="shared" si="8"/>
        <v>58.819169044524948</v>
      </c>
      <c r="K58" s="948">
        <f t="shared" si="8"/>
        <v>71.8804119856147</v>
      </c>
      <c r="L58" s="948">
        <f t="shared" si="8"/>
        <v>111.70181568264198</v>
      </c>
      <c r="M58" s="948">
        <f t="shared" si="8"/>
        <v>162.27315065580194</v>
      </c>
      <c r="N58" s="877"/>
      <c r="O58" s="939"/>
      <c r="P58" s="939"/>
      <c r="Q58" s="870"/>
      <c r="R58" s="870"/>
      <c r="S58" s="870"/>
      <c r="T58" s="872"/>
      <c r="U58" s="872"/>
      <c r="V58" s="872"/>
      <c r="W58" s="872"/>
      <c r="X58" s="872"/>
      <c r="Y58" s="872"/>
      <c r="Z58" s="872"/>
      <c r="AA58" s="872"/>
      <c r="AB58" s="872"/>
      <c r="AC58" s="872"/>
      <c r="AD58" s="872"/>
      <c r="AE58" s="872"/>
      <c r="AF58" s="872"/>
      <c r="AG58" s="872"/>
      <c r="AH58" s="872"/>
      <c r="AI58" s="872"/>
      <c r="AJ58" s="872"/>
      <c r="AK58" s="872"/>
      <c r="AL58" s="872"/>
      <c r="AM58" s="872"/>
      <c r="AN58" s="872"/>
    </row>
    <row r="59" spans="1:40">
      <c r="A59" s="869"/>
      <c r="B59" s="879"/>
      <c r="C59" s="879"/>
      <c r="D59" s="879"/>
      <c r="E59" s="879"/>
      <c r="F59" s="879"/>
      <c r="G59" s="879"/>
      <c r="H59" s="880"/>
      <c r="I59" s="880"/>
      <c r="J59" s="879"/>
      <c r="K59" s="879"/>
      <c r="L59" s="879"/>
      <c r="M59" s="879"/>
      <c r="N59" s="879"/>
      <c r="O59" s="939"/>
      <c r="P59" s="939"/>
      <c r="Q59" s="870"/>
      <c r="R59" s="870"/>
      <c r="S59" s="870"/>
      <c r="T59" s="872"/>
      <c r="U59" s="872"/>
      <c r="V59" s="872"/>
      <c r="W59" s="872"/>
      <c r="X59" s="872"/>
      <c r="Y59" s="872"/>
      <c r="Z59" s="872"/>
      <c r="AA59" s="872"/>
      <c r="AB59" s="872"/>
      <c r="AC59" s="872"/>
      <c r="AD59" s="872"/>
      <c r="AE59" s="872"/>
      <c r="AF59" s="872"/>
      <c r="AG59" s="872"/>
      <c r="AH59" s="872"/>
      <c r="AI59" s="872"/>
      <c r="AJ59" s="872"/>
      <c r="AK59" s="872"/>
      <c r="AL59" s="872"/>
      <c r="AM59" s="872"/>
      <c r="AN59" s="872"/>
    </row>
    <row r="60" spans="1:40">
      <c r="A60" s="869"/>
      <c r="B60" s="872"/>
      <c r="C60" s="872"/>
      <c r="D60" s="872"/>
      <c r="E60" s="872"/>
      <c r="F60" s="872"/>
      <c r="G60" s="872"/>
      <c r="H60" s="872"/>
      <c r="I60" s="872"/>
      <c r="J60" s="872"/>
      <c r="K60" s="872"/>
      <c r="L60" s="872"/>
      <c r="M60" s="872"/>
      <c r="N60" s="872"/>
      <c r="O60" s="939"/>
      <c r="P60" s="939"/>
      <c r="Q60" s="870"/>
      <c r="R60" s="870"/>
      <c r="S60" s="870"/>
      <c r="T60" s="872"/>
      <c r="U60" s="872"/>
      <c r="V60" s="872"/>
      <c r="W60" s="872"/>
      <c r="X60" s="872"/>
      <c r="Y60" s="872"/>
      <c r="Z60" s="872"/>
      <c r="AA60" s="872"/>
      <c r="AB60" s="872"/>
      <c r="AC60" s="872"/>
      <c r="AD60" s="872"/>
      <c r="AE60" s="872"/>
      <c r="AF60" s="872"/>
      <c r="AG60" s="872"/>
      <c r="AH60" s="872"/>
      <c r="AI60" s="872"/>
      <c r="AJ60" s="872"/>
      <c r="AK60" s="872"/>
      <c r="AL60" s="872"/>
      <c r="AM60" s="872"/>
      <c r="AN60" s="872"/>
    </row>
    <row r="61" spans="1:40">
      <c r="A61" s="869"/>
      <c r="B61" s="954" t="s">
        <v>226</v>
      </c>
      <c r="C61" s="870"/>
      <c r="D61" s="870"/>
      <c r="E61" s="870"/>
      <c r="F61" s="870"/>
      <c r="G61" s="870"/>
      <c r="H61" s="871"/>
      <c r="I61" s="871"/>
      <c r="J61" s="870"/>
      <c r="K61" s="870"/>
      <c r="L61" s="870"/>
      <c r="M61" s="870"/>
      <c r="N61" s="870"/>
      <c r="O61" s="939"/>
      <c r="P61" s="939"/>
      <c r="Q61" s="870"/>
      <c r="R61" s="870"/>
      <c r="S61" s="870"/>
      <c r="T61" s="872"/>
      <c r="U61" s="872"/>
      <c r="V61" s="872"/>
      <c r="W61" s="872"/>
      <c r="X61" s="872"/>
      <c r="Y61" s="872"/>
      <c r="Z61" s="872"/>
      <c r="AA61" s="872"/>
      <c r="AB61" s="872"/>
      <c r="AC61" s="872"/>
      <c r="AD61" s="872"/>
      <c r="AE61" s="872"/>
      <c r="AF61" s="872"/>
      <c r="AG61" s="872"/>
      <c r="AH61" s="872"/>
      <c r="AI61" s="872"/>
      <c r="AJ61" s="872"/>
      <c r="AK61" s="872"/>
      <c r="AL61" s="872"/>
      <c r="AM61" s="872"/>
      <c r="AN61" s="872"/>
    </row>
    <row r="62" spans="1:40">
      <c r="A62" s="869"/>
      <c r="B62" s="876">
        <v>1</v>
      </c>
      <c r="C62" s="876">
        <v>2</v>
      </c>
      <c r="D62" s="876">
        <v>3</v>
      </c>
      <c r="E62" s="876">
        <v>4</v>
      </c>
      <c r="F62" s="876">
        <v>5</v>
      </c>
      <c r="G62" s="876">
        <v>7</v>
      </c>
      <c r="H62" s="876">
        <v>8</v>
      </c>
      <c r="I62" s="876">
        <v>9</v>
      </c>
      <c r="J62" s="876">
        <v>10</v>
      </c>
      <c r="K62" s="876">
        <v>11</v>
      </c>
      <c r="L62" s="876">
        <v>12</v>
      </c>
      <c r="M62" s="876">
        <v>13</v>
      </c>
      <c r="N62" s="876">
        <v>14</v>
      </c>
      <c r="O62" s="939"/>
      <c r="P62" s="939"/>
      <c r="Q62" s="870"/>
      <c r="R62" s="870"/>
      <c r="S62" s="870"/>
      <c r="T62" s="872"/>
      <c r="U62" s="872"/>
      <c r="V62" s="872"/>
      <c r="W62" s="872"/>
      <c r="X62" s="872"/>
      <c r="Y62" s="872"/>
      <c r="Z62" s="872"/>
      <c r="AA62" s="872"/>
      <c r="AB62" s="872"/>
      <c r="AC62" s="872"/>
      <c r="AD62" s="872"/>
      <c r="AE62" s="872"/>
      <c r="AF62" s="872"/>
      <c r="AG62" s="872"/>
      <c r="AH62" s="872"/>
      <c r="AI62" s="872"/>
      <c r="AJ62" s="872"/>
      <c r="AK62" s="872"/>
      <c r="AL62" s="872"/>
      <c r="AM62" s="872"/>
      <c r="AN62" s="872"/>
    </row>
    <row r="63" spans="1:40" ht="60">
      <c r="A63" s="869"/>
      <c r="B63" s="876" t="s">
        <v>5</v>
      </c>
      <c r="C63" s="876" t="s">
        <v>28</v>
      </c>
      <c r="D63" s="876" t="s">
        <v>29</v>
      </c>
      <c r="E63" s="876" t="s">
        <v>215</v>
      </c>
      <c r="F63" s="876" t="s">
        <v>88</v>
      </c>
      <c r="G63" s="876" t="s">
        <v>11</v>
      </c>
      <c r="H63" s="876" t="s">
        <v>12</v>
      </c>
      <c r="I63" s="876" t="s">
        <v>13</v>
      </c>
      <c r="J63" s="876" t="s">
        <v>14</v>
      </c>
      <c r="K63" s="876" t="s">
        <v>15</v>
      </c>
      <c r="L63" s="876" t="s">
        <v>16</v>
      </c>
      <c r="M63" s="876" t="s">
        <v>17</v>
      </c>
      <c r="N63" s="876" t="s">
        <v>216</v>
      </c>
      <c r="O63" s="939"/>
      <c r="P63" s="939"/>
      <c r="Q63" s="870"/>
      <c r="R63" s="870"/>
      <c r="S63" s="870"/>
      <c r="T63" s="872"/>
      <c r="U63" s="872"/>
      <c r="V63" s="872"/>
      <c r="W63" s="872"/>
      <c r="X63" s="872"/>
      <c r="Y63" s="872"/>
      <c r="Z63" s="872"/>
      <c r="AA63" s="872"/>
      <c r="AB63" s="872"/>
      <c r="AC63" s="872"/>
      <c r="AD63" s="872"/>
      <c r="AE63" s="872"/>
      <c r="AF63" s="872"/>
      <c r="AG63" s="872"/>
      <c r="AH63" s="872"/>
      <c r="AI63" s="872"/>
      <c r="AJ63" s="872"/>
      <c r="AK63" s="872"/>
      <c r="AL63" s="872"/>
      <c r="AM63" s="872"/>
      <c r="AN63" s="872"/>
    </row>
    <row r="64" spans="1:40">
      <c r="A64" s="869"/>
      <c r="B64" s="882" t="s">
        <v>21</v>
      </c>
      <c r="C64" s="882" t="s">
        <v>19</v>
      </c>
      <c r="D64" s="882" t="s">
        <v>19</v>
      </c>
      <c r="E64" s="882">
        <f>E28</f>
        <v>203</v>
      </c>
      <c r="F64" s="881">
        <f t="shared" ref="F64:N64" si="9">F28</f>
        <v>63.961138001176728</v>
      </c>
      <c r="G64" s="881">
        <f t="shared" si="9"/>
        <v>22.024000000000001</v>
      </c>
      <c r="H64" s="881">
        <f t="shared" si="9"/>
        <v>29.641375222288087</v>
      </c>
      <c r="I64" s="881">
        <f t="shared" si="9"/>
        <v>43.506230751006875</v>
      </c>
      <c r="J64" s="881">
        <f t="shared" si="9"/>
        <v>52.191176470588232</v>
      </c>
      <c r="K64" s="881">
        <f t="shared" si="9"/>
        <v>58.588628276449654</v>
      </c>
      <c r="L64" s="881">
        <f t="shared" si="9"/>
        <v>88.179923304693972</v>
      </c>
      <c r="M64" s="881">
        <f t="shared" si="9"/>
        <v>128.62015706806281</v>
      </c>
      <c r="N64" s="883">
        <f t="shared" si="9"/>
        <v>741.07881773399015</v>
      </c>
      <c r="O64" s="939"/>
      <c r="P64" s="939"/>
      <c r="Q64" s="870"/>
      <c r="R64" s="870"/>
      <c r="S64" s="870"/>
      <c r="T64" s="872"/>
      <c r="U64" s="872"/>
      <c r="V64" s="872"/>
      <c r="W64" s="872"/>
      <c r="X64" s="872"/>
      <c r="Y64" s="872"/>
      <c r="Z64" s="872"/>
      <c r="AA64" s="872"/>
      <c r="AB64" s="872"/>
      <c r="AC64" s="872"/>
      <c r="AD64" s="872"/>
      <c r="AE64" s="872"/>
      <c r="AF64" s="872"/>
      <c r="AG64" s="872"/>
      <c r="AH64" s="872"/>
      <c r="AI64" s="872"/>
      <c r="AJ64" s="872"/>
      <c r="AK64" s="872"/>
      <c r="AL64" s="872"/>
      <c r="AM64" s="872"/>
      <c r="AN64" s="872"/>
    </row>
    <row r="65" spans="1:40">
      <c r="A65" s="869"/>
      <c r="B65" s="878" t="s">
        <v>21</v>
      </c>
      <c r="C65" s="945" t="s">
        <v>75</v>
      </c>
      <c r="D65" s="945">
        <v>500</v>
      </c>
      <c r="E65" s="946"/>
      <c r="F65" s="948">
        <f>F$64/F$9*F10</f>
        <v>61.990729572363172</v>
      </c>
      <c r="G65" s="948">
        <f t="shared" ref="G65:M65" si="10">G$64/G$9*G10</f>
        <v>20.860733837567118</v>
      </c>
      <c r="H65" s="948">
        <f t="shared" si="10"/>
        <v>28.708452169816123</v>
      </c>
      <c r="I65" s="948">
        <f t="shared" si="10"/>
        <v>39.965598653384085</v>
      </c>
      <c r="J65" s="948">
        <f t="shared" si="10"/>
        <v>49.566902579978702</v>
      </c>
      <c r="K65" s="948">
        <f t="shared" si="10"/>
        <v>56.658575882624625</v>
      </c>
      <c r="L65" s="948">
        <f t="shared" si="10"/>
        <v>87.39465211352308</v>
      </c>
      <c r="M65" s="948">
        <f t="shared" si="10"/>
        <v>124.76613897502409</v>
      </c>
      <c r="N65" s="945"/>
      <c r="O65" s="939"/>
      <c r="P65" s="939"/>
      <c r="Q65" s="870"/>
      <c r="R65" s="870"/>
      <c r="S65" s="870"/>
      <c r="T65" s="872"/>
      <c r="U65" s="872"/>
      <c r="V65" s="872"/>
      <c r="W65" s="872"/>
      <c r="X65" s="872"/>
      <c r="Y65" s="872"/>
      <c r="Z65" s="872"/>
      <c r="AA65" s="872"/>
      <c r="AB65" s="872"/>
      <c r="AC65" s="872"/>
      <c r="AD65" s="872"/>
      <c r="AE65" s="872"/>
      <c r="AF65" s="872"/>
      <c r="AG65" s="872"/>
      <c r="AH65" s="872"/>
      <c r="AI65" s="872"/>
      <c r="AJ65" s="872"/>
      <c r="AK65" s="872"/>
      <c r="AL65" s="872"/>
      <c r="AM65" s="872"/>
      <c r="AN65" s="872"/>
    </row>
    <row r="66" spans="1:40">
      <c r="A66" s="869"/>
      <c r="B66" s="878" t="s">
        <v>21</v>
      </c>
      <c r="C66" s="945">
        <v>501</v>
      </c>
      <c r="D66" s="945">
        <v>1000</v>
      </c>
      <c r="E66" s="946"/>
      <c r="F66" s="948">
        <f t="shared" ref="F66:M66" si="11">F$64/F$9*F11</f>
        <v>57.084517187360994</v>
      </c>
      <c r="G66" s="948">
        <f t="shared" si="11"/>
        <v>23.811264468154018</v>
      </c>
      <c r="H66" s="948">
        <f t="shared" si="11"/>
        <v>29.307858239751113</v>
      </c>
      <c r="I66" s="948">
        <f t="shared" si="11"/>
        <v>44.422633818269546</v>
      </c>
      <c r="J66" s="948">
        <f t="shared" si="11"/>
        <v>48.681868406731155</v>
      </c>
      <c r="K66" s="948">
        <f t="shared" si="11"/>
        <v>51.326240905176199</v>
      </c>
      <c r="L66" s="948">
        <f t="shared" si="11"/>
        <v>70.235545402558017</v>
      </c>
      <c r="M66" s="948">
        <f t="shared" si="11"/>
        <v>88.108943848667138</v>
      </c>
      <c r="N66" s="945"/>
      <c r="O66" s="939"/>
      <c r="P66" s="939"/>
      <c r="Q66" s="870"/>
      <c r="R66" s="870"/>
      <c r="S66" s="870"/>
      <c r="T66" s="872"/>
      <c r="U66" s="872"/>
      <c r="V66" s="872"/>
      <c r="W66" s="872"/>
      <c r="X66" s="872"/>
      <c r="Y66" s="872"/>
      <c r="Z66" s="872"/>
      <c r="AA66" s="872"/>
      <c r="AB66" s="872"/>
      <c r="AC66" s="872"/>
      <c r="AD66" s="872"/>
      <c r="AE66" s="872"/>
      <c r="AF66" s="872"/>
      <c r="AG66" s="872"/>
      <c r="AH66" s="872"/>
      <c r="AI66" s="872"/>
      <c r="AJ66" s="872"/>
      <c r="AK66" s="872"/>
      <c r="AL66" s="872"/>
      <c r="AM66" s="872"/>
      <c r="AN66" s="872"/>
    </row>
    <row r="67" spans="1:40">
      <c r="A67" s="869"/>
      <c r="B67" s="878" t="s">
        <v>21</v>
      </c>
      <c r="C67" s="945">
        <v>1001</v>
      </c>
      <c r="D67" s="945">
        <v>2000</v>
      </c>
      <c r="E67" s="946"/>
      <c r="F67" s="948">
        <f t="shared" ref="F67:M67" si="12">F$64/F$9*F12</f>
        <v>82.738578662376227</v>
      </c>
      <c r="G67" s="948">
        <f t="shared" si="12"/>
        <v>35.31277077241856</v>
      </c>
      <c r="H67" s="948">
        <f t="shared" si="12"/>
        <v>50.192242693338571</v>
      </c>
      <c r="I67" s="948">
        <f t="shared" si="12"/>
        <v>61.971268988619187</v>
      </c>
      <c r="J67" s="948">
        <f t="shared" si="12"/>
        <v>68.698550224581496</v>
      </c>
      <c r="K67" s="948">
        <f t="shared" si="12"/>
        <v>74.808635238177246</v>
      </c>
      <c r="L67" s="948">
        <f t="shared" si="12"/>
        <v>110.35038999300927</v>
      </c>
      <c r="M67" s="948">
        <f t="shared" si="12"/>
        <v>167.10167383958293</v>
      </c>
      <c r="N67" s="945"/>
      <c r="O67" s="939"/>
      <c r="P67" s="939"/>
      <c r="Q67" s="870"/>
      <c r="R67" s="870"/>
      <c r="S67" s="870"/>
      <c r="T67" s="872"/>
      <c r="U67" s="872"/>
      <c r="V67" s="872"/>
      <c r="W67" s="872"/>
      <c r="X67" s="872"/>
      <c r="Y67" s="872"/>
      <c r="Z67" s="872"/>
      <c r="AA67" s="872"/>
      <c r="AB67" s="872"/>
      <c r="AC67" s="872"/>
      <c r="AD67" s="872"/>
      <c r="AE67" s="872"/>
      <c r="AF67" s="872"/>
      <c r="AG67" s="872"/>
      <c r="AH67" s="872"/>
      <c r="AI67" s="872"/>
      <c r="AJ67" s="872"/>
      <c r="AK67" s="872"/>
      <c r="AL67" s="872"/>
      <c r="AM67" s="872"/>
      <c r="AN67" s="872"/>
    </row>
    <row r="68" spans="1:40">
      <c r="A68" s="869"/>
      <c r="B68" s="878" t="s">
        <v>21</v>
      </c>
      <c r="C68" s="945">
        <v>2001</v>
      </c>
      <c r="D68" s="945">
        <v>5000</v>
      </c>
      <c r="E68" s="946"/>
      <c r="F68" s="948">
        <f t="shared" ref="F68:M68" si="13">F$64/F$9*F13</f>
        <v>88.079870278353141</v>
      </c>
      <c r="G68" s="948">
        <f t="shared" si="13"/>
        <v>37.592430509302616</v>
      </c>
      <c r="H68" s="948">
        <f t="shared" si="13"/>
        <v>53.432465204036795</v>
      </c>
      <c r="I68" s="948">
        <f t="shared" si="13"/>
        <v>65.971901158420778</v>
      </c>
      <c r="J68" s="948">
        <f t="shared" si="13"/>
        <v>73.133470382464083</v>
      </c>
      <c r="K68" s="948">
        <f t="shared" si="13"/>
        <v>79.637999516126214</v>
      </c>
      <c r="L68" s="948">
        <f t="shared" si="13"/>
        <v>117.47419635297356</v>
      </c>
      <c r="M68" s="948">
        <f t="shared" si="13"/>
        <v>177.88912975101661</v>
      </c>
      <c r="N68" s="945"/>
      <c r="O68" s="939"/>
      <c r="P68" s="939"/>
      <c r="Q68" s="870"/>
      <c r="R68" s="870"/>
      <c r="S68" s="870"/>
      <c r="T68" s="872"/>
      <c r="U68" s="872"/>
      <c r="V68" s="872"/>
      <c r="W68" s="872"/>
      <c r="X68" s="872"/>
      <c r="Y68" s="872"/>
      <c r="Z68" s="872"/>
      <c r="AA68" s="872"/>
      <c r="AB68" s="872"/>
      <c r="AC68" s="872"/>
      <c r="AD68" s="872"/>
      <c r="AE68" s="872"/>
      <c r="AF68" s="872"/>
      <c r="AG68" s="872"/>
      <c r="AH68" s="872"/>
      <c r="AI68" s="872"/>
      <c r="AJ68" s="872"/>
      <c r="AK68" s="872"/>
      <c r="AL68" s="872"/>
      <c r="AM68" s="872"/>
      <c r="AN68" s="872"/>
    </row>
    <row r="69" spans="1:40">
      <c r="A69" s="869"/>
      <c r="B69" s="878" t="s">
        <v>21</v>
      </c>
      <c r="C69" s="945">
        <v>5001</v>
      </c>
      <c r="D69" s="945">
        <v>10000</v>
      </c>
      <c r="E69" s="946"/>
      <c r="F69" s="948">
        <f t="shared" ref="F69:M69" si="14">F$64/F$9*F14</f>
        <v>75.7960285913136</v>
      </c>
      <c r="G69" s="948">
        <f t="shared" si="14"/>
        <v>32.349694983603307</v>
      </c>
      <c r="H69" s="948">
        <f t="shared" si="14"/>
        <v>45.980638340073476</v>
      </c>
      <c r="I69" s="948">
        <f t="shared" si="14"/>
        <v>56.771292812131847</v>
      </c>
      <c r="J69" s="948">
        <f t="shared" si="14"/>
        <v>62.934091462366275</v>
      </c>
      <c r="K69" s="948">
        <f t="shared" si="14"/>
        <v>68.531482496549629</v>
      </c>
      <c r="L69" s="948">
        <f t="shared" si="14"/>
        <v>101.09094753855324</v>
      </c>
      <c r="M69" s="948">
        <f t="shared" si="14"/>
        <v>153.08026138187509</v>
      </c>
      <c r="N69" s="945"/>
      <c r="O69" s="939"/>
      <c r="P69" s="939"/>
      <c r="Q69" s="870"/>
      <c r="R69" s="870"/>
      <c r="S69" s="870"/>
      <c r="T69" s="872"/>
      <c r="U69" s="872"/>
      <c r="V69" s="872"/>
      <c r="W69" s="872"/>
      <c r="X69" s="872"/>
      <c r="Y69" s="872"/>
      <c r="Z69" s="872"/>
      <c r="AA69" s="872"/>
      <c r="AB69" s="872"/>
      <c r="AC69" s="872"/>
      <c r="AD69" s="872"/>
      <c r="AE69" s="872"/>
      <c r="AF69" s="872"/>
      <c r="AG69" s="872"/>
      <c r="AH69" s="872"/>
      <c r="AI69" s="872"/>
      <c r="AJ69" s="872"/>
      <c r="AK69" s="872"/>
      <c r="AL69" s="872"/>
      <c r="AM69" s="872"/>
      <c r="AN69" s="872"/>
    </row>
    <row r="70" spans="1:40">
      <c r="A70" s="869"/>
      <c r="B70" s="878" t="s">
        <v>21</v>
      </c>
      <c r="C70" s="945">
        <v>10001</v>
      </c>
      <c r="D70" s="945">
        <v>20000</v>
      </c>
      <c r="E70" s="946"/>
      <c r="F70" s="948">
        <f t="shared" ref="F70:M70" si="15">F$64/F$9*F15</f>
        <v>91.310695418530599</v>
      </c>
      <c r="G70" s="948">
        <f t="shared" si="15"/>
        <v>38.97134454705045</v>
      </c>
      <c r="H70" s="948">
        <f t="shared" si="15"/>
        <v>55.392401695056883</v>
      </c>
      <c r="I70" s="948">
        <f t="shared" si="15"/>
        <v>68.391792061238235</v>
      </c>
      <c r="J70" s="948">
        <f t="shared" si="15"/>
        <v>75.816052156862526</v>
      </c>
      <c r="K70" s="948">
        <f t="shared" si="15"/>
        <v>82.559171517595146</v>
      </c>
      <c r="L70" s="948">
        <f t="shared" si="15"/>
        <v>121.78322389467972</v>
      </c>
      <c r="M70" s="948">
        <f t="shared" si="15"/>
        <v>184.41421511669205</v>
      </c>
      <c r="N70" s="945"/>
      <c r="O70" s="939"/>
      <c r="P70" s="939"/>
      <c r="Q70" s="870"/>
      <c r="R70" s="870"/>
      <c r="S70" s="870"/>
      <c r="T70" s="872"/>
      <c r="U70" s="872"/>
      <c r="V70" s="872"/>
      <c r="W70" s="872"/>
      <c r="X70" s="872"/>
      <c r="Y70" s="872"/>
      <c r="Z70" s="872"/>
      <c r="AA70" s="872"/>
      <c r="AB70" s="872"/>
      <c r="AC70" s="872"/>
      <c r="AD70" s="872"/>
      <c r="AE70" s="872"/>
      <c r="AF70" s="872"/>
      <c r="AG70" s="872"/>
      <c r="AH70" s="872"/>
      <c r="AI70" s="872"/>
      <c r="AJ70" s="872"/>
      <c r="AK70" s="872"/>
      <c r="AL70" s="872"/>
      <c r="AM70" s="872"/>
      <c r="AN70" s="872"/>
    </row>
    <row r="71" spans="1:40">
      <c r="A71" s="869"/>
      <c r="B71" s="878" t="s">
        <v>21</v>
      </c>
      <c r="C71" s="945">
        <v>20001</v>
      </c>
      <c r="D71" s="945" t="s">
        <v>76</v>
      </c>
      <c r="E71" s="946"/>
      <c r="F71" s="948">
        <f t="shared" ref="F71:M71" si="16">F$64/F$9*F16</f>
        <v>85.062198096065771</v>
      </c>
      <c r="G71" s="948">
        <f t="shared" si="16"/>
        <v>36.304490013318791</v>
      </c>
      <c r="H71" s="948">
        <f t="shared" si="16"/>
        <v>51.601835079722385</v>
      </c>
      <c r="I71" s="948">
        <f t="shared" si="16"/>
        <v>63.711662010596953</v>
      </c>
      <c r="J71" s="948">
        <f t="shared" si="16"/>
        <v>70.62787133389763</v>
      </c>
      <c r="K71" s="948">
        <f t="shared" si="16"/>
        <v>76.909551176757006</v>
      </c>
      <c r="L71" s="948">
        <f t="shared" si="16"/>
        <v>113.4494559287355</v>
      </c>
      <c r="M71" s="948">
        <f t="shared" si="16"/>
        <v>171.79453541652791</v>
      </c>
      <c r="N71" s="945"/>
      <c r="O71" s="939"/>
      <c r="P71" s="939"/>
      <c r="Q71" s="870"/>
      <c r="R71" s="870"/>
      <c r="S71" s="870"/>
      <c r="T71" s="872"/>
      <c r="U71" s="872"/>
      <c r="V71" s="872"/>
      <c r="W71" s="872"/>
      <c r="X71" s="872"/>
      <c r="Y71" s="872"/>
      <c r="Z71" s="872"/>
      <c r="AA71" s="872"/>
      <c r="AB71" s="872"/>
      <c r="AC71" s="872"/>
      <c r="AD71" s="872"/>
      <c r="AE71" s="872"/>
      <c r="AF71" s="872"/>
      <c r="AG71" s="872"/>
      <c r="AH71" s="872"/>
      <c r="AI71" s="872"/>
      <c r="AJ71" s="872"/>
      <c r="AK71" s="872"/>
      <c r="AL71" s="872"/>
      <c r="AM71" s="872"/>
      <c r="AN71" s="872"/>
    </row>
    <row r="72" spans="1:40">
      <c r="A72" s="869"/>
      <c r="B72" s="879"/>
      <c r="C72" s="879"/>
      <c r="D72" s="879"/>
      <c r="E72" s="879"/>
      <c r="F72" s="879"/>
      <c r="G72" s="879"/>
      <c r="H72" s="880"/>
      <c r="I72" s="880"/>
      <c r="J72" s="879"/>
      <c r="K72" s="879"/>
      <c r="L72" s="879"/>
      <c r="M72" s="879"/>
      <c r="N72" s="879"/>
      <c r="O72" s="939"/>
      <c r="P72" s="939"/>
      <c r="Q72" s="870"/>
      <c r="R72" s="870"/>
      <c r="S72" s="870"/>
      <c r="T72" s="872"/>
      <c r="U72" s="872"/>
      <c r="V72" s="872"/>
      <c r="W72" s="872"/>
      <c r="X72" s="872"/>
      <c r="Y72" s="872"/>
      <c r="Z72" s="872"/>
      <c r="AA72" s="872"/>
      <c r="AB72" s="872"/>
      <c r="AC72" s="872"/>
      <c r="AD72" s="872"/>
      <c r="AE72" s="872"/>
      <c r="AF72" s="872"/>
      <c r="AG72" s="872"/>
      <c r="AH72" s="872"/>
      <c r="AI72" s="872"/>
      <c r="AJ72" s="872"/>
      <c r="AK72" s="872"/>
      <c r="AL72" s="872"/>
      <c r="AM72" s="872"/>
      <c r="AN72" s="872"/>
    </row>
    <row r="73" spans="1:40">
      <c r="A73" s="869"/>
      <c r="B73" s="870"/>
      <c r="C73" s="870"/>
      <c r="D73" s="870"/>
      <c r="E73" s="870"/>
      <c r="F73" s="870"/>
      <c r="G73" s="870"/>
      <c r="H73" s="871"/>
      <c r="I73" s="871"/>
      <c r="J73" s="870"/>
      <c r="K73" s="870"/>
      <c r="L73" s="870"/>
      <c r="M73" s="870"/>
      <c r="N73" s="870"/>
      <c r="O73" s="939"/>
      <c r="P73" s="939"/>
      <c r="Q73" s="870"/>
      <c r="R73" s="870"/>
      <c r="S73" s="870"/>
      <c r="T73" s="872"/>
      <c r="U73" s="872"/>
      <c r="V73" s="872"/>
      <c r="W73" s="872"/>
      <c r="X73" s="872"/>
      <c r="Y73" s="872"/>
      <c r="Z73" s="872"/>
      <c r="AA73" s="872"/>
      <c r="AB73" s="872"/>
      <c r="AC73" s="872"/>
      <c r="AD73" s="872"/>
      <c r="AE73" s="872"/>
      <c r="AF73" s="872"/>
      <c r="AG73" s="872"/>
      <c r="AH73" s="872"/>
      <c r="AI73" s="872"/>
      <c r="AJ73" s="872"/>
      <c r="AK73" s="872"/>
      <c r="AL73" s="872"/>
      <c r="AM73" s="872"/>
      <c r="AN73" s="872"/>
    </row>
    <row r="74" spans="1:40">
      <c r="A74" s="869"/>
      <c r="B74" s="954" t="s">
        <v>227</v>
      </c>
      <c r="C74" s="870"/>
      <c r="D74" s="870"/>
      <c r="E74" s="870"/>
      <c r="F74" s="870"/>
      <c r="G74" s="870"/>
      <c r="H74" s="871"/>
      <c r="I74" s="871"/>
      <c r="J74" s="870"/>
      <c r="K74" s="870"/>
      <c r="L74" s="870"/>
      <c r="M74" s="870"/>
      <c r="N74" s="870"/>
      <c r="O74" s="939"/>
      <c r="P74" s="939"/>
      <c r="Q74" s="870"/>
      <c r="R74" s="870"/>
      <c r="S74" s="870"/>
      <c r="T74" s="872"/>
      <c r="U74" s="872"/>
      <c r="V74" s="872"/>
      <c r="W74" s="872"/>
      <c r="X74" s="872"/>
      <c r="Y74" s="872"/>
      <c r="Z74" s="872"/>
      <c r="AA74" s="872"/>
      <c r="AB74" s="872"/>
      <c r="AC74" s="872"/>
      <c r="AD74" s="872"/>
      <c r="AE74" s="872"/>
      <c r="AF74" s="872"/>
      <c r="AG74" s="872"/>
      <c r="AH74" s="872"/>
      <c r="AI74" s="872"/>
      <c r="AJ74" s="872"/>
      <c r="AK74" s="872"/>
      <c r="AL74" s="872"/>
      <c r="AM74" s="872"/>
      <c r="AN74" s="872"/>
    </row>
    <row r="75" spans="1:40">
      <c r="A75" s="869"/>
      <c r="B75" s="876">
        <v>1</v>
      </c>
      <c r="C75" s="876">
        <v>2</v>
      </c>
      <c r="D75" s="876">
        <v>3</v>
      </c>
      <c r="E75" s="876">
        <v>4</v>
      </c>
      <c r="F75" s="876">
        <v>5</v>
      </c>
      <c r="G75" s="876">
        <v>7</v>
      </c>
      <c r="H75" s="876">
        <v>8</v>
      </c>
      <c r="I75" s="876">
        <v>9</v>
      </c>
      <c r="J75" s="876">
        <v>10</v>
      </c>
      <c r="K75" s="876">
        <v>11</v>
      </c>
      <c r="L75" s="876">
        <v>12</v>
      </c>
      <c r="M75" s="876">
        <v>13</v>
      </c>
      <c r="N75" s="876">
        <v>14</v>
      </c>
      <c r="O75" s="939"/>
      <c r="P75" s="939"/>
      <c r="Q75" s="870"/>
      <c r="R75" s="870"/>
      <c r="S75" s="870"/>
      <c r="T75" s="872"/>
      <c r="U75" s="872"/>
      <c r="V75" s="872"/>
      <c r="W75" s="872"/>
      <c r="X75" s="872"/>
      <c r="Y75" s="872"/>
      <c r="Z75" s="872"/>
      <c r="AA75" s="872"/>
      <c r="AB75" s="872"/>
      <c r="AC75" s="872"/>
      <c r="AD75" s="872"/>
      <c r="AE75" s="872"/>
      <c r="AF75" s="872"/>
      <c r="AG75" s="872"/>
      <c r="AH75" s="872"/>
      <c r="AI75" s="872"/>
      <c r="AJ75" s="872"/>
      <c r="AK75" s="872"/>
      <c r="AL75" s="872"/>
      <c r="AM75" s="872"/>
      <c r="AN75" s="872"/>
    </row>
    <row r="76" spans="1:40" ht="60">
      <c r="A76" s="869"/>
      <c r="B76" s="876" t="s">
        <v>5</v>
      </c>
      <c r="C76" s="876" t="s">
        <v>28</v>
      </c>
      <c r="D76" s="876" t="s">
        <v>29</v>
      </c>
      <c r="E76" s="876" t="s">
        <v>215</v>
      </c>
      <c r="F76" s="876" t="s">
        <v>88</v>
      </c>
      <c r="G76" s="876" t="s">
        <v>11</v>
      </c>
      <c r="H76" s="876" t="s">
        <v>12</v>
      </c>
      <c r="I76" s="876" t="s">
        <v>13</v>
      </c>
      <c r="J76" s="876" t="s">
        <v>14</v>
      </c>
      <c r="K76" s="876" t="s">
        <v>15</v>
      </c>
      <c r="L76" s="876" t="s">
        <v>16</v>
      </c>
      <c r="M76" s="876" t="s">
        <v>17</v>
      </c>
      <c r="N76" s="876" t="s">
        <v>216</v>
      </c>
      <c r="O76" s="939"/>
      <c r="P76" s="939"/>
      <c r="Q76" s="870"/>
      <c r="R76" s="870"/>
      <c r="S76" s="870"/>
      <c r="T76" s="872"/>
      <c r="U76" s="872"/>
      <c r="V76" s="872"/>
      <c r="W76" s="872"/>
      <c r="X76" s="872"/>
      <c r="Y76" s="872"/>
      <c r="Z76" s="872"/>
      <c r="AA76" s="872"/>
      <c r="AB76" s="872"/>
      <c r="AC76" s="872"/>
      <c r="AD76" s="872"/>
      <c r="AE76" s="872"/>
      <c r="AF76" s="872"/>
      <c r="AG76" s="872"/>
      <c r="AH76" s="872"/>
      <c r="AI76" s="872"/>
      <c r="AJ76" s="872"/>
      <c r="AK76" s="872"/>
      <c r="AL76" s="872"/>
      <c r="AM76" s="872"/>
      <c r="AN76" s="872"/>
    </row>
    <row r="77" spans="1:40">
      <c r="A77" s="869"/>
      <c r="B77" s="882" t="s">
        <v>22</v>
      </c>
      <c r="C77" s="882" t="s">
        <v>19</v>
      </c>
      <c r="D77" s="882" t="s">
        <v>19</v>
      </c>
      <c r="E77" s="952">
        <f>E29</f>
        <v>76</v>
      </c>
      <c r="F77" s="951">
        <f t="shared" ref="F77:N77" si="17">F29</f>
        <v>61.418736313425477</v>
      </c>
      <c r="G77" s="951">
        <f t="shared" si="17"/>
        <v>13.940840488328414</v>
      </c>
      <c r="H77" s="951">
        <f t="shared" si="17"/>
        <v>26.019183806119134</v>
      </c>
      <c r="I77" s="951">
        <f t="shared" si="17"/>
        <v>43.412880032446274</v>
      </c>
      <c r="J77" s="951">
        <f t="shared" si="17"/>
        <v>51.227267437033348</v>
      </c>
      <c r="K77" s="951">
        <f t="shared" si="17"/>
        <v>67.355946249835583</v>
      </c>
      <c r="L77" s="951">
        <f t="shared" si="17"/>
        <v>90.095450872843287</v>
      </c>
      <c r="M77" s="951">
        <f t="shared" si="17"/>
        <v>121.38749309201432</v>
      </c>
      <c r="N77" s="953">
        <f t="shared" si="17"/>
        <v>1706.7631578947369</v>
      </c>
      <c r="O77" s="939"/>
      <c r="P77" s="939"/>
      <c r="Q77" s="870"/>
      <c r="R77" s="870"/>
      <c r="S77" s="870"/>
      <c r="T77" s="872"/>
      <c r="U77" s="872"/>
      <c r="V77" s="872"/>
      <c r="W77" s="872"/>
      <c r="X77" s="872"/>
      <c r="Y77" s="872"/>
      <c r="Z77" s="872"/>
      <c r="AA77" s="872"/>
      <c r="AB77" s="872"/>
      <c r="AC77" s="872"/>
      <c r="AD77" s="872"/>
      <c r="AE77" s="872"/>
      <c r="AF77" s="872"/>
      <c r="AG77" s="872"/>
      <c r="AH77" s="872"/>
      <c r="AI77" s="872"/>
      <c r="AJ77" s="872"/>
      <c r="AK77" s="872"/>
      <c r="AL77" s="872"/>
      <c r="AM77" s="872"/>
      <c r="AN77" s="872"/>
    </row>
    <row r="78" spans="1:40">
      <c r="A78" s="869"/>
      <c r="B78" s="878" t="s">
        <v>22</v>
      </c>
      <c r="C78" s="945" t="s">
        <v>75</v>
      </c>
      <c r="D78" s="945">
        <v>500</v>
      </c>
      <c r="E78" s="946"/>
      <c r="F78" s="948">
        <f>F$77/F$9*F10</f>
        <v>59.526649970045781</v>
      </c>
      <c r="G78" s="948">
        <f t="shared" ref="G78:M78" si="18">G$77/G$9*G10</f>
        <v>13.204511573692253</v>
      </c>
      <c r="H78" s="948">
        <f t="shared" si="18"/>
        <v>25.200264434220976</v>
      </c>
      <c r="I78" s="948">
        <f t="shared" si="18"/>
        <v>39.879845020224039</v>
      </c>
      <c r="J78" s="948">
        <f t="shared" si="18"/>
        <v>48.651460767911075</v>
      </c>
      <c r="K78" s="948">
        <f t="shared" si="18"/>
        <v>65.137077006397433</v>
      </c>
      <c r="L78" s="948">
        <f t="shared" si="18"/>
        <v>89.293121279274359</v>
      </c>
      <c r="M78" s="948">
        <f t="shared" si="18"/>
        <v>117.75019700009871</v>
      </c>
      <c r="N78" s="945"/>
      <c r="O78" s="939"/>
      <c r="P78" s="939"/>
      <c r="Q78" s="870"/>
      <c r="R78" s="870"/>
      <c r="S78" s="870"/>
      <c r="T78" s="872"/>
      <c r="U78" s="872"/>
      <c r="V78" s="872"/>
      <c r="W78" s="872"/>
      <c r="X78" s="872"/>
      <c r="Y78" s="872"/>
      <c r="Z78" s="872"/>
      <c r="AA78" s="872"/>
      <c r="AB78" s="872"/>
      <c r="AC78" s="872"/>
      <c r="AD78" s="872"/>
      <c r="AE78" s="872"/>
      <c r="AF78" s="872"/>
      <c r="AG78" s="872"/>
      <c r="AH78" s="872"/>
      <c r="AI78" s="872"/>
      <c r="AJ78" s="872"/>
      <c r="AK78" s="872"/>
      <c r="AL78" s="872"/>
      <c r="AM78" s="872"/>
      <c r="AN78" s="872"/>
    </row>
    <row r="79" spans="1:40">
      <c r="A79" s="869"/>
      <c r="B79" s="878" t="s">
        <v>22</v>
      </c>
      <c r="C79" s="945">
        <v>501</v>
      </c>
      <c r="D79" s="945">
        <v>1000</v>
      </c>
      <c r="E79" s="946"/>
      <c r="F79" s="948">
        <f t="shared" ref="F79:M79" si="19">F$77/F$9*F11</f>
        <v>54.81545541990242</v>
      </c>
      <c r="G79" s="948">
        <f t="shared" si="19"/>
        <v>15.072150371228535</v>
      </c>
      <c r="H79" s="948">
        <f t="shared" si="19"/>
        <v>25.726422771719935</v>
      </c>
      <c r="I79" s="948">
        <f t="shared" si="19"/>
        <v>44.327316786301793</v>
      </c>
      <c r="J79" s="948">
        <f t="shared" si="19"/>
        <v>47.782772124545936</v>
      </c>
      <c r="K79" s="948">
        <f t="shared" si="19"/>
        <v>59.006800898337325</v>
      </c>
      <c r="L79" s="948">
        <f t="shared" si="19"/>
        <v>71.761268247856094</v>
      </c>
      <c r="M79" s="948">
        <f t="shared" si="19"/>
        <v>83.154336432002978</v>
      </c>
      <c r="N79" s="945"/>
      <c r="O79" s="939"/>
      <c r="P79" s="939"/>
      <c r="Q79" s="870"/>
      <c r="R79" s="870"/>
      <c r="S79" s="870"/>
      <c r="T79" s="872"/>
      <c r="U79" s="872"/>
      <c r="V79" s="872"/>
      <c r="W79" s="872"/>
      <c r="X79" s="872"/>
      <c r="Y79" s="872"/>
      <c r="Z79" s="872"/>
      <c r="AA79" s="872"/>
      <c r="AB79" s="872"/>
      <c r="AC79" s="872"/>
      <c r="AD79" s="872"/>
      <c r="AE79" s="872"/>
      <c r="AF79" s="872"/>
      <c r="AG79" s="872"/>
      <c r="AH79" s="872"/>
      <c r="AI79" s="872"/>
      <c r="AJ79" s="872"/>
      <c r="AK79" s="872"/>
      <c r="AL79" s="872"/>
      <c r="AM79" s="872"/>
      <c r="AN79" s="872"/>
    </row>
    <row r="80" spans="1:40">
      <c r="A80" s="869"/>
      <c r="B80" s="878" t="s">
        <v>22</v>
      </c>
      <c r="C80" s="945">
        <v>1001</v>
      </c>
      <c r="D80" s="945">
        <v>2000</v>
      </c>
      <c r="E80" s="946"/>
      <c r="F80" s="948">
        <f t="shared" ref="F80:M80" si="20">F$77/F$9*F12</f>
        <v>79.449789428677875</v>
      </c>
      <c r="G80" s="948">
        <f t="shared" si="20"/>
        <v>22.352420293279735</v>
      </c>
      <c r="H80" s="948">
        <f t="shared" si="20"/>
        <v>44.058724620082124</v>
      </c>
      <c r="I80" s="948">
        <f t="shared" si="20"/>
        <v>61.838298092489183</v>
      </c>
      <c r="J80" s="948">
        <f t="shared" si="20"/>
        <v>67.429769606253885</v>
      </c>
      <c r="K80" s="948">
        <f t="shared" si="20"/>
        <v>86.003147067220667</v>
      </c>
      <c r="L80" s="948">
        <f t="shared" si="20"/>
        <v>112.74752537559796</v>
      </c>
      <c r="M80" s="948">
        <f t="shared" si="20"/>
        <v>157.70508869875312</v>
      </c>
      <c r="N80" s="945"/>
      <c r="O80" s="939"/>
      <c r="P80" s="939"/>
      <c r="Q80" s="870"/>
      <c r="R80" s="870"/>
      <c r="S80" s="870"/>
      <c r="T80" s="872"/>
      <c r="U80" s="872"/>
      <c r="V80" s="872"/>
      <c r="W80" s="872"/>
      <c r="X80" s="872"/>
      <c r="Y80" s="872"/>
      <c r="Z80" s="872"/>
      <c r="AA80" s="872"/>
      <c r="AB80" s="872"/>
      <c r="AC80" s="872"/>
      <c r="AD80" s="872"/>
      <c r="AE80" s="872"/>
      <c r="AF80" s="872"/>
      <c r="AG80" s="872"/>
      <c r="AH80" s="872"/>
      <c r="AI80" s="872"/>
      <c r="AJ80" s="872"/>
      <c r="AK80" s="872"/>
      <c r="AL80" s="872"/>
      <c r="AM80" s="872"/>
      <c r="AN80" s="872"/>
    </row>
    <row r="81" spans="1:40">
      <c r="A81" s="869"/>
      <c r="B81" s="878" t="s">
        <v>22</v>
      </c>
      <c r="C81" s="945">
        <v>2001</v>
      </c>
      <c r="D81" s="945">
        <v>5000</v>
      </c>
      <c r="E81" s="946"/>
      <c r="F81" s="948">
        <f t="shared" ref="F81:M81" si="21">F$77/F$9*F13</f>
        <v>84.57876917460986</v>
      </c>
      <c r="G81" s="948">
        <f t="shared" si="21"/>
        <v>23.795408522464502</v>
      </c>
      <c r="H81" s="948">
        <f t="shared" si="21"/>
        <v>46.902990260469437</v>
      </c>
      <c r="I81" s="948">
        <f t="shared" si="21"/>
        <v>65.83034616108732</v>
      </c>
      <c r="J81" s="948">
        <f t="shared" si="21"/>
        <v>71.782782056888536</v>
      </c>
      <c r="K81" s="948">
        <f t="shared" si="21"/>
        <v>91.555186947580182</v>
      </c>
      <c r="L81" s="948">
        <f t="shared" si="21"/>
        <v>120.02608178479419</v>
      </c>
      <c r="M81" s="948">
        <f t="shared" si="21"/>
        <v>167.88593639618384</v>
      </c>
      <c r="N81" s="945"/>
      <c r="O81" s="939"/>
      <c r="P81" s="939"/>
      <c r="Q81" s="870"/>
      <c r="R81" s="870"/>
      <c r="S81" s="870"/>
      <c r="T81" s="872"/>
      <c r="U81" s="872"/>
      <c r="V81" s="872"/>
      <c r="W81" s="872"/>
      <c r="X81" s="872"/>
      <c r="Y81" s="872"/>
      <c r="Z81" s="872"/>
      <c r="AA81" s="872"/>
      <c r="AB81" s="872"/>
      <c r="AC81" s="872"/>
      <c r="AD81" s="872"/>
      <c r="AE81" s="872"/>
      <c r="AF81" s="872"/>
      <c r="AG81" s="872"/>
      <c r="AH81" s="872"/>
      <c r="AI81" s="872"/>
      <c r="AJ81" s="872"/>
      <c r="AK81" s="872"/>
      <c r="AL81" s="872"/>
      <c r="AM81" s="872"/>
      <c r="AN81" s="872"/>
    </row>
    <row r="82" spans="1:40">
      <c r="A82" s="869"/>
      <c r="B82" s="878" t="s">
        <v>22</v>
      </c>
      <c r="C82" s="945">
        <v>5001</v>
      </c>
      <c r="D82" s="945">
        <v>10000</v>
      </c>
      <c r="E82" s="946"/>
      <c r="F82" s="948">
        <f t="shared" ref="F82:M82" si="22">F$77/F$9*F14</f>
        <v>72.783199910687998</v>
      </c>
      <c r="G82" s="948">
        <f t="shared" si="22"/>
        <v>20.476840610810552</v>
      </c>
      <c r="H82" s="948">
        <f t="shared" si="22"/>
        <v>40.361780501785674</v>
      </c>
      <c r="I82" s="948">
        <f t="shared" si="22"/>
        <v>56.649479433079144</v>
      </c>
      <c r="J82" s="948">
        <f t="shared" si="22"/>
        <v>61.771773550001711</v>
      </c>
      <c r="K82" s="948">
        <f t="shared" si="22"/>
        <v>78.786668799935001</v>
      </c>
      <c r="L82" s="948">
        <f t="shared" si="22"/>
        <v>103.28694056784326</v>
      </c>
      <c r="M82" s="948">
        <f t="shared" si="22"/>
        <v>144.47213869582609</v>
      </c>
      <c r="N82" s="945"/>
      <c r="O82" s="939"/>
      <c r="P82" s="939"/>
      <c r="Q82" s="870"/>
      <c r="R82" s="870"/>
      <c r="S82" s="870"/>
      <c r="T82" s="872"/>
      <c r="U82" s="872"/>
      <c r="V82" s="872"/>
      <c r="W82" s="872"/>
      <c r="X82" s="872"/>
      <c r="Y82" s="872"/>
      <c r="Z82" s="872"/>
      <c r="AA82" s="872"/>
      <c r="AB82" s="872"/>
      <c r="AC82" s="872"/>
      <c r="AD82" s="872"/>
      <c r="AE82" s="872"/>
      <c r="AF82" s="872"/>
      <c r="AG82" s="872"/>
      <c r="AH82" s="872"/>
      <c r="AI82" s="872"/>
      <c r="AJ82" s="872"/>
      <c r="AK82" s="872"/>
      <c r="AL82" s="872"/>
      <c r="AM82" s="872"/>
      <c r="AN82" s="872"/>
    </row>
    <row r="83" spans="1:40">
      <c r="A83" s="869"/>
      <c r="B83" s="878" t="s">
        <v>22</v>
      </c>
      <c r="C83" s="945">
        <v>10001</v>
      </c>
      <c r="D83" s="945">
        <v>20000</v>
      </c>
      <c r="E83" s="946"/>
      <c r="F83" s="948">
        <f t="shared" ref="F83:M83" si="23">F$77/F$9*F15</f>
        <v>87.681171720288376</v>
      </c>
      <c r="G83" s="948">
        <f t="shared" si="23"/>
        <v>24.668239100350419</v>
      </c>
      <c r="H83" s="948">
        <f t="shared" si="23"/>
        <v>48.623421496393561</v>
      </c>
      <c r="I83" s="948">
        <f t="shared" si="23"/>
        <v>68.245044737409998</v>
      </c>
      <c r="J83" s="948">
        <f t="shared" si="23"/>
        <v>74.415819732447787</v>
      </c>
      <c r="K83" s="948">
        <f t="shared" si="23"/>
        <v>94.913488892951975</v>
      </c>
      <c r="L83" s="948">
        <f t="shared" si="23"/>
        <v>124.42871409206056</v>
      </c>
      <c r="M83" s="948">
        <f t="shared" si="23"/>
        <v>174.04409832667807</v>
      </c>
      <c r="N83" s="945"/>
      <c r="O83" s="939"/>
      <c r="P83" s="939"/>
      <c r="Q83" s="870"/>
      <c r="R83" s="870"/>
      <c r="S83" s="870"/>
      <c r="T83" s="872"/>
      <c r="U83" s="872"/>
      <c r="V83" s="872"/>
      <c r="W83" s="872"/>
      <c r="X83" s="872"/>
      <c r="Y83" s="872"/>
      <c r="Z83" s="872"/>
      <c r="AA83" s="872"/>
      <c r="AB83" s="872"/>
      <c r="AC83" s="872"/>
      <c r="AD83" s="872"/>
      <c r="AE83" s="872"/>
      <c r="AF83" s="872"/>
      <c r="AG83" s="872"/>
      <c r="AH83" s="872"/>
      <c r="AI83" s="872"/>
      <c r="AJ83" s="872"/>
      <c r="AK83" s="872"/>
      <c r="AL83" s="872"/>
      <c r="AM83" s="872"/>
      <c r="AN83" s="872"/>
    </row>
    <row r="84" spans="1:40">
      <c r="A84" s="869"/>
      <c r="B84" s="878" t="s">
        <v>22</v>
      </c>
      <c r="C84" s="945">
        <v>20001</v>
      </c>
      <c r="D84" s="945" t="s">
        <v>76</v>
      </c>
      <c r="E84" s="946"/>
      <c r="F84" s="948">
        <f t="shared" ref="F84:M84" si="24">F$77/F$9*F16</f>
        <v>81.681046935195411</v>
      </c>
      <c r="G84" s="948">
        <f t="shared" si="24"/>
        <v>22.980162744541822</v>
      </c>
      <c r="H84" s="948">
        <f t="shared" si="24"/>
        <v>45.296064086216219</v>
      </c>
      <c r="I84" s="948">
        <f t="shared" si="24"/>
        <v>63.574956777192156</v>
      </c>
      <c r="J84" s="948">
        <f t="shared" si="24"/>
        <v>69.323458446446011</v>
      </c>
      <c r="K84" s="948">
        <f t="shared" si="24"/>
        <v>88.418448213489071</v>
      </c>
      <c r="L84" s="948">
        <f t="shared" si="24"/>
        <v>115.91391214823267</v>
      </c>
      <c r="M84" s="948">
        <f t="shared" si="24"/>
        <v>162.13405780622932</v>
      </c>
      <c r="N84" s="945"/>
      <c r="O84" s="939"/>
      <c r="P84" s="939"/>
      <c r="Q84" s="870"/>
      <c r="R84" s="870"/>
      <c r="S84" s="870"/>
      <c r="T84" s="872"/>
      <c r="U84" s="872"/>
      <c r="V84" s="872"/>
      <c r="W84" s="872"/>
      <c r="X84" s="872"/>
      <c r="Y84" s="872"/>
      <c r="Z84" s="872"/>
      <c r="AA84" s="872"/>
      <c r="AB84" s="872"/>
      <c r="AC84" s="872"/>
      <c r="AD84" s="872"/>
      <c r="AE84" s="872"/>
      <c r="AF84" s="872"/>
      <c r="AG84" s="872"/>
      <c r="AH84" s="872"/>
      <c r="AI84" s="872"/>
      <c r="AJ84" s="872"/>
      <c r="AK84" s="872"/>
      <c r="AL84" s="872"/>
      <c r="AM84" s="872"/>
      <c r="AN84" s="872"/>
    </row>
    <row r="85" spans="1:40">
      <c r="A85" s="869"/>
      <c r="B85" s="879"/>
      <c r="C85" s="879"/>
      <c r="D85" s="879"/>
      <c r="E85" s="879"/>
      <c r="F85" s="879"/>
      <c r="G85" s="879"/>
      <c r="H85" s="880"/>
      <c r="I85" s="880"/>
      <c r="J85" s="879"/>
      <c r="K85" s="879"/>
      <c r="L85" s="879"/>
      <c r="M85" s="879"/>
      <c r="N85" s="879"/>
      <c r="O85" s="939"/>
      <c r="P85" s="939"/>
      <c r="Q85" s="870"/>
      <c r="R85" s="870"/>
      <c r="S85" s="870"/>
      <c r="T85" s="872"/>
      <c r="U85" s="872"/>
      <c r="V85" s="872"/>
      <c r="W85" s="872"/>
      <c r="X85" s="872"/>
      <c r="Y85" s="872"/>
      <c r="Z85" s="872"/>
      <c r="AA85" s="872"/>
      <c r="AB85" s="872"/>
      <c r="AC85" s="872"/>
      <c r="AD85" s="872"/>
      <c r="AE85" s="872"/>
      <c r="AF85" s="872"/>
      <c r="AG85" s="872"/>
      <c r="AH85" s="872"/>
      <c r="AI85" s="872"/>
      <c r="AJ85" s="872"/>
      <c r="AK85" s="872"/>
      <c r="AL85" s="872"/>
      <c r="AM85" s="872"/>
      <c r="AN85" s="872"/>
    </row>
    <row r="86" spans="1:40">
      <c r="A86" s="869"/>
      <c r="B86" s="870"/>
      <c r="C86" s="870"/>
      <c r="D86" s="870"/>
      <c r="E86" s="870"/>
      <c r="F86" s="870"/>
      <c r="G86" s="870"/>
      <c r="H86" s="871"/>
      <c r="I86" s="871"/>
      <c r="J86" s="870"/>
      <c r="K86" s="870"/>
      <c r="L86" s="870"/>
      <c r="M86" s="870"/>
      <c r="N86" s="870"/>
      <c r="O86" s="939"/>
      <c r="P86" s="939"/>
      <c r="Q86" s="870"/>
      <c r="R86" s="870"/>
      <c r="S86" s="870"/>
      <c r="T86" s="872"/>
      <c r="U86" s="872"/>
      <c r="V86" s="872"/>
      <c r="W86" s="872"/>
      <c r="X86" s="872"/>
      <c r="Y86" s="872"/>
      <c r="Z86" s="872"/>
      <c r="AA86" s="872"/>
      <c r="AB86" s="872"/>
      <c r="AC86" s="872"/>
      <c r="AD86" s="872"/>
      <c r="AE86" s="872"/>
      <c r="AF86" s="872"/>
      <c r="AG86" s="872"/>
      <c r="AH86" s="872"/>
      <c r="AI86" s="872"/>
      <c r="AJ86" s="872"/>
      <c r="AK86" s="872"/>
      <c r="AL86" s="872"/>
      <c r="AM86" s="872"/>
      <c r="AN86" s="872"/>
    </row>
    <row r="87" spans="1:40">
      <c r="A87" s="869"/>
      <c r="B87" s="954" t="s">
        <v>228</v>
      </c>
      <c r="C87" s="870"/>
      <c r="D87" s="870"/>
      <c r="E87" s="870"/>
      <c r="F87" s="870"/>
      <c r="G87" s="870"/>
      <c r="H87" s="871"/>
      <c r="I87" s="871"/>
      <c r="J87" s="870"/>
      <c r="K87" s="870"/>
      <c r="L87" s="870"/>
      <c r="M87" s="870"/>
      <c r="N87" s="870"/>
      <c r="O87" s="939"/>
      <c r="P87" s="939"/>
      <c r="Q87" s="870"/>
      <c r="R87" s="870"/>
      <c r="S87" s="870"/>
      <c r="T87" s="872"/>
      <c r="U87" s="872"/>
      <c r="V87" s="872"/>
      <c r="W87" s="872"/>
      <c r="X87" s="872"/>
      <c r="Y87" s="872"/>
      <c r="Z87" s="872"/>
      <c r="AA87" s="872"/>
      <c r="AB87" s="872"/>
      <c r="AC87" s="872"/>
      <c r="AD87" s="872"/>
      <c r="AE87" s="872"/>
      <c r="AF87" s="872"/>
      <c r="AG87" s="872"/>
      <c r="AH87" s="872"/>
      <c r="AI87" s="872"/>
      <c r="AJ87" s="872"/>
      <c r="AK87" s="872"/>
      <c r="AL87" s="872"/>
      <c r="AM87" s="872"/>
      <c r="AN87" s="872"/>
    </row>
    <row r="88" spans="1:40">
      <c r="A88" s="869"/>
      <c r="B88" s="876">
        <v>1</v>
      </c>
      <c r="C88" s="876">
        <v>2</v>
      </c>
      <c r="D88" s="876">
        <v>3</v>
      </c>
      <c r="E88" s="876">
        <v>4</v>
      </c>
      <c r="F88" s="876">
        <v>5</v>
      </c>
      <c r="G88" s="876">
        <v>7</v>
      </c>
      <c r="H88" s="876">
        <v>8</v>
      </c>
      <c r="I88" s="876">
        <v>9</v>
      </c>
      <c r="J88" s="876">
        <v>10</v>
      </c>
      <c r="K88" s="876">
        <v>11</v>
      </c>
      <c r="L88" s="876">
        <v>12</v>
      </c>
      <c r="M88" s="876">
        <v>13</v>
      </c>
      <c r="N88" s="876">
        <v>14</v>
      </c>
      <c r="O88" s="939"/>
      <c r="P88" s="939"/>
      <c r="Q88" s="870"/>
      <c r="R88" s="870"/>
      <c r="S88" s="870"/>
      <c r="T88" s="872"/>
      <c r="U88" s="872"/>
      <c r="V88" s="872"/>
      <c r="W88" s="872"/>
      <c r="X88" s="872"/>
      <c r="Y88" s="872"/>
      <c r="Z88" s="872"/>
      <c r="AA88" s="872"/>
      <c r="AB88" s="872"/>
      <c r="AC88" s="872"/>
      <c r="AD88" s="872"/>
      <c r="AE88" s="872"/>
      <c r="AF88" s="872"/>
      <c r="AG88" s="872"/>
      <c r="AH88" s="872"/>
      <c r="AI88" s="872"/>
      <c r="AJ88" s="872"/>
      <c r="AK88" s="872"/>
      <c r="AL88" s="872"/>
      <c r="AM88" s="872"/>
      <c r="AN88" s="872"/>
    </row>
    <row r="89" spans="1:40" ht="60">
      <c r="A89" s="869"/>
      <c r="B89" s="876" t="s">
        <v>5</v>
      </c>
      <c r="C89" s="876" t="s">
        <v>28</v>
      </c>
      <c r="D89" s="876" t="s">
        <v>29</v>
      </c>
      <c r="E89" s="876" t="s">
        <v>215</v>
      </c>
      <c r="F89" s="876" t="s">
        <v>88</v>
      </c>
      <c r="G89" s="876" t="s">
        <v>11</v>
      </c>
      <c r="H89" s="876" t="s">
        <v>12</v>
      </c>
      <c r="I89" s="876" t="s">
        <v>13</v>
      </c>
      <c r="J89" s="876" t="s">
        <v>14</v>
      </c>
      <c r="K89" s="876" t="s">
        <v>15</v>
      </c>
      <c r="L89" s="876" t="s">
        <v>16</v>
      </c>
      <c r="M89" s="876" t="s">
        <v>17</v>
      </c>
      <c r="N89" s="876" t="s">
        <v>216</v>
      </c>
      <c r="O89" s="939"/>
      <c r="P89" s="939"/>
      <c r="Q89" s="870"/>
      <c r="R89" s="870"/>
      <c r="S89" s="870"/>
      <c r="T89" s="872"/>
      <c r="U89" s="872"/>
      <c r="V89" s="872"/>
      <c r="W89" s="872"/>
      <c r="X89" s="872"/>
      <c r="Y89" s="872"/>
      <c r="Z89" s="872"/>
      <c r="AA89" s="872"/>
      <c r="AB89" s="872"/>
      <c r="AC89" s="872"/>
      <c r="AD89" s="872"/>
      <c r="AE89" s="872"/>
      <c r="AF89" s="872"/>
      <c r="AG89" s="872"/>
      <c r="AH89" s="872"/>
      <c r="AI89" s="872"/>
      <c r="AJ89" s="872"/>
      <c r="AK89" s="872"/>
      <c r="AL89" s="872"/>
      <c r="AM89" s="872"/>
      <c r="AN89" s="872"/>
    </row>
    <row r="90" spans="1:40">
      <c r="A90" s="869"/>
      <c r="B90" s="882" t="s">
        <v>24</v>
      </c>
      <c r="C90" s="882" t="s">
        <v>19</v>
      </c>
      <c r="D90" s="882" t="s">
        <v>19</v>
      </c>
      <c r="E90" s="952">
        <f>E30</f>
        <v>429</v>
      </c>
      <c r="F90" s="951">
        <f t="shared" ref="F90:N90" si="25">F30</f>
        <v>55.782079138167198</v>
      </c>
      <c r="G90" s="951">
        <f t="shared" si="25"/>
        <v>12.391304347826088</v>
      </c>
      <c r="H90" s="951">
        <f t="shared" si="25"/>
        <v>17.241379310344829</v>
      </c>
      <c r="I90" s="951">
        <f t="shared" si="25"/>
        <v>32.163733818770226</v>
      </c>
      <c r="J90" s="951">
        <f t="shared" si="25"/>
        <v>42.20422535211268</v>
      </c>
      <c r="K90" s="951">
        <f t="shared" si="25"/>
        <v>52.191623036649212</v>
      </c>
      <c r="L90" s="951">
        <f t="shared" si="25"/>
        <v>81.724770642201833</v>
      </c>
      <c r="M90" s="951">
        <f t="shared" si="25"/>
        <v>118.68</v>
      </c>
      <c r="N90" s="953">
        <f t="shared" si="25"/>
        <v>649.42191142191143</v>
      </c>
      <c r="O90" s="939"/>
      <c r="P90" s="939"/>
      <c r="Q90" s="870"/>
      <c r="R90" s="870"/>
      <c r="S90" s="870"/>
      <c r="T90" s="872"/>
      <c r="U90" s="872"/>
      <c r="V90" s="872"/>
      <c r="W90" s="872"/>
      <c r="X90" s="872"/>
      <c r="Y90" s="872"/>
      <c r="Z90" s="872"/>
      <c r="AA90" s="872"/>
      <c r="AB90" s="872"/>
      <c r="AC90" s="872"/>
      <c r="AD90" s="872"/>
      <c r="AE90" s="872"/>
      <c r="AF90" s="872"/>
      <c r="AG90" s="872"/>
      <c r="AH90" s="872"/>
      <c r="AI90" s="872"/>
      <c r="AJ90" s="872"/>
      <c r="AK90" s="872"/>
      <c r="AL90" s="872"/>
      <c r="AM90" s="872"/>
      <c r="AN90" s="872"/>
    </row>
    <row r="91" spans="1:40">
      <c r="A91" s="869"/>
      <c r="B91" s="878" t="s">
        <v>24</v>
      </c>
      <c r="C91" s="945" t="s">
        <v>75</v>
      </c>
      <c r="D91" s="945">
        <v>500</v>
      </c>
      <c r="E91" s="946"/>
      <c r="F91" s="948">
        <f>F$90/F$9*F10</f>
        <v>54.063637560273953</v>
      </c>
      <c r="G91" s="948">
        <f t="shared" ref="G91:M91" si="26">G$90/G$9*G10</f>
        <v>11.736819011091907</v>
      </c>
      <c r="H91" s="948">
        <f t="shared" si="26"/>
        <v>16.698729716848938</v>
      </c>
      <c r="I91" s="948">
        <f t="shared" si="26"/>
        <v>29.54617889911086</v>
      </c>
      <c r="J91" s="948">
        <f t="shared" si="26"/>
        <v>40.082114793302701</v>
      </c>
      <c r="K91" s="948">
        <f t="shared" si="26"/>
        <v>50.472303606533984</v>
      </c>
      <c r="L91" s="948">
        <f t="shared" si="26"/>
        <v>80.996984706523278</v>
      </c>
      <c r="M91" s="948">
        <f t="shared" si="26"/>
        <v>115.12383215113169</v>
      </c>
      <c r="N91" s="945"/>
      <c r="O91" s="939"/>
      <c r="P91" s="939"/>
      <c r="Q91" s="870"/>
      <c r="R91" s="870"/>
      <c r="S91" s="870"/>
      <c r="T91" s="872"/>
      <c r="U91" s="872"/>
      <c r="V91" s="872"/>
      <c r="W91" s="872"/>
      <c r="X91" s="872"/>
      <c r="Y91" s="872"/>
      <c r="Z91" s="872"/>
      <c r="AA91" s="872"/>
      <c r="AB91" s="872"/>
      <c r="AC91" s="872"/>
      <c r="AD91" s="872"/>
      <c r="AE91" s="872"/>
      <c r="AF91" s="872"/>
      <c r="AG91" s="872"/>
      <c r="AH91" s="872"/>
      <c r="AI91" s="872"/>
      <c r="AJ91" s="872"/>
      <c r="AK91" s="872"/>
      <c r="AL91" s="872"/>
      <c r="AM91" s="872"/>
      <c r="AN91" s="872"/>
    </row>
    <row r="92" spans="1:40">
      <c r="A92" s="869"/>
      <c r="B92" s="878" t="s">
        <v>24</v>
      </c>
      <c r="C92" s="945">
        <v>501</v>
      </c>
      <c r="D92" s="945">
        <v>1000</v>
      </c>
      <c r="E92" s="946"/>
      <c r="F92" s="948">
        <f t="shared" ref="F92:M92" si="27">F$90/F$9*F11</f>
        <v>49.784809257941177</v>
      </c>
      <c r="G92" s="948">
        <f t="shared" si="27"/>
        <v>13.396868186136656</v>
      </c>
      <c r="H92" s="948">
        <f t="shared" si="27"/>
        <v>17.047383830741108</v>
      </c>
      <c r="I92" s="948">
        <f t="shared" si="27"/>
        <v>32.841221705386531</v>
      </c>
      <c r="J92" s="948">
        <f t="shared" si="27"/>
        <v>39.366434783423834</v>
      </c>
      <c r="K92" s="948">
        <f t="shared" si="27"/>
        <v>45.722180157065985</v>
      </c>
      <c r="L92" s="948">
        <f t="shared" si="27"/>
        <v>65.093998994762771</v>
      </c>
      <c r="M92" s="948">
        <f t="shared" si="27"/>
        <v>81.299616594515086</v>
      </c>
      <c r="N92" s="945"/>
      <c r="O92" s="939"/>
      <c r="P92" s="939"/>
      <c r="Q92" s="870"/>
      <c r="R92" s="870"/>
      <c r="S92" s="870"/>
      <c r="T92" s="872"/>
      <c r="U92" s="872"/>
      <c r="V92" s="872"/>
      <c r="W92" s="872"/>
      <c r="X92" s="872"/>
      <c r="Y92" s="872"/>
      <c r="Z92" s="872"/>
      <c r="AA92" s="872"/>
      <c r="AB92" s="872"/>
      <c r="AC92" s="872"/>
      <c r="AD92" s="872"/>
      <c r="AE92" s="872"/>
      <c r="AF92" s="872"/>
      <c r="AG92" s="872"/>
      <c r="AH92" s="872"/>
      <c r="AI92" s="872"/>
      <c r="AJ92" s="872"/>
      <c r="AK92" s="872"/>
      <c r="AL92" s="872"/>
      <c r="AM92" s="872"/>
      <c r="AN92" s="872"/>
    </row>
    <row r="93" spans="1:40">
      <c r="A93" s="869"/>
      <c r="B93" s="878" t="s">
        <v>24</v>
      </c>
      <c r="C93" s="945">
        <v>1001</v>
      </c>
      <c r="D93" s="945">
        <v>2000</v>
      </c>
      <c r="E93" s="946"/>
      <c r="F93" s="948">
        <f t="shared" ref="F93:M93" si="28">F$90/F$9*F12</f>
        <v>72.158346254552754</v>
      </c>
      <c r="G93" s="948">
        <f t="shared" si="28"/>
        <v>19.86792998574537</v>
      </c>
      <c r="H93" s="948">
        <f t="shared" si="28"/>
        <v>29.195119599647683</v>
      </c>
      <c r="I93" s="948">
        <f t="shared" si="28"/>
        <v>45.814757237162574</v>
      </c>
      <c r="J93" s="948">
        <f t="shared" si="28"/>
        <v>55.552859527425603</v>
      </c>
      <c r="K93" s="948">
        <f t="shared" si="28"/>
        <v>66.640646915547421</v>
      </c>
      <c r="L93" s="948">
        <f t="shared" si="28"/>
        <v>102.27226305578044</v>
      </c>
      <c r="M93" s="948">
        <f t="shared" si="28"/>
        <v>154.1875480745002</v>
      </c>
      <c r="N93" s="945"/>
      <c r="O93" s="939"/>
      <c r="P93" s="939"/>
      <c r="Q93" s="870"/>
      <c r="R93" s="870"/>
      <c r="S93" s="870"/>
      <c r="T93" s="872"/>
      <c r="U93" s="872"/>
      <c r="V93" s="872"/>
      <c r="W93" s="872"/>
      <c r="X93" s="872"/>
      <c r="Y93" s="872"/>
      <c r="Z93" s="872"/>
      <c r="AA93" s="872"/>
      <c r="AB93" s="872"/>
      <c r="AC93" s="872"/>
      <c r="AD93" s="872"/>
      <c r="AE93" s="872"/>
      <c r="AF93" s="872"/>
      <c r="AG93" s="872"/>
      <c r="AH93" s="872"/>
      <c r="AI93" s="872"/>
      <c r="AJ93" s="872"/>
      <c r="AK93" s="872"/>
      <c r="AL93" s="872"/>
      <c r="AM93" s="872"/>
      <c r="AN93" s="872"/>
    </row>
    <row r="94" spans="1:40">
      <c r="A94" s="869"/>
      <c r="B94" s="878" t="s">
        <v>24</v>
      </c>
      <c r="C94" s="945">
        <v>2001</v>
      </c>
      <c r="D94" s="945">
        <v>5000</v>
      </c>
      <c r="E94" s="946"/>
      <c r="F94" s="948">
        <f t="shared" ref="F94:M94" si="29">F$90/F$9*F13</f>
        <v>76.816617838416249</v>
      </c>
      <c r="G94" s="948">
        <f t="shared" si="29"/>
        <v>21.150528860119486</v>
      </c>
      <c r="H94" s="948">
        <f t="shared" si="29"/>
        <v>31.079846773670933</v>
      </c>
      <c r="I94" s="948">
        <f t="shared" si="29"/>
        <v>48.772385742209053</v>
      </c>
      <c r="J94" s="948">
        <f t="shared" si="29"/>
        <v>59.139143309845842</v>
      </c>
      <c r="K94" s="948">
        <f t="shared" si="29"/>
        <v>70.94271657166</v>
      </c>
      <c r="L94" s="948">
        <f t="shared" si="29"/>
        <v>108.87457590715204</v>
      </c>
      <c r="M94" s="948">
        <f t="shared" si="29"/>
        <v>164.14131657201082</v>
      </c>
      <c r="N94" s="945"/>
      <c r="O94" s="939"/>
      <c r="P94" s="939"/>
      <c r="Q94" s="870"/>
      <c r="R94" s="870"/>
      <c r="S94" s="870"/>
      <c r="T94" s="872"/>
      <c r="U94" s="872"/>
      <c r="V94" s="872"/>
      <c r="W94" s="872"/>
      <c r="X94" s="872"/>
      <c r="Y94" s="872"/>
      <c r="Z94" s="872"/>
      <c r="AA94" s="872"/>
      <c r="AB94" s="872"/>
      <c r="AC94" s="872"/>
      <c r="AD94" s="872"/>
      <c r="AE94" s="872"/>
      <c r="AF94" s="872"/>
      <c r="AG94" s="872"/>
      <c r="AH94" s="872"/>
      <c r="AI94" s="872"/>
      <c r="AJ94" s="872"/>
      <c r="AK94" s="872"/>
      <c r="AL94" s="872"/>
      <c r="AM94" s="872"/>
      <c r="AN94" s="872"/>
    </row>
    <row r="95" spans="1:40">
      <c r="A95" s="869"/>
      <c r="B95" s="878" t="s">
        <v>24</v>
      </c>
      <c r="C95" s="945">
        <v>5001</v>
      </c>
      <c r="D95" s="945">
        <v>10000</v>
      </c>
      <c r="E95" s="946"/>
      <c r="F95" s="948">
        <f t="shared" ref="F95:M95" si="30">F$90/F$9*F14</f>
        <v>66.103577850063459</v>
      </c>
      <c r="G95" s="948">
        <f t="shared" si="30"/>
        <v>18.200822561804006</v>
      </c>
      <c r="H95" s="948">
        <f t="shared" si="30"/>
        <v>26.745372662631652</v>
      </c>
      <c r="I95" s="948">
        <f t="shared" si="30"/>
        <v>41.970465357185951</v>
      </c>
      <c r="J95" s="948">
        <f t="shared" si="30"/>
        <v>50.891448670542694</v>
      </c>
      <c r="K95" s="948">
        <f t="shared" si="30"/>
        <v>61.048865724005424</v>
      </c>
      <c r="L95" s="948">
        <f t="shared" si="30"/>
        <v>93.690651930418952</v>
      </c>
      <c r="M95" s="948">
        <f t="shared" si="30"/>
        <v>141.24975303200011</v>
      </c>
      <c r="N95" s="945"/>
      <c r="O95" s="939"/>
      <c r="P95" s="939"/>
      <c r="Q95" s="870"/>
      <c r="R95" s="870"/>
      <c r="S95" s="870"/>
      <c r="T95" s="872"/>
      <c r="U95" s="872"/>
      <c r="V95" s="872"/>
      <c r="W95" s="872"/>
      <c r="X95" s="872"/>
      <c r="Y95" s="872"/>
      <c r="Z95" s="872"/>
      <c r="AA95" s="872"/>
      <c r="AB95" s="872"/>
      <c r="AC95" s="872"/>
      <c r="AD95" s="872"/>
      <c r="AE95" s="872"/>
      <c r="AF95" s="872"/>
      <c r="AG95" s="872"/>
      <c r="AH95" s="872"/>
      <c r="AI95" s="872"/>
      <c r="AJ95" s="872"/>
      <c r="AK95" s="872"/>
      <c r="AL95" s="872"/>
      <c r="AM95" s="872"/>
      <c r="AN95" s="872"/>
    </row>
    <row r="96" spans="1:40">
      <c r="A96" s="869"/>
      <c r="B96" s="878" t="s">
        <v>24</v>
      </c>
      <c r="C96" s="945">
        <v>10001</v>
      </c>
      <c r="D96" s="945">
        <v>20000</v>
      </c>
      <c r="E96" s="946"/>
      <c r="F96" s="948">
        <f t="shared" ref="F96:M96" si="31">F$90/F$9*F15</f>
        <v>79.634299782218491</v>
      </c>
      <c r="G96" s="948">
        <f t="shared" si="31"/>
        <v>21.926343585474697</v>
      </c>
      <c r="H96" s="948">
        <f t="shared" si="31"/>
        <v>32.219875136472893</v>
      </c>
      <c r="I96" s="948">
        <f t="shared" si="31"/>
        <v>50.561387582293371</v>
      </c>
      <c r="J96" s="948">
        <f t="shared" si="31"/>
        <v>61.308404349515719</v>
      </c>
      <c r="K96" s="948">
        <f t="shared" si="31"/>
        <v>73.544940115903032</v>
      </c>
      <c r="L96" s="948">
        <f t="shared" si="31"/>
        <v>112.8681639523587</v>
      </c>
      <c r="M96" s="948">
        <f t="shared" si="31"/>
        <v>170.16212348790168</v>
      </c>
      <c r="N96" s="945"/>
      <c r="O96" s="939"/>
      <c r="P96" s="939"/>
      <c r="Q96" s="870"/>
      <c r="R96" s="870"/>
      <c r="S96" s="870"/>
      <c r="T96" s="872"/>
      <c r="U96" s="872"/>
      <c r="V96" s="872"/>
      <c r="W96" s="872"/>
      <c r="X96" s="872"/>
      <c r="Y96" s="872"/>
      <c r="Z96" s="872"/>
      <c r="AA96" s="872"/>
      <c r="AB96" s="872"/>
      <c r="AC96" s="872"/>
      <c r="AD96" s="872"/>
      <c r="AE96" s="872"/>
      <c r="AF96" s="872"/>
      <c r="AG96" s="872"/>
      <c r="AH96" s="872"/>
      <c r="AI96" s="872"/>
      <c r="AJ96" s="872"/>
      <c r="AK96" s="872"/>
      <c r="AL96" s="872"/>
      <c r="AM96" s="872"/>
      <c r="AN96" s="872"/>
    </row>
    <row r="97" spans="1:40">
      <c r="A97" s="869"/>
      <c r="B97" s="878" t="s">
        <v>24</v>
      </c>
      <c r="C97" s="945">
        <v>20001</v>
      </c>
      <c r="D97" s="945" t="s">
        <v>76</v>
      </c>
      <c r="E97" s="946"/>
      <c r="F97" s="948">
        <f t="shared" ref="F97:M97" si="32">F$90/F$9*F16</f>
        <v>74.184831823566057</v>
      </c>
      <c r="G97" s="948">
        <f t="shared" si="32"/>
        <v>20.425898335799396</v>
      </c>
      <c r="H97" s="948">
        <f t="shared" si="32"/>
        <v>30.015031524258493</v>
      </c>
      <c r="I97" s="948">
        <f t="shared" si="32"/>
        <v>47.101412893896125</v>
      </c>
      <c r="J97" s="948">
        <f t="shared" si="32"/>
        <v>57.112998776634754</v>
      </c>
      <c r="K97" s="948">
        <f t="shared" si="32"/>
        <v>68.51217413718949</v>
      </c>
      <c r="L97" s="948">
        <f t="shared" si="32"/>
        <v>105.14446392997655</v>
      </c>
      <c r="M97" s="948">
        <f t="shared" si="32"/>
        <v>158.51773103063752</v>
      </c>
      <c r="N97" s="945"/>
      <c r="O97" s="939"/>
      <c r="P97" s="939"/>
      <c r="Q97" s="870"/>
      <c r="R97" s="870"/>
      <c r="S97" s="870"/>
      <c r="T97" s="872"/>
      <c r="U97" s="872"/>
      <c r="V97" s="872"/>
      <c r="W97" s="872"/>
      <c r="X97" s="872"/>
      <c r="Y97" s="872"/>
      <c r="Z97" s="872"/>
      <c r="AA97" s="872"/>
      <c r="AB97" s="872"/>
      <c r="AC97" s="872"/>
      <c r="AD97" s="872"/>
      <c r="AE97" s="872"/>
      <c r="AF97" s="872"/>
      <c r="AG97" s="872"/>
      <c r="AH97" s="872"/>
      <c r="AI97" s="872"/>
      <c r="AJ97" s="872"/>
      <c r="AK97" s="872"/>
      <c r="AL97" s="872"/>
      <c r="AM97" s="872"/>
      <c r="AN97" s="872"/>
    </row>
    <row r="98" spans="1:40">
      <c r="A98" s="869"/>
      <c r="B98" s="879"/>
      <c r="C98" s="879"/>
      <c r="D98" s="879"/>
      <c r="E98" s="879"/>
      <c r="F98" s="879"/>
      <c r="G98" s="879"/>
      <c r="H98" s="880"/>
      <c r="I98" s="880"/>
      <c r="J98" s="879"/>
      <c r="K98" s="879"/>
      <c r="L98" s="879"/>
      <c r="M98" s="879"/>
      <c r="N98" s="879"/>
      <c r="O98" s="939"/>
      <c r="P98" s="939"/>
      <c r="Q98" s="870"/>
      <c r="R98" s="870"/>
      <c r="S98" s="870"/>
      <c r="T98" s="872"/>
      <c r="U98" s="872"/>
      <c r="V98" s="872"/>
      <c r="W98" s="872"/>
      <c r="X98" s="872"/>
      <c r="Y98" s="872"/>
      <c r="Z98" s="872"/>
      <c r="AA98" s="872"/>
      <c r="AB98" s="872"/>
      <c r="AC98" s="872"/>
      <c r="AD98" s="872"/>
      <c r="AE98" s="872"/>
      <c r="AF98" s="872"/>
      <c r="AG98" s="872"/>
      <c r="AH98" s="872"/>
      <c r="AI98" s="872"/>
      <c r="AJ98" s="872"/>
      <c r="AK98" s="872"/>
      <c r="AL98" s="872"/>
      <c r="AM98" s="872"/>
      <c r="AN98" s="872"/>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1</v>
      </c>
      <c r="D2" s="4"/>
      <c r="F2" s="6"/>
      <c r="G2" s="7"/>
      <c r="H2" s="8" t="s">
        <v>2</v>
      </c>
      <c r="I2" s="9" t="s">
        <v>30</v>
      </c>
      <c r="Q2" s="11"/>
      <c r="AL2" s="5"/>
    </row>
    <row r="3" spans="1:69" ht="15.75">
      <c r="B3" s="12" t="s">
        <v>3</v>
      </c>
      <c r="C3" s="13" t="s">
        <v>67</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2">
        <v>13125</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9</v>
      </c>
      <c r="G8" s="25" t="s">
        <v>220</v>
      </c>
      <c r="H8" s="25" t="s">
        <v>12</v>
      </c>
      <c r="I8" s="25" t="s">
        <v>13</v>
      </c>
      <c r="J8" s="25" t="s">
        <v>14</v>
      </c>
      <c r="K8" s="25" t="s">
        <v>15</v>
      </c>
      <c r="L8" s="25" t="s">
        <v>16</v>
      </c>
      <c r="M8" s="25" t="s">
        <v>17</v>
      </c>
      <c r="N8" s="25" t="s">
        <v>18</v>
      </c>
      <c r="O8" s="11"/>
      <c r="P8" s="11"/>
      <c r="Q8" s="11"/>
      <c r="AI8" s="5"/>
      <c r="AJ8" s="5"/>
      <c r="AK8" s="5"/>
      <c r="AL8" s="5"/>
    </row>
    <row r="9" spans="1:69">
      <c r="B9" s="41" t="s">
        <v>66</v>
      </c>
      <c r="C9" s="37" t="s">
        <v>19</v>
      </c>
      <c r="D9" s="37" t="s">
        <v>19</v>
      </c>
      <c r="E9" s="35">
        <v>13125</v>
      </c>
      <c r="F9" s="36">
        <v>17.662692102816735</v>
      </c>
      <c r="G9" s="36">
        <v>6.8310853257722011</v>
      </c>
      <c r="H9" s="36">
        <v>9.530555899548375</v>
      </c>
      <c r="I9" s="36">
        <v>13.75602660238944</v>
      </c>
      <c r="J9" s="36">
        <v>15.883347368421051</v>
      </c>
      <c r="K9" s="36">
        <v>18.17682954868776</v>
      </c>
      <c r="L9" s="36">
        <v>24.900964491030042</v>
      </c>
      <c r="M9" s="36">
        <v>31.438531217831809</v>
      </c>
      <c r="N9" s="37">
        <v>348.43794285714284</v>
      </c>
      <c r="O9" s="11"/>
      <c r="P9" s="11"/>
      <c r="Q9" s="11"/>
      <c r="AI9" s="5"/>
      <c r="AJ9" s="5"/>
      <c r="AK9" s="5"/>
      <c r="AL9" s="5"/>
    </row>
    <row r="10" spans="1:69" s="10" customFormat="1">
      <c r="A10" s="1"/>
      <c r="B10" s="26" t="s">
        <v>19</v>
      </c>
      <c r="C10" s="27">
        <v>20</v>
      </c>
      <c r="D10" s="27">
        <v>500</v>
      </c>
      <c r="E10" s="28">
        <v>11820</v>
      </c>
      <c r="F10" s="29">
        <v>18.085156921436575</v>
      </c>
      <c r="G10" s="29">
        <v>7.2441539175371092</v>
      </c>
      <c r="H10" s="29">
        <v>9.8990995943562599</v>
      </c>
      <c r="I10" s="29">
        <v>14.136250660792951</v>
      </c>
      <c r="J10" s="29">
        <v>16.289951632815608</v>
      </c>
      <c r="K10" s="29">
        <v>18.574348679955701</v>
      </c>
      <c r="L10" s="29">
        <v>25.486730463194309</v>
      </c>
      <c r="M10" s="29">
        <v>32.119063956233809</v>
      </c>
      <c r="N10" s="27">
        <v>187.47631133671743</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836</v>
      </c>
      <c r="F11" s="29">
        <v>13.92772950448918</v>
      </c>
      <c r="G11" s="29">
        <v>4.8209005077610705</v>
      </c>
      <c r="H11" s="29">
        <v>7.595512392402326</v>
      </c>
      <c r="I11" s="29">
        <v>11.079502521680009</v>
      </c>
      <c r="J11" s="29">
        <v>12.702727973717975</v>
      </c>
      <c r="K11" s="29">
        <v>14.495533666098419</v>
      </c>
      <c r="L11" s="29">
        <v>19.482201795130987</v>
      </c>
      <c r="M11" s="29">
        <v>23.673895209803923</v>
      </c>
      <c r="N11" s="27">
        <v>662.74760765550241</v>
      </c>
      <c r="O11" s="11"/>
      <c r="P11" s="11"/>
      <c r="Q11" s="34" t="s">
        <v>23</v>
      </c>
      <c r="AI11" s="1"/>
      <c r="AJ11" s="5"/>
      <c r="AK11" s="5"/>
      <c r="AL11" s="5"/>
    </row>
    <row r="12" spans="1:69">
      <c r="B12" s="26" t="s">
        <v>19</v>
      </c>
      <c r="C12" s="27">
        <v>1001</v>
      </c>
      <c r="D12" s="27">
        <v>2000</v>
      </c>
      <c r="E12" s="28">
        <v>278</v>
      </c>
      <c r="F12" s="29">
        <v>13.511956777363151</v>
      </c>
      <c r="G12" s="29">
        <v>2.8113581984986356</v>
      </c>
      <c r="H12" s="29">
        <v>6.1400664710967803</v>
      </c>
      <c r="I12" s="29">
        <v>9.5068444152126315</v>
      </c>
      <c r="J12" s="29">
        <v>11.550599434475551</v>
      </c>
      <c r="K12" s="29">
        <v>14.235106847891378</v>
      </c>
      <c r="L12" s="29">
        <v>19.97214871741123</v>
      </c>
      <c r="M12" s="29">
        <v>25.408272147419975</v>
      </c>
      <c r="N12" s="27">
        <v>1353.769784172662</v>
      </c>
      <c r="O12" s="11"/>
      <c r="P12" s="11"/>
      <c r="Q12" s="34" t="s">
        <v>25</v>
      </c>
      <c r="AI12" s="1"/>
      <c r="AJ12" s="5"/>
      <c r="AK12" s="5"/>
      <c r="AL12" s="5"/>
    </row>
    <row r="13" spans="1:69">
      <c r="B13" s="26" t="s">
        <v>19</v>
      </c>
      <c r="C13" s="27">
        <v>2001</v>
      </c>
      <c r="D13" s="27">
        <v>5000</v>
      </c>
      <c r="E13" s="28">
        <v>126</v>
      </c>
      <c r="F13" s="29">
        <v>13.212941973304229</v>
      </c>
      <c r="G13" s="29">
        <v>3.0096769922951712</v>
      </c>
      <c r="H13" s="29">
        <v>5.564816661163178</v>
      </c>
      <c r="I13" s="29">
        <v>9.9124996209062228</v>
      </c>
      <c r="J13" s="29">
        <v>11.710757428276825</v>
      </c>
      <c r="K13" s="29">
        <v>13.43444584782686</v>
      </c>
      <c r="L13" s="29">
        <v>20.381128466316355</v>
      </c>
      <c r="M13" s="29">
        <v>25.046159847061023</v>
      </c>
      <c r="N13" s="27">
        <v>2980.2380952380954</v>
      </c>
      <c r="O13" s="11"/>
      <c r="P13" s="11"/>
      <c r="Q13" s="34" t="s">
        <v>26</v>
      </c>
      <c r="AI13" s="1"/>
      <c r="AJ13" s="5"/>
      <c r="AK13" s="5"/>
      <c r="AL13" s="5"/>
    </row>
    <row r="14" spans="1:69">
      <c r="B14" s="26" t="s">
        <v>19</v>
      </c>
      <c r="C14" s="27">
        <v>5001</v>
      </c>
      <c r="D14" s="27">
        <v>10000</v>
      </c>
      <c r="E14" s="28">
        <v>42</v>
      </c>
      <c r="F14" s="29">
        <v>13.68763722324814</v>
      </c>
      <c r="G14" s="30">
        <v>3.117804264404179</v>
      </c>
      <c r="H14" s="30">
        <v>5.7647412533698228</v>
      </c>
      <c r="I14" s="30">
        <v>10.26862140624532</v>
      </c>
      <c r="J14" s="30">
        <v>12.131484389439601</v>
      </c>
      <c r="K14" s="30">
        <v>13.917098964935594</v>
      </c>
      <c r="L14" s="30">
        <v>21.113351834208551</v>
      </c>
      <c r="M14" s="30">
        <v>25.945981637904971</v>
      </c>
      <c r="N14" s="27">
        <v>6708.7142857142853</v>
      </c>
      <c r="O14" s="11"/>
      <c r="P14" s="11"/>
      <c r="Q14" s="34" t="s">
        <v>27</v>
      </c>
      <c r="AI14" s="1"/>
      <c r="AJ14" s="5"/>
      <c r="AK14" s="5"/>
      <c r="AL14" s="5"/>
    </row>
    <row r="15" spans="1:69">
      <c r="B15" s="26" t="s">
        <v>19</v>
      </c>
      <c r="C15" s="27">
        <v>10001</v>
      </c>
      <c r="D15" s="27">
        <v>20000</v>
      </c>
      <c r="E15" s="28">
        <v>12</v>
      </c>
      <c r="F15" s="29">
        <v>14.063663441214132</v>
      </c>
      <c r="G15" s="30">
        <v>3.2034564574584259</v>
      </c>
      <c r="H15" s="30">
        <v>5.9231099926709643</v>
      </c>
      <c r="I15" s="30">
        <v>10.550720559527726</v>
      </c>
      <c r="J15" s="30">
        <v>12.464760039493095</v>
      </c>
      <c r="K15" s="30">
        <v>14.299428946618239</v>
      </c>
      <c r="L15" s="30">
        <v>21.693376984591573</v>
      </c>
      <c r="M15" s="30">
        <v>26.658768599422736</v>
      </c>
      <c r="N15" s="27">
        <v>13514.416666666666</v>
      </c>
      <c r="O15" s="11"/>
      <c r="P15" s="11"/>
      <c r="Q15" s="11"/>
      <c r="AI15" s="1"/>
      <c r="AJ15" s="5"/>
      <c r="AK15" s="5"/>
      <c r="AL15" s="5"/>
    </row>
    <row r="16" spans="1:69">
      <c r="B16" s="26" t="s">
        <v>19</v>
      </c>
      <c r="C16" s="27">
        <v>20001</v>
      </c>
      <c r="D16" s="27">
        <v>110128</v>
      </c>
      <c r="E16" s="28">
        <v>11</v>
      </c>
      <c r="F16" s="29">
        <v>22.251596452846808</v>
      </c>
      <c r="G16" s="30">
        <v>5.0685243317709299</v>
      </c>
      <c r="H16" s="30">
        <v>9.371573335330071</v>
      </c>
      <c r="I16" s="30">
        <v>16.69340120081095</v>
      </c>
      <c r="J16" s="30">
        <v>19.721803741943525</v>
      </c>
      <c r="K16" s="30">
        <v>22.624625778077927</v>
      </c>
      <c r="L16" s="30">
        <v>34.323366196747763</v>
      </c>
      <c r="M16" s="30">
        <v>42.179632873308236</v>
      </c>
      <c r="N16" s="27">
        <v>55220.36363636364</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4573248</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9</v>
      </c>
      <c r="G25" s="25" t="s">
        <v>219</v>
      </c>
      <c r="H25" s="25" t="s">
        <v>12</v>
      </c>
      <c r="I25" s="25" t="s">
        <v>13</v>
      </c>
      <c r="J25" s="25" t="s">
        <v>14</v>
      </c>
      <c r="K25" s="25" t="s">
        <v>15</v>
      </c>
      <c r="L25" s="25" t="s">
        <v>16</v>
      </c>
      <c r="M25" s="25" t="s">
        <v>17</v>
      </c>
      <c r="N25" s="25" t="s">
        <v>18</v>
      </c>
      <c r="O25" s="11"/>
      <c r="P25" s="11"/>
      <c r="Q25" s="11"/>
      <c r="AI25" s="5"/>
      <c r="AJ25" s="5"/>
      <c r="AK25" s="5"/>
      <c r="AL25" s="5"/>
    </row>
    <row r="26" spans="1:69">
      <c r="B26" s="41" t="s">
        <v>66</v>
      </c>
      <c r="C26" s="37" t="s">
        <v>19</v>
      </c>
      <c r="D26" s="37" t="s">
        <v>19</v>
      </c>
      <c r="E26" s="35">
        <v>13125</v>
      </c>
      <c r="F26" s="36">
        <v>17.662692102816735</v>
      </c>
      <c r="G26" s="36">
        <v>6.8310853257722011</v>
      </c>
      <c r="H26" s="36">
        <v>9.530555899548375</v>
      </c>
      <c r="I26" s="36">
        <v>13.75602660238944</v>
      </c>
      <c r="J26" s="36">
        <v>15.883347368421051</v>
      </c>
      <c r="K26" s="36">
        <v>18.17682954868776</v>
      </c>
      <c r="L26" s="36">
        <v>24.900964491030042</v>
      </c>
      <c r="M26" s="36">
        <v>31.438531217831809</v>
      </c>
      <c r="N26" s="37">
        <v>348.43794285714284</v>
      </c>
      <c r="O26" s="11"/>
      <c r="P26" s="11"/>
      <c r="Q26" s="11"/>
      <c r="AI26" s="5"/>
      <c r="AJ26" s="5"/>
      <c r="AK26" s="5"/>
      <c r="AL26" s="5"/>
    </row>
    <row r="27" spans="1:69">
      <c r="B27" s="28" t="s">
        <v>20</v>
      </c>
      <c r="C27" s="28" t="s">
        <v>19</v>
      </c>
      <c r="D27" s="28" t="s">
        <v>19</v>
      </c>
      <c r="E27" s="28">
        <v>7213</v>
      </c>
      <c r="F27" s="29">
        <v>19.799220718048158</v>
      </c>
      <c r="G27" s="29">
        <v>8.7984301449275382</v>
      </c>
      <c r="H27" s="29">
        <v>11.746626353839245</v>
      </c>
      <c r="I27" s="29">
        <v>16.041311315789475</v>
      </c>
      <c r="J27" s="29">
        <v>18.150878688524589</v>
      </c>
      <c r="K27" s="29">
        <v>20.486041379875527</v>
      </c>
      <c r="L27" s="29">
        <v>27.482481530987084</v>
      </c>
      <c r="M27" s="29">
        <v>33.822579659863948</v>
      </c>
      <c r="N27" s="33">
        <v>307.79758768889508</v>
      </c>
      <c r="O27" s="11"/>
      <c r="P27" s="11"/>
      <c r="Q27" s="11"/>
      <c r="AI27" s="5"/>
      <c r="AJ27" s="5"/>
      <c r="AK27" s="5"/>
      <c r="AL27" s="5"/>
    </row>
    <row r="28" spans="1:69">
      <c r="B28" s="28" t="s">
        <v>21</v>
      </c>
      <c r="C28" s="28" t="s">
        <v>19</v>
      </c>
      <c r="D28" s="28" t="s">
        <v>19</v>
      </c>
      <c r="E28" s="28">
        <v>2096</v>
      </c>
      <c r="F28" s="29">
        <v>17.07766736588307</v>
      </c>
      <c r="G28" s="29">
        <v>7.319973779527559</v>
      </c>
      <c r="H28" s="29">
        <v>10.012999545841241</v>
      </c>
      <c r="I28" s="29">
        <v>13.621228138782691</v>
      </c>
      <c r="J28" s="29">
        <v>15.514736838929119</v>
      </c>
      <c r="K28" s="29">
        <v>17.501268987435328</v>
      </c>
      <c r="L28" s="29">
        <v>23.549273712002787</v>
      </c>
      <c r="M28" s="29">
        <v>29.450175089388217</v>
      </c>
      <c r="N28" s="33">
        <v>365.74618320610688</v>
      </c>
      <c r="O28" s="11"/>
      <c r="P28" s="11"/>
      <c r="Q28" s="11"/>
      <c r="AI28" s="5"/>
      <c r="AJ28" s="5"/>
      <c r="AK28" s="5"/>
      <c r="AL28" s="5"/>
    </row>
    <row r="29" spans="1:69" s="10" customFormat="1">
      <c r="A29" s="1"/>
      <c r="B29" s="28" t="s">
        <v>22</v>
      </c>
      <c r="C29" s="28" t="s">
        <v>19</v>
      </c>
      <c r="D29" s="28" t="s">
        <v>19</v>
      </c>
      <c r="E29" s="28">
        <v>773</v>
      </c>
      <c r="F29" s="29">
        <v>15.503026107996773</v>
      </c>
      <c r="G29" s="29">
        <v>6.6017540255863532</v>
      </c>
      <c r="H29" s="29">
        <v>8.6610423596619057</v>
      </c>
      <c r="I29" s="29">
        <v>11.959429340757183</v>
      </c>
      <c r="J29" s="29">
        <v>13.538557303370785</v>
      </c>
      <c r="K29" s="29">
        <v>15.235059306122448</v>
      </c>
      <c r="L29" s="29">
        <v>20.872215081339711</v>
      </c>
      <c r="M29" s="29">
        <v>27.319665557600299</v>
      </c>
      <c r="N29" s="33">
        <v>373.56921086675288</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3043</v>
      </c>
      <c r="F30" s="29">
        <v>13.549926003882973</v>
      </c>
      <c r="G30" s="29">
        <v>4.7874561301412086</v>
      </c>
      <c r="H30" s="29">
        <v>6.8820812121212116</v>
      </c>
      <c r="I30" s="29">
        <v>9.8370754285714295</v>
      </c>
      <c r="J30" s="29">
        <v>11.414948245614033</v>
      </c>
      <c r="K30" s="29">
        <v>13.234842913267435</v>
      </c>
      <c r="L30" s="29">
        <v>18.83505379290699</v>
      </c>
      <c r="M30" s="29">
        <v>25.52982954474097</v>
      </c>
      <c r="N30" s="33">
        <v>426.46434439697668</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55" ht="15.75">
      <c r="B33" s="19"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55" s="11" customFormat="1">
      <c r="A34" s="1"/>
      <c r="B34" s="5"/>
      <c r="C34" s="5"/>
      <c r="D34" s="5"/>
      <c r="E34" s="5"/>
      <c r="F34" s="5"/>
      <c r="G34" s="5"/>
      <c r="H34" s="5"/>
      <c r="I34" s="5"/>
      <c r="J34" s="43"/>
      <c r="K34" s="43"/>
      <c r="L34" s="43"/>
      <c r="M34" s="43"/>
      <c r="N34" s="43"/>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row>
    <row r="35" spans="1:55" s="11" customFormat="1" ht="15" customHeight="1">
      <c r="A35" s="1"/>
      <c r="B35" s="25"/>
      <c r="C35" s="25"/>
      <c r="D35" s="25"/>
      <c r="E35" s="958" t="s">
        <v>9</v>
      </c>
      <c r="F35" s="959"/>
      <c r="G35" s="959"/>
      <c r="H35" s="959"/>
      <c r="I35" s="960"/>
      <c r="J35" s="43"/>
      <c r="K35" s="43"/>
      <c r="L35" s="43"/>
      <c r="M35" s="43"/>
      <c r="N35" s="43"/>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row>
    <row r="36" spans="1:55" s="11" customFormat="1" ht="75">
      <c r="A36" s="1"/>
      <c r="B36" s="25" t="s">
        <v>6</v>
      </c>
      <c r="C36" s="25" t="s">
        <v>7</v>
      </c>
      <c r="D36" s="25" t="s">
        <v>18</v>
      </c>
      <c r="E36" s="25" t="s">
        <v>19</v>
      </c>
      <c r="F36" s="25" t="s">
        <v>23</v>
      </c>
      <c r="G36" s="25" t="s">
        <v>25</v>
      </c>
      <c r="H36" s="25" t="s">
        <v>26</v>
      </c>
      <c r="I36" s="25" t="s">
        <v>27</v>
      </c>
      <c r="J36" s="43"/>
      <c r="K36" s="43"/>
      <c r="L36" s="43"/>
      <c r="M36" s="43"/>
      <c r="N36" s="43"/>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row>
    <row r="37" spans="1:55" s="11" customFormat="1">
      <c r="A37" s="1"/>
      <c r="B37" s="53">
        <v>20</v>
      </c>
      <c r="C37" s="53">
        <v>500</v>
      </c>
      <c r="D37" s="53">
        <v>187.47631133671743</v>
      </c>
      <c r="E37" s="56">
        <v>18.085156921436575</v>
      </c>
      <c r="F37" s="948">
        <v>20.272788062186514</v>
      </c>
      <c r="G37" s="948">
        <v>17.486139279687603</v>
      </c>
      <c r="H37" s="948">
        <v>15.873834990054398</v>
      </c>
      <c r="I37" s="948">
        <v>13.874019692332073</v>
      </c>
      <c r="J37" s="43"/>
      <c r="K37" s="43"/>
      <c r="L37" s="43"/>
      <c r="M37" s="43"/>
      <c r="N37" s="43"/>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row>
    <row r="38" spans="1:55" s="11" customFormat="1">
      <c r="A38" s="1"/>
      <c r="B38" s="53">
        <v>501</v>
      </c>
      <c r="C38" s="53">
        <v>1000</v>
      </c>
      <c r="D38" s="53">
        <v>662.74760765550241</v>
      </c>
      <c r="E38" s="56">
        <v>13.92772950448918</v>
      </c>
      <c r="F38" s="948">
        <v>15.61246660222745</v>
      </c>
      <c r="G38" s="948">
        <v>13.466414420581467</v>
      </c>
      <c r="H38" s="948">
        <v>12.224747670191162</v>
      </c>
      <c r="I38" s="948">
        <v>10.684651189601512</v>
      </c>
      <c r="J38" s="43"/>
      <c r="K38" s="43"/>
      <c r="L38" s="43"/>
      <c r="M38" s="43"/>
      <c r="N38" s="43"/>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row>
    <row r="39" spans="1:55" s="11" customFormat="1">
      <c r="A39" s="1"/>
      <c r="B39" s="53">
        <v>1001</v>
      </c>
      <c r="C39" s="53">
        <v>2000</v>
      </c>
      <c r="D39" s="53">
        <v>1353.769784172662</v>
      </c>
      <c r="E39" s="56">
        <v>13.511956777363151</v>
      </c>
      <c r="F39" s="948">
        <v>15.146400843678657</v>
      </c>
      <c r="G39" s="948">
        <v>13.0644129424188</v>
      </c>
      <c r="H39" s="948">
        <v>11.859812619174793</v>
      </c>
      <c r="I39" s="948">
        <v>10.365691336018836</v>
      </c>
      <c r="J39" s="43"/>
      <c r="K39" s="43"/>
      <c r="L39" s="43"/>
      <c r="M39" s="43"/>
      <c r="N39" s="43"/>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row>
    <row r="40" spans="1:55" s="11" customFormat="1">
      <c r="A40" s="1"/>
      <c r="B40" s="53">
        <v>2001</v>
      </c>
      <c r="C40" s="53">
        <v>5000</v>
      </c>
      <c r="D40" s="53">
        <v>2980.2380952380954</v>
      </c>
      <c r="E40" s="56">
        <v>13.212941973304229</v>
      </c>
      <c r="F40" s="948">
        <v>14.811216372983932</v>
      </c>
      <c r="G40" s="948">
        <v>12.775302124460385</v>
      </c>
      <c r="H40" s="948">
        <v>11.597359178497777</v>
      </c>
      <c r="I40" s="948">
        <v>10.136302268628716</v>
      </c>
      <c r="J40" s="43"/>
      <c r="K40" s="43"/>
      <c r="L40" s="43"/>
      <c r="M40" s="43"/>
      <c r="N40" s="43"/>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row>
    <row r="41" spans="1:55" s="11" customFormat="1">
      <c r="A41" s="1"/>
      <c r="B41" s="53">
        <v>5001</v>
      </c>
      <c r="C41" s="53">
        <v>10000</v>
      </c>
      <c r="D41" s="53">
        <v>6708.7142857142853</v>
      </c>
      <c r="E41" s="56">
        <v>13.68763722324814</v>
      </c>
      <c r="F41" s="948">
        <v>15.343332087436641</v>
      </c>
      <c r="G41" s="948">
        <v>13.234274490140361</v>
      </c>
      <c r="H41" s="948">
        <v>12.014012133233308</v>
      </c>
      <c r="I41" s="948">
        <v>10.500464508093277</v>
      </c>
      <c r="J41" s="43"/>
      <c r="K41" s="43"/>
      <c r="L41" s="43"/>
      <c r="M41" s="43"/>
      <c r="N41" s="43"/>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row>
    <row r="42" spans="1:55" s="11" customFormat="1">
      <c r="A42" s="1"/>
      <c r="B42" s="53">
        <v>10001</v>
      </c>
      <c r="C42" s="53">
        <v>20000</v>
      </c>
      <c r="D42" s="53">
        <v>13514.416666666666</v>
      </c>
      <c r="E42" s="56">
        <v>14.063663441214132</v>
      </c>
      <c r="F42" s="948">
        <v>15.764843487960588</v>
      </c>
      <c r="G42" s="948">
        <v>13.597845945380199</v>
      </c>
      <c r="H42" s="948">
        <v>12.344060590200318</v>
      </c>
      <c r="I42" s="948">
        <v>10.788932845722657</v>
      </c>
      <c r="J42" s="43"/>
      <c r="K42" s="43"/>
      <c r="L42" s="43"/>
      <c r="M42" s="43"/>
      <c r="N42" s="43"/>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row>
    <row r="43" spans="1:55" s="11" customFormat="1">
      <c r="A43" s="1"/>
      <c r="B43" s="53">
        <v>20001</v>
      </c>
      <c r="C43" s="53">
        <v>110128</v>
      </c>
      <c r="D43" s="53">
        <v>55220.36363636364</v>
      </c>
      <c r="E43" s="56">
        <v>22.251596452846808</v>
      </c>
      <c r="F43" s="948">
        <v>24.943211767168439</v>
      </c>
      <c r="G43" s="948">
        <v>21.51457775346605</v>
      </c>
      <c r="H43" s="948">
        <v>19.530832488331679</v>
      </c>
      <c r="I43" s="948">
        <v>17.070301834467045</v>
      </c>
      <c r="J43" s="43"/>
      <c r="K43" s="43"/>
      <c r="L43" s="43"/>
      <c r="M43" s="43"/>
      <c r="N43" s="43"/>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row>
    <row r="44" spans="1:55" s="11" customFormat="1">
      <c r="A44" s="1"/>
      <c r="B44" s="41" t="s">
        <v>66</v>
      </c>
      <c r="C44" s="55" t="s">
        <v>65</v>
      </c>
      <c r="D44" s="59">
        <v>348.43794285714284</v>
      </c>
      <c r="E44" s="54">
        <v>17.662692102816735</v>
      </c>
      <c r="F44" s="54">
        <v>19.799220718048158</v>
      </c>
      <c r="G44" s="54">
        <v>17.07766736588307</v>
      </c>
      <c r="H44" s="54">
        <v>15.503026107996773</v>
      </c>
      <c r="I44" s="54">
        <v>13.549926003882973</v>
      </c>
      <c r="J44" s="43"/>
      <c r="K44" s="43"/>
      <c r="L44" s="43"/>
      <c r="M44" s="43"/>
      <c r="N44" s="43"/>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row>
    <row r="45" spans="1:55">
      <c r="O45" s="11"/>
      <c r="P45" s="11"/>
      <c r="Q45" s="11"/>
      <c r="U45" s="5"/>
      <c r="V45" s="5"/>
      <c r="W45" s="5"/>
      <c r="X45" s="5"/>
      <c r="Y45" s="5"/>
      <c r="Z45" s="5"/>
      <c r="AA45" s="5"/>
      <c r="AB45" s="5"/>
      <c r="AC45" s="5"/>
      <c r="AD45" s="5"/>
      <c r="AE45" s="5"/>
      <c r="AF45" s="5"/>
      <c r="AG45" s="5"/>
      <c r="AH45" s="5"/>
      <c r="AI45" s="5"/>
      <c r="AJ45" s="5"/>
      <c r="AK45" s="5"/>
      <c r="AL45" s="5"/>
    </row>
    <row r="46" spans="1:55" s="11" customFormat="1" ht="15.75">
      <c r="A46" s="852"/>
      <c r="B46" s="856" t="s">
        <v>221</v>
      </c>
      <c r="C46" s="857"/>
      <c r="D46" s="857"/>
      <c r="E46" s="857"/>
      <c r="F46" s="857"/>
      <c r="G46" s="857"/>
      <c r="H46" s="857"/>
      <c r="I46" s="857"/>
      <c r="J46" s="857"/>
      <c r="K46" s="857"/>
      <c r="L46" s="858"/>
      <c r="M46" s="858"/>
      <c r="N46" s="857"/>
      <c r="O46" s="857"/>
      <c r="P46" s="857"/>
      <c r="Q46" s="857"/>
      <c r="R46" s="857"/>
      <c r="S46" s="857"/>
      <c r="T46" s="857"/>
      <c r="U46" s="857"/>
      <c r="V46" s="857"/>
      <c r="W46" s="857"/>
      <c r="X46" s="857"/>
      <c r="Y46" s="857"/>
      <c r="Z46" s="857"/>
      <c r="AA46" s="857"/>
      <c r="AB46" s="857"/>
      <c r="AC46" s="857"/>
      <c r="AD46" s="857"/>
      <c r="AE46" s="855"/>
      <c r="AF46" s="855"/>
      <c r="AG46" s="855"/>
      <c r="AH46" s="855"/>
      <c r="AI46" s="855"/>
      <c r="AJ46" s="855"/>
      <c r="AK46" s="855"/>
      <c r="AL46" s="855"/>
      <c r="AM46" s="853"/>
      <c r="AN46" s="853"/>
      <c r="AO46" s="5"/>
      <c r="AP46" s="5"/>
      <c r="AQ46" s="5"/>
      <c r="AR46" s="5"/>
      <c r="AS46" s="5"/>
      <c r="AT46" s="5"/>
      <c r="AU46" s="5"/>
      <c r="AV46" s="5"/>
      <c r="AW46" s="5"/>
      <c r="AX46" s="5"/>
      <c r="AY46" s="5"/>
      <c r="AZ46" s="5"/>
      <c r="BA46" s="5"/>
      <c r="BB46" s="5"/>
      <c r="BC46" s="5"/>
    </row>
    <row r="47" spans="1:55" s="11" customFormat="1">
      <c r="A47" s="851"/>
      <c r="B47" s="851"/>
      <c r="C47" s="851"/>
      <c r="D47" s="851"/>
      <c r="E47" s="851"/>
      <c r="F47" s="851"/>
      <c r="G47" s="851"/>
      <c r="H47" s="851"/>
      <c r="I47" s="851"/>
      <c r="J47" s="851"/>
      <c r="K47" s="851"/>
      <c r="L47" s="851"/>
      <c r="M47" s="851"/>
      <c r="N47" s="851"/>
      <c r="O47" s="851"/>
      <c r="P47" s="851"/>
      <c r="Q47" s="851"/>
      <c r="R47" s="851"/>
      <c r="S47" s="851"/>
      <c r="T47" s="851"/>
      <c r="U47" s="851"/>
      <c r="V47" s="851"/>
      <c r="W47" s="851"/>
      <c r="X47" s="851"/>
      <c r="Y47" s="851"/>
      <c r="Z47" s="851"/>
      <c r="AA47" s="851"/>
      <c r="AB47" s="851"/>
      <c r="AC47" s="851"/>
      <c r="AD47" s="851"/>
      <c r="AE47" s="851"/>
      <c r="AF47" s="851"/>
      <c r="AG47" s="851"/>
      <c r="AH47" s="851"/>
      <c r="AI47" s="851"/>
      <c r="AJ47" s="851"/>
      <c r="AK47" s="851"/>
      <c r="AL47" s="851"/>
      <c r="AM47" s="851"/>
      <c r="AN47" s="851"/>
      <c r="AO47" s="5"/>
      <c r="AP47" s="5"/>
      <c r="AQ47" s="5"/>
      <c r="AR47" s="5"/>
      <c r="AS47" s="5"/>
      <c r="AT47" s="5"/>
      <c r="AU47" s="5"/>
      <c r="AV47" s="5"/>
      <c r="AW47" s="5"/>
      <c r="AX47" s="5"/>
      <c r="AY47" s="5"/>
      <c r="AZ47" s="5"/>
      <c r="BA47" s="5"/>
      <c r="BB47" s="5"/>
      <c r="BC47" s="5"/>
    </row>
    <row r="48" spans="1:55" s="11" customFormat="1">
      <c r="A48" s="852"/>
      <c r="B48" s="867" t="s">
        <v>214</v>
      </c>
      <c r="C48" s="853"/>
      <c r="D48" s="853"/>
      <c r="E48" s="853"/>
      <c r="F48" s="853"/>
      <c r="G48" s="853"/>
      <c r="H48" s="853"/>
      <c r="I48" s="853"/>
      <c r="J48" s="853"/>
      <c r="K48" s="853"/>
      <c r="L48" s="853"/>
      <c r="M48" s="853"/>
      <c r="N48" s="854"/>
      <c r="O48" s="854"/>
      <c r="P48" s="939"/>
      <c r="Q48" s="853"/>
      <c r="R48" s="853"/>
      <c r="S48" s="853"/>
      <c r="T48" s="855"/>
      <c r="U48" s="855"/>
      <c r="V48" s="855"/>
      <c r="W48" s="855"/>
      <c r="X48" s="855"/>
      <c r="Y48" s="855"/>
      <c r="Z48" s="855"/>
      <c r="AA48" s="855"/>
      <c r="AB48" s="855"/>
      <c r="AC48" s="855"/>
      <c r="AD48" s="855"/>
      <c r="AE48" s="855"/>
      <c r="AF48" s="855"/>
      <c r="AG48" s="855"/>
      <c r="AH48" s="855"/>
      <c r="AI48" s="855"/>
      <c r="AJ48" s="855"/>
      <c r="AK48" s="855"/>
      <c r="AL48" s="855"/>
      <c r="AM48" s="855"/>
      <c r="AN48" s="855"/>
      <c r="AO48" s="5"/>
      <c r="AP48" s="5"/>
      <c r="AQ48" s="5"/>
      <c r="AR48" s="5"/>
      <c r="AS48" s="5"/>
      <c r="AT48" s="5"/>
      <c r="AU48" s="5"/>
      <c r="AV48" s="5"/>
      <c r="AW48" s="5"/>
      <c r="AX48" s="5"/>
      <c r="AY48" s="5"/>
      <c r="AZ48" s="5"/>
      <c r="BA48" s="5"/>
      <c r="BB48" s="5"/>
      <c r="BC48" s="5"/>
    </row>
    <row r="49" spans="1:40">
      <c r="A49" s="852"/>
      <c r="B49" s="859">
        <v>1</v>
      </c>
      <c r="C49" s="859">
        <v>2</v>
      </c>
      <c r="D49" s="859">
        <v>3</v>
      </c>
      <c r="E49" s="859">
        <v>4</v>
      </c>
      <c r="F49" s="859">
        <v>5</v>
      </c>
      <c r="G49" s="859">
        <v>7</v>
      </c>
      <c r="H49" s="859">
        <v>8</v>
      </c>
      <c r="I49" s="859">
        <v>9</v>
      </c>
      <c r="J49" s="859">
        <v>10</v>
      </c>
      <c r="K49" s="859">
        <v>11</v>
      </c>
      <c r="L49" s="859">
        <v>12</v>
      </c>
      <c r="M49" s="859">
        <v>13</v>
      </c>
      <c r="N49" s="859">
        <v>14</v>
      </c>
      <c r="O49" s="939"/>
      <c r="P49" s="939"/>
      <c r="Q49" s="853"/>
      <c r="R49" s="853"/>
      <c r="S49" s="853"/>
      <c r="T49" s="855"/>
      <c r="U49" s="855"/>
      <c r="V49" s="855"/>
      <c r="W49" s="855"/>
      <c r="X49" s="855"/>
      <c r="Y49" s="855"/>
      <c r="Z49" s="855"/>
      <c r="AA49" s="855"/>
      <c r="AB49" s="855"/>
      <c r="AC49" s="855"/>
      <c r="AD49" s="855"/>
      <c r="AE49" s="855"/>
      <c r="AF49" s="855"/>
      <c r="AG49" s="855"/>
      <c r="AH49" s="855"/>
      <c r="AI49" s="855"/>
      <c r="AJ49" s="855"/>
      <c r="AK49" s="855"/>
      <c r="AL49" s="855"/>
      <c r="AM49" s="855"/>
      <c r="AN49" s="855"/>
    </row>
    <row r="50" spans="1:40" ht="60">
      <c r="A50" s="852"/>
      <c r="B50" s="859" t="s">
        <v>5</v>
      </c>
      <c r="C50" s="859" t="s">
        <v>28</v>
      </c>
      <c r="D50" s="859" t="s">
        <v>29</v>
      </c>
      <c r="E50" s="859" t="s">
        <v>215</v>
      </c>
      <c r="F50" s="859" t="s">
        <v>9</v>
      </c>
      <c r="G50" s="859" t="s">
        <v>11</v>
      </c>
      <c r="H50" s="859" t="s">
        <v>12</v>
      </c>
      <c r="I50" s="859" t="s">
        <v>13</v>
      </c>
      <c r="J50" s="859" t="s">
        <v>14</v>
      </c>
      <c r="K50" s="859" t="s">
        <v>15</v>
      </c>
      <c r="L50" s="859" t="s">
        <v>16</v>
      </c>
      <c r="M50" s="859" t="s">
        <v>17</v>
      </c>
      <c r="N50" s="859" t="s">
        <v>216</v>
      </c>
      <c r="O50" s="939"/>
      <c r="P50" s="939"/>
      <c r="Q50" s="853"/>
      <c r="R50" s="853"/>
      <c r="S50" s="853"/>
      <c r="T50" s="855"/>
      <c r="U50" s="855"/>
      <c r="V50" s="855"/>
      <c r="W50" s="855"/>
      <c r="X50" s="855"/>
      <c r="Y50" s="855"/>
      <c r="Z50" s="855"/>
      <c r="AA50" s="855"/>
      <c r="AB50" s="855"/>
      <c r="AC50" s="855"/>
      <c r="AD50" s="855"/>
      <c r="AE50" s="855"/>
      <c r="AF50" s="855"/>
      <c r="AG50" s="855"/>
      <c r="AH50" s="855"/>
      <c r="AI50" s="855"/>
      <c r="AJ50" s="855"/>
      <c r="AK50" s="855"/>
      <c r="AL50" s="855"/>
      <c r="AM50" s="855"/>
      <c r="AN50" s="855"/>
    </row>
    <row r="51" spans="1:40">
      <c r="A51" s="852"/>
      <c r="B51" s="865" t="s">
        <v>20</v>
      </c>
      <c r="C51" s="865" t="s">
        <v>19</v>
      </c>
      <c r="D51" s="865" t="s">
        <v>19</v>
      </c>
      <c r="E51" s="865">
        <f t="shared" ref="E51" si="0">E27</f>
        <v>7213</v>
      </c>
      <c r="F51" s="951">
        <f>F27</f>
        <v>19.799220718048158</v>
      </c>
      <c r="G51" s="951">
        <f t="shared" ref="G51:N51" si="1">G27</f>
        <v>8.7984301449275382</v>
      </c>
      <c r="H51" s="951">
        <f t="shared" si="1"/>
        <v>11.746626353839245</v>
      </c>
      <c r="I51" s="951">
        <f t="shared" si="1"/>
        <v>16.041311315789475</v>
      </c>
      <c r="J51" s="951">
        <f t="shared" si="1"/>
        <v>18.150878688524589</v>
      </c>
      <c r="K51" s="951">
        <f t="shared" si="1"/>
        <v>20.486041379875527</v>
      </c>
      <c r="L51" s="951">
        <f t="shared" si="1"/>
        <v>27.482481530987084</v>
      </c>
      <c r="M51" s="951">
        <f t="shared" si="1"/>
        <v>33.822579659863948</v>
      </c>
      <c r="N51" s="952">
        <f t="shared" si="1"/>
        <v>307.79758768889508</v>
      </c>
      <c r="O51" s="939"/>
      <c r="P51" s="939"/>
      <c r="Q51" s="853"/>
      <c r="R51" s="853"/>
      <c r="S51" s="853"/>
      <c r="T51" s="855"/>
      <c r="U51" s="855"/>
      <c r="V51" s="855"/>
      <c r="W51" s="855"/>
      <c r="X51" s="855"/>
      <c r="Y51" s="855"/>
      <c r="Z51" s="855"/>
      <c r="AA51" s="855"/>
      <c r="AB51" s="855"/>
      <c r="AC51" s="855"/>
      <c r="AD51" s="855"/>
      <c r="AE51" s="855"/>
      <c r="AF51" s="855"/>
      <c r="AG51" s="855"/>
      <c r="AH51" s="855"/>
      <c r="AI51" s="855"/>
      <c r="AJ51" s="855"/>
      <c r="AK51" s="855"/>
      <c r="AL51" s="855"/>
      <c r="AM51" s="855"/>
      <c r="AN51" s="855"/>
    </row>
    <row r="52" spans="1:40">
      <c r="A52" s="852"/>
      <c r="B52" s="861" t="s">
        <v>20</v>
      </c>
      <c r="C52" s="860" t="s">
        <v>75</v>
      </c>
      <c r="D52" s="860">
        <v>500</v>
      </c>
      <c r="E52" s="861"/>
      <c r="F52" s="948">
        <f>F$51/F$9*F10</f>
        <v>20.272788062186514</v>
      </c>
      <c r="G52" s="948">
        <f t="shared" ref="G52:M52" si="2">G$51/G$9*G10</f>
        <v>9.3304620222041255</v>
      </c>
      <c r="H52" s="948">
        <f t="shared" si="2"/>
        <v>12.200864818373798</v>
      </c>
      <c r="I52" s="948">
        <f t="shared" si="2"/>
        <v>16.484701886838835</v>
      </c>
      <c r="J52" s="948">
        <f t="shared" si="2"/>
        <v>18.615530408724048</v>
      </c>
      <c r="K52" s="948">
        <f t="shared" si="2"/>
        <v>20.93406194092189</v>
      </c>
      <c r="L52" s="948">
        <f t="shared" si="2"/>
        <v>28.128974662499488</v>
      </c>
      <c r="M52" s="948">
        <f t="shared" si="2"/>
        <v>34.55471859460819</v>
      </c>
      <c r="N52" s="860"/>
      <c r="O52" s="939"/>
      <c r="P52" s="939"/>
      <c r="Q52" s="853"/>
      <c r="R52" s="853"/>
      <c r="S52" s="853"/>
      <c r="T52" s="855"/>
      <c r="U52" s="855"/>
      <c r="V52" s="855"/>
      <c r="W52" s="855"/>
      <c r="X52" s="855"/>
      <c r="Y52" s="855"/>
      <c r="Z52" s="855"/>
      <c r="AA52" s="855"/>
      <c r="AB52" s="855"/>
      <c r="AC52" s="855"/>
      <c r="AD52" s="855"/>
      <c r="AE52" s="855"/>
      <c r="AF52" s="855"/>
      <c r="AG52" s="855"/>
      <c r="AH52" s="855"/>
      <c r="AI52" s="855"/>
      <c r="AJ52" s="855"/>
      <c r="AK52" s="855"/>
      <c r="AL52" s="855"/>
      <c r="AM52" s="855"/>
      <c r="AN52" s="855"/>
    </row>
    <row r="53" spans="1:40">
      <c r="A53" s="852"/>
      <c r="B53" s="861" t="s">
        <v>20</v>
      </c>
      <c r="C53" s="860">
        <v>501</v>
      </c>
      <c r="D53" s="860">
        <v>1000</v>
      </c>
      <c r="E53" s="861"/>
      <c r="F53" s="948">
        <f t="shared" ref="F53:M53" si="3">F$51/F$9*F11</f>
        <v>15.61246660222745</v>
      </c>
      <c r="G53" s="948">
        <f t="shared" si="3"/>
        <v>6.209314381296597</v>
      </c>
      <c r="H53" s="948">
        <f t="shared" si="3"/>
        <v>9.3616413334015149</v>
      </c>
      <c r="I53" s="948">
        <f t="shared" si="3"/>
        <v>12.920137065122544</v>
      </c>
      <c r="J53" s="948">
        <f t="shared" si="3"/>
        <v>14.516189132946165</v>
      </c>
      <c r="K53" s="948">
        <f t="shared" si="3"/>
        <v>16.337068118048624</v>
      </c>
      <c r="L53" s="948">
        <f t="shared" si="3"/>
        <v>21.501948296441384</v>
      </c>
      <c r="M53" s="948">
        <f t="shared" si="3"/>
        <v>25.469135343660835</v>
      </c>
      <c r="N53" s="860"/>
      <c r="O53" s="939"/>
      <c r="P53" s="939"/>
      <c r="Q53" s="853"/>
      <c r="R53" s="853"/>
      <c r="S53" s="853"/>
      <c r="T53" s="855"/>
      <c r="U53" s="855"/>
      <c r="V53" s="855"/>
      <c r="W53" s="855"/>
      <c r="X53" s="855"/>
      <c r="Y53" s="855"/>
      <c r="Z53" s="855"/>
      <c r="AA53" s="855"/>
      <c r="AB53" s="855"/>
      <c r="AC53" s="855"/>
      <c r="AD53" s="855"/>
      <c r="AE53" s="855"/>
      <c r="AF53" s="855"/>
      <c r="AG53" s="855"/>
      <c r="AH53" s="855"/>
      <c r="AI53" s="855"/>
      <c r="AJ53" s="855"/>
      <c r="AK53" s="855"/>
      <c r="AL53" s="855"/>
      <c r="AM53" s="855"/>
      <c r="AN53" s="855"/>
    </row>
    <row r="54" spans="1:40">
      <c r="A54" s="852"/>
      <c r="B54" s="861" t="s">
        <v>20</v>
      </c>
      <c r="C54" s="860">
        <v>1001</v>
      </c>
      <c r="D54" s="860">
        <v>2000</v>
      </c>
      <c r="E54" s="861"/>
      <c r="F54" s="948">
        <f t="shared" ref="F54:M54" si="4">F$51/F$9*F12</f>
        <v>15.146400843678657</v>
      </c>
      <c r="G54" s="948">
        <f t="shared" si="4"/>
        <v>3.6210261682045983</v>
      </c>
      <c r="H54" s="948">
        <f t="shared" si="4"/>
        <v>7.5677712175349567</v>
      </c>
      <c r="I54" s="948">
        <f t="shared" si="4"/>
        <v>11.086213723133577</v>
      </c>
      <c r="J54" s="948">
        <f t="shared" si="4"/>
        <v>13.199580935422677</v>
      </c>
      <c r="K54" s="948">
        <f t="shared" si="4"/>
        <v>16.04355628420938</v>
      </c>
      <c r="L54" s="948">
        <f t="shared" si="4"/>
        <v>22.042688686139186</v>
      </c>
      <c r="M54" s="948">
        <f t="shared" si="4"/>
        <v>27.33503364935132</v>
      </c>
      <c r="N54" s="860"/>
      <c r="O54" s="939"/>
      <c r="P54" s="939"/>
      <c r="Q54" s="853"/>
      <c r="R54" s="853"/>
      <c r="S54" s="853"/>
      <c r="T54" s="855"/>
      <c r="U54" s="855"/>
      <c r="V54" s="855"/>
      <c r="W54" s="855"/>
      <c r="X54" s="855"/>
      <c r="Y54" s="855"/>
      <c r="Z54" s="855"/>
      <c r="AA54" s="855"/>
      <c r="AB54" s="855"/>
      <c r="AC54" s="855"/>
      <c r="AD54" s="855"/>
      <c r="AE54" s="855"/>
      <c r="AF54" s="855"/>
      <c r="AG54" s="855"/>
      <c r="AH54" s="855"/>
      <c r="AI54" s="855"/>
      <c r="AJ54" s="855"/>
      <c r="AK54" s="855"/>
      <c r="AL54" s="855"/>
      <c r="AM54" s="855"/>
      <c r="AN54" s="855"/>
    </row>
    <row r="55" spans="1:40">
      <c r="A55" s="852"/>
      <c r="B55" s="861" t="s">
        <v>20</v>
      </c>
      <c r="C55" s="860">
        <v>2001</v>
      </c>
      <c r="D55" s="860">
        <v>5000</v>
      </c>
      <c r="E55" s="861"/>
      <c r="F55" s="948">
        <f t="shared" ref="F55:M55" si="5">F$51/F$9*F13</f>
        <v>14.811216372983932</v>
      </c>
      <c r="G55" s="948">
        <f t="shared" si="5"/>
        <v>3.87646054948249</v>
      </c>
      <c r="H55" s="948">
        <f t="shared" si="5"/>
        <v>6.8587627768282315</v>
      </c>
      <c r="I55" s="948">
        <f t="shared" si="5"/>
        <v>11.559260310603188</v>
      </c>
      <c r="J55" s="948">
        <f t="shared" si="5"/>
        <v>13.382603332972456</v>
      </c>
      <c r="K55" s="948">
        <f t="shared" si="5"/>
        <v>15.141178103534939</v>
      </c>
      <c r="L55" s="948">
        <f t="shared" si="5"/>
        <v>22.494067924878379</v>
      </c>
      <c r="M55" s="948">
        <f t="shared" si="5"/>
        <v>26.9454616289587</v>
      </c>
      <c r="N55" s="860"/>
      <c r="O55" s="939"/>
      <c r="P55" s="939"/>
      <c r="Q55" s="853"/>
      <c r="R55" s="853"/>
      <c r="S55" s="853"/>
      <c r="T55" s="855"/>
      <c r="U55" s="855"/>
      <c r="V55" s="855"/>
      <c r="W55" s="855"/>
      <c r="X55" s="855"/>
      <c r="Y55" s="855"/>
      <c r="Z55" s="855"/>
      <c r="AA55" s="855"/>
      <c r="AB55" s="855"/>
      <c r="AC55" s="855"/>
      <c r="AD55" s="855"/>
      <c r="AE55" s="855"/>
      <c r="AF55" s="855"/>
      <c r="AG55" s="855"/>
      <c r="AH55" s="855"/>
      <c r="AI55" s="855"/>
      <c r="AJ55" s="855"/>
      <c r="AK55" s="855"/>
      <c r="AL55" s="855"/>
      <c r="AM55" s="855"/>
      <c r="AN55" s="855"/>
    </row>
    <row r="56" spans="1:40">
      <c r="A56" s="852"/>
      <c r="B56" s="861" t="s">
        <v>20</v>
      </c>
      <c r="C56" s="860">
        <v>5001</v>
      </c>
      <c r="D56" s="860">
        <v>10000</v>
      </c>
      <c r="E56" s="861"/>
      <c r="F56" s="948">
        <f t="shared" ref="F56:M56" si="6">F$51/F$9*F14</f>
        <v>15.343332087436641</v>
      </c>
      <c r="G56" s="948">
        <f t="shared" si="6"/>
        <v>4.0157283532125119</v>
      </c>
      <c r="H56" s="948">
        <f t="shared" si="6"/>
        <v>7.1051743721588272</v>
      </c>
      <c r="I56" s="948">
        <f t="shared" si="6"/>
        <v>11.974544504948007</v>
      </c>
      <c r="J56" s="948">
        <f t="shared" si="6"/>
        <v>13.863393928048152</v>
      </c>
      <c r="K56" s="948">
        <f t="shared" si="6"/>
        <v>15.685148200340366</v>
      </c>
      <c r="L56" s="948">
        <f t="shared" si="6"/>
        <v>23.302201890609037</v>
      </c>
      <c r="M56" s="948">
        <f t="shared" si="6"/>
        <v>27.913518755725445</v>
      </c>
      <c r="N56" s="860"/>
      <c r="O56" s="939"/>
      <c r="P56" s="939"/>
      <c r="Q56" s="853"/>
      <c r="R56" s="853"/>
      <c r="S56" s="853"/>
      <c r="T56" s="855"/>
      <c r="U56" s="855"/>
      <c r="V56" s="855"/>
      <c r="W56" s="855"/>
      <c r="X56" s="855"/>
      <c r="Y56" s="855"/>
      <c r="Z56" s="855"/>
      <c r="AA56" s="855"/>
      <c r="AB56" s="855"/>
      <c r="AC56" s="855"/>
      <c r="AD56" s="855"/>
      <c r="AE56" s="855"/>
      <c r="AF56" s="855"/>
      <c r="AG56" s="855"/>
      <c r="AH56" s="855"/>
      <c r="AI56" s="855"/>
      <c r="AJ56" s="855"/>
      <c r="AK56" s="855"/>
      <c r="AL56" s="855"/>
      <c r="AM56" s="855"/>
      <c r="AN56" s="855"/>
    </row>
    <row r="57" spans="1:40">
      <c r="A57" s="852"/>
      <c r="B57" s="861" t="s">
        <v>20</v>
      </c>
      <c r="C57" s="860">
        <v>10001</v>
      </c>
      <c r="D57" s="860">
        <v>20000</v>
      </c>
      <c r="E57" s="861"/>
      <c r="F57" s="948">
        <f t="shared" ref="F57:M57" si="7">F$51/F$9*F15</f>
        <v>15.764843487960588</v>
      </c>
      <c r="G57" s="948">
        <f t="shared" si="7"/>
        <v>4.1260482806337748</v>
      </c>
      <c r="H57" s="948">
        <f t="shared" si="7"/>
        <v>7.3003674360584094</v>
      </c>
      <c r="I57" s="948">
        <f t="shared" si="7"/>
        <v>12.303508708821941</v>
      </c>
      <c r="J57" s="948">
        <f t="shared" si="7"/>
        <v>14.244248527122597</v>
      </c>
      <c r="K57" s="948">
        <f t="shared" si="7"/>
        <v>16.116049959337339</v>
      </c>
      <c r="L57" s="948">
        <f t="shared" si="7"/>
        <v>23.94235904149577</v>
      </c>
      <c r="M57" s="948">
        <f t="shared" si="7"/>
        <v>28.680357817620703</v>
      </c>
      <c r="N57" s="860"/>
      <c r="O57" s="939"/>
      <c r="P57" s="939"/>
      <c r="Q57" s="853"/>
      <c r="R57" s="853"/>
      <c r="S57" s="853"/>
      <c r="T57" s="855"/>
      <c r="U57" s="855"/>
      <c r="V57" s="855"/>
      <c r="W57" s="855"/>
      <c r="X57" s="855"/>
      <c r="Y57" s="855"/>
      <c r="Z57" s="855"/>
      <c r="AA57" s="855"/>
      <c r="AB57" s="855"/>
      <c r="AC57" s="855"/>
      <c r="AD57" s="855"/>
      <c r="AE57" s="855"/>
      <c r="AF57" s="855"/>
      <c r="AG57" s="855"/>
      <c r="AH57" s="855"/>
      <c r="AI57" s="855"/>
      <c r="AJ57" s="855"/>
      <c r="AK57" s="855"/>
      <c r="AL57" s="855"/>
      <c r="AM57" s="855"/>
      <c r="AN57" s="855"/>
    </row>
    <row r="58" spans="1:40">
      <c r="A58" s="852"/>
      <c r="B58" s="861" t="s">
        <v>20</v>
      </c>
      <c r="C58" s="860">
        <v>20001</v>
      </c>
      <c r="D58" s="860" t="s">
        <v>76</v>
      </c>
      <c r="E58" s="861"/>
      <c r="F58" s="948">
        <f t="shared" ref="F58:M58" si="8">F$51/F$9*F16</f>
        <v>24.943211767168439</v>
      </c>
      <c r="G58" s="948">
        <f t="shared" si="8"/>
        <v>6.5282535855180424</v>
      </c>
      <c r="H58" s="948">
        <f t="shared" si="8"/>
        <v>11.55067673680419</v>
      </c>
      <c r="I58" s="948">
        <f t="shared" si="8"/>
        <v>19.466671105089887</v>
      </c>
      <c r="J58" s="948">
        <f t="shared" si="8"/>
        <v>22.537319050933313</v>
      </c>
      <c r="K58" s="948">
        <f t="shared" si="8"/>
        <v>25.498892348218316</v>
      </c>
      <c r="L58" s="948">
        <f t="shared" si="8"/>
        <v>37.881716506331479</v>
      </c>
      <c r="M58" s="948">
        <f t="shared" si="8"/>
        <v>45.378201131486328</v>
      </c>
      <c r="N58" s="860"/>
      <c r="O58" s="939"/>
      <c r="P58" s="939"/>
      <c r="Q58" s="853"/>
      <c r="R58" s="853"/>
      <c r="S58" s="853"/>
      <c r="T58" s="855"/>
      <c r="U58" s="855"/>
      <c r="V58" s="855"/>
      <c r="W58" s="855"/>
      <c r="X58" s="855"/>
      <c r="Y58" s="855"/>
      <c r="Z58" s="855"/>
      <c r="AA58" s="855"/>
      <c r="AB58" s="855"/>
      <c r="AC58" s="855"/>
      <c r="AD58" s="855"/>
      <c r="AE58" s="855"/>
      <c r="AF58" s="855"/>
      <c r="AG58" s="855"/>
      <c r="AH58" s="855"/>
      <c r="AI58" s="855"/>
      <c r="AJ58" s="855"/>
      <c r="AK58" s="855"/>
      <c r="AL58" s="855"/>
      <c r="AM58" s="855"/>
      <c r="AN58" s="855"/>
    </row>
    <row r="59" spans="1:40">
      <c r="A59" s="852"/>
      <c r="B59" s="862"/>
      <c r="C59" s="862"/>
      <c r="D59" s="862"/>
      <c r="E59" s="862"/>
      <c r="F59" s="862"/>
      <c r="G59" s="862"/>
      <c r="H59" s="863"/>
      <c r="I59" s="863"/>
      <c r="J59" s="862"/>
      <c r="K59" s="862"/>
      <c r="L59" s="862"/>
      <c r="M59" s="862"/>
      <c r="N59" s="862"/>
      <c r="O59" s="939"/>
      <c r="P59" s="939"/>
      <c r="Q59" s="853"/>
      <c r="R59" s="853"/>
      <c r="S59" s="853"/>
      <c r="T59" s="855"/>
      <c r="U59" s="855"/>
      <c r="V59" s="855"/>
      <c r="W59" s="855"/>
      <c r="X59" s="855"/>
      <c r="Y59" s="855"/>
      <c r="Z59" s="855"/>
      <c r="AA59" s="855"/>
      <c r="AB59" s="855"/>
      <c r="AC59" s="855"/>
      <c r="AD59" s="855"/>
      <c r="AE59" s="855"/>
      <c r="AF59" s="855"/>
      <c r="AG59" s="855"/>
      <c r="AH59" s="855"/>
      <c r="AI59" s="855"/>
      <c r="AJ59" s="855"/>
      <c r="AK59" s="855"/>
      <c r="AL59" s="855"/>
      <c r="AM59" s="855"/>
      <c r="AN59" s="855"/>
    </row>
    <row r="60" spans="1:40">
      <c r="A60" s="852"/>
      <c r="B60" s="855"/>
      <c r="C60" s="855"/>
      <c r="D60" s="855"/>
      <c r="E60" s="855"/>
      <c r="F60" s="855"/>
      <c r="G60" s="855"/>
      <c r="H60" s="855"/>
      <c r="I60" s="855"/>
      <c r="J60" s="855"/>
      <c r="K60" s="855"/>
      <c r="L60" s="855"/>
      <c r="M60" s="855"/>
      <c r="N60" s="855"/>
      <c r="O60" s="939"/>
      <c r="P60" s="939"/>
      <c r="Q60" s="853"/>
      <c r="R60" s="853"/>
      <c r="S60" s="853"/>
      <c r="T60" s="855"/>
      <c r="U60" s="855"/>
      <c r="V60" s="855"/>
      <c r="W60" s="855"/>
      <c r="X60" s="855"/>
      <c r="Y60" s="855"/>
      <c r="Z60" s="855"/>
      <c r="AA60" s="855"/>
      <c r="AB60" s="855"/>
      <c r="AC60" s="855"/>
      <c r="AD60" s="855"/>
      <c r="AE60" s="855"/>
      <c r="AF60" s="855"/>
      <c r="AG60" s="855"/>
      <c r="AH60" s="855"/>
      <c r="AI60" s="855"/>
      <c r="AJ60" s="855"/>
      <c r="AK60" s="855"/>
      <c r="AL60" s="855"/>
      <c r="AM60" s="855"/>
      <c r="AN60" s="855"/>
    </row>
    <row r="61" spans="1:40">
      <c r="A61" s="852"/>
      <c r="B61" s="954" t="s">
        <v>222</v>
      </c>
      <c r="C61" s="853"/>
      <c r="D61" s="853"/>
      <c r="E61" s="853"/>
      <c r="F61" s="853"/>
      <c r="G61" s="853"/>
      <c r="H61" s="854"/>
      <c r="I61" s="854"/>
      <c r="J61" s="853"/>
      <c r="K61" s="853"/>
      <c r="L61" s="853"/>
      <c r="M61" s="853"/>
      <c r="N61" s="853"/>
      <c r="O61" s="939"/>
      <c r="P61" s="939"/>
      <c r="Q61" s="853"/>
      <c r="R61" s="853"/>
      <c r="S61" s="853"/>
      <c r="T61" s="855"/>
      <c r="U61" s="855"/>
      <c r="V61" s="855"/>
      <c r="W61" s="855"/>
      <c r="X61" s="855"/>
      <c r="Y61" s="855"/>
      <c r="Z61" s="855"/>
      <c r="AA61" s="855"/>
      <c r="AB61" s="855"/>
      <c r="AC61" s="855"/>
      <c r="AD61" s="855"/>
      <c r="AE61" s="855"/>
      <c r="AF61" s="855"/>
      <c r="AG61" s="855"/>
      <c r="AH61" s="855"/>
      <c r="AI61" s="855"/>
      <c r="AJ61" s="855"/>
      <c r="AK61" s="855"/>
      <c r="AL61" s="855"/>
      <c r="AM61" s="855"/>
      <c r="AN61" s="855"/>
    </row>
    <row r="62" spans="1:40">
      <c r="A62" s="852"/>
      <c r="B62" s="859">
        <v>1</v>
      </c>
      <c r="C62" s="859">
        <v>2</v>
      </c>
      <c r="D62" s="859">
        <v>3</v>
      </c>
      <c r="E62" s="859">
        <v>4</v>
      </c>
      <c r="F62" s="859">
        <v>5</v>
      </c>
      <c r="G62" s="859">
        <v>7</v>
      </c>
      <c r="H62" s="859">
        <v>8</v>
      </c>
      <c r="I62" s="859">
        <v>9</v>
      </c>
      <c r="J62" s="859">
        <v>10</v>
      </c>
      <c r="K62" s="859">
        <v>11</v>
      </c>
      <c r="L62" s="859">
        <v>12</v>
      </c>
      <c r="M62" s="859">
        <v>13</v>
      </c>
      <c r="N62" s="859">
        <v>14</v>
      </c>
      <c r="O62" s="939"/>
      <c r="P62" s="939"/>
      <c r="Q62" s="853"/>
      <c r="R62" s="853"/>
      <c r="S62" s="853"/>
      <c r="T62" s="855"/>
      <c r="U62" s="855"/>
      <c r="V62" s="855"/>
      <c r="W62" s="855"/>
      <c r="X62" s="855"/>
      <c r="Y62" s="855"/>
      <c r="Z62" s="855"/>
      <c r="AA62" s="855"/>
      <c r="AB62" s="855"/>
      <c r="AC62" s="855"/>
      <c r="AD62" s="855"/>
      <c r="AE62" s="855"/>
      <c r="AF62" s="855"/>
      <c r="AG62" s="855"/>
      <c r="AH62" s="855"/>
      <c r="AI62" s="855"/>
      <c r="AJ62" s="855"/>
      <c r="AK62" s="855"/>
      <c r="AL62" s="855"/>
      <c r="AM62" s="855"/>
      <c r="AN62" s="855"/>
    </row>
    <row r="63" spans="1:40" ht="60">
      <c r="A63" s="852"/>
      <c r="B63" s="859" t="s">
        <v>5</v>
      </c>
      <c r="C63" s="859" t="s">
        <v>28</v>
      </c>
      <c r="D63" s="859" t="s">
        <v>29</v>
      </c>
      <c r="E63" s="859" t="s">
        <v>215</v>
      </c>
      <c r="F63" s="859" t="s">
        <v>9</v>
      </c>
      <c r="G63" s="859" t="s">
        <v>11</v>
      </c>
      <c r="H63" s="859" t="s">
        <v>12</v>
      </c>
      <c r="I63" s="859" t="s">
        <v>13</v>
      </c>
      <c r="J63" s="859" t="s">
        <v>14</v>
      </c>
      <c r="K63" s="859" t="s">
        <v>15</v>
      </c>
      <c r="L63" s="859" t="s">
        <v>16</v>
      </c>
      <c r="M63" s="859" t="s">
        <v>17</v>
      </c>
      <c r="N63" s="859" t="s">
        <v>216</v>
      </c>
      <c r="O63" s="939"/>
      <c r="P63" s="939"/>
      <c r="Q63" s="853"/>
      <c r="R63" s="853"/>
      <c r="S63" s="853"/>
      <c r="T63" s="855"/>
      <c r="U63" s="855"/>
      <c r="V63" s="855"/>
      <c r="W63" s="855"/>
      <c r="X63" s="855"/>
      <c r="Y63" s="855"/>
      <c r="Z63" s="855"/>
      <c r="AA63" s="855"/>
      <c r="AB63" s="855"/>
      <c r="AC63" s="855"/>
      <c r="AD63" s="855"/>
      <c r="AE63" s="855"/>
      <c r="AF63" s="855"/>
      <c r="AG63" s="855"/>
      <c r="AH63" s="855"/>
      <c r="AI63" s="855"/>
      <c r="AJ63" s="855"/>
      <c r="AK63" s="855"/>
      <c r="AL63" s="855"/>
      <c r="AM63" s="855"/>
      <c r="AN63" s="855"/>
    </row>
    <row r="64" spans="1:40">
      <c r="A64" s="852"/>
      <c r="B64" s="865" t="s">
        <v>21</v>
      </c>
      <c r="C64" s="865" t="s">
        <v>19</v>
      </c>
      <c r="D64" s="865" t="s">
        <v>19</v>
      </c>
      <c r="E64" s="865">
        <f>E28</f>
        <v>2096</v>
      </c>
      <c r="F64" s="864">
        <f t="shared" ref="F64:N64" si="9">F28</f>
        <v>17.07766736588307</v>
      </c>
      <c r="G64" s="864">
        <f t="shared" si="9"/>
        <v>7.319973779527559</v>
      </c>
      <c r="H64" s="864">
        <f t="shared" si="9"/>
        <v>10.012999545841241</v>
      </c>
      <c r="I64" s="864">
        <f t="shared" si="9"/>
        <v>13.621228138782691</v>
      </c>
      <c r="J64" s="864">
        <f t="shared" si="9"/>
        <v>15.514736838929119</v>
      </c>
      <c r="K64" s="864">
        <f t="shared" si="9"/>
        <v>17.501268987435328</v>
      </c>
      <c r="L64" s="864">
        <f t="shared" si="9"/>
        <v>23.549273712002787</v>
      </c>
      <c r="M64" s="864">
        <f t="shared" si="9"/>
        <v>29.450175089388217</v>
      </c>
      <c r="N64" s="866">
        <f t="shared" si="9"/>
        <v>365.74618320610688</v>
      </c>
      <c r="O64" s="939"/>
      <c r="P64" s="939"/>
      <c r="Q64" s="853"/>
      <c r="R64" s="853"/>
      <c r="S64" s="853"/>
      <c r="T64" s="855"/>
      <c r="U64" s="855"/>
      <c r="V64" s="855"/>
      <c r="W64" s="855"/>
      <c r="X64" s="855"/>
      <c r="Y64" s="855"/>
      <c r="Z64" s="855"/>
      <c r="AA64" s="855"/>
      <c r="AB64" s="855"/>
      <c r="AC64" s="855"/>
      <c r="AD64" s="855"/>
      <c r="AE64" s="855"/>
      <c r="AF64" s="855"/>
      <c r="AG64" s="855"/>
      <c r="AH64" s="855"/>
      <c r="AI64" s="855"/>
      <c r="AJ64" s="855"/>
      <c r="AK64" s="855"/>
      <c r="AL64" s="855"/>
      <c r="AM64" s="855"/>
      <c r="AN64" s="855"/>
    </row>
    <row r="65" spans="1:40">
      <c r="A65" s="852"/>
      <c r="B65" s="861" t="s">
        <v>21</v>
      </c>
      <c r="C65" s="945" t="s">
        <v>75</v>
      </c>
      <c r="D65" s="945">
        <v>500</v>
      </c>
      <c r="E65" s="946"/>
      <c r="F65" s="948">
        <f>F$64/F$9*F10</f>
        <v>17.486139279687603</v>
      </c>
      <c r="G65" s="948">
        <f t="shared" ref="G65:M65" si="10">G$64/G$9*G10</f>
        <v>7.7626049452455348</v>
      </c>
      <c r="H65" s="948">
        <f t="shared" si="10"/>
        <v>10.400199189558654</v>
      </c>
      <c r="I65" s="948">
        <f t="shared" si="10"/>
        <v>13.997726294323364</v>
      </c>
      <c r="J65" s="948">
        <f t="shared" si="10"/>
        <v>15.911904892573157</v>
      </c>
      <c r="K65" s="948">
        <f t="shared" si="10"/>
        <v>17.884013911424237</v>
      </c>
      <c r="L65" s="948">
        <f t="shared" si="10"/>
        <v>24.103242744593587</v>
      </c>
      <c r="M65" s="948">
        <f t="shared" si="10"/>
        <v>30.087666967145921</v>
      </c>
      <c r="N65" s="945"/>
      <c r="O65" s="939"/>
      <c r="P65" s="939"/>
      <c r="Q65" s="853"/>
      <c r="R65" s="853"/>
      <c r="S65" s="853"/>
      <c r="T65" s="855"/>
      <c r="U65" s="855"/>
      <c r="V65" s="855"/>
      <c r="W65" s="855"/>
      <c r="X65" s="855"/>
      <c r="Y65" s="855"/>
      <c r="Z65" s="855"/>
      <c r="AA65" s="855"/>
      <c r="AB65" s="855"/>
      <c r="AC65" s="855"/>
      <c r="AD65" s="855"/>
      <c r="AE65" s="855"/>
      <c r="AF65" s="855"/>
      <c r="AG65" s="855"/>
      <c r="AH65" s="855"/>
      <c r="AI65" s="855"/>
      <c r="AJ65" s="855"/>
      <c r="AK65" s="855"/>
      <c r="AL65" s="855"/>
      <c r="AM65" s="855"/>
      <c r="AN65" s="855"/>
    </row>
    <row r="66" spans="1:40">
      <c r="A66" s="852"/>
      <c r="B66" s="861" t="s">
        <v>21</v>
      </c>
      <c r="C66" s="945">
        <v>501</v>
      </c>
      <c r="D66" s="945">
        <v>1000</v>
      </c>
      <c r="E66" s="946"/>
      <c r="F66" s="948">
        <f t="shared" ref="F66:M66" si="11">F$64/F$9*F11</f>
        <v>13.466414420581467</v>
      </c>
      <c r="G66" s="948">
        <f t="shared" si="11"/>
        <v>5.165923660385987</v>
      </c>
      <c r="H66" s="948">
        <f t="shared" si="11"/>
        <v>7.9800027340650699</v>
      </c>
      <c r="I66" s="948">
        <f t="shared" si="11"/>
        <v>10.97093193217634</v>
      </c>
      <c r="J66" s="948">
        <f t="shared" si="11"/>
        <v>12.407931217355804</v>
      </c>
      <c r="K66" s="948">
        <f t="shared" si="11"/>
        <v>13.956792251766901</v>
      </c>
      <c r="L66" s="948">
        <f t="shared" si="11"/>
        <v>18.424655910468047</v>
      </c>
      <c r="M66" s="948">
        <f t="shared" si="11"/>
        <v>22.176619961848132</v>
      </c>
      <c r="N66" s="945"/>
      <c r="O66" s="939"/>
      <c r="P66" s="939"/>
      <c r="Q66" s="853"/>
      <c r="R66" s="853"/>
      <c r="S66" s="853"/>
      <c r="T66" s="855"/>
      <c r="U66" s="855"/>
      <c r="V66" s="855"/>
      <c r="W66" s="855"/>
      <c r="X66" s="855"/>
      <c r="Y66" s="855"/>
      <c r="Z66" s="855"/>
      <c r="AA66" s="855"/>
      <c r="AB66" s="855"/>
      <c r="AC66" s="855"/>
      <c r="AD66" s="855"/>
      <c r="AE66" s="855"/>
      <c r="AF66" s="855"/>
      <c r="AG66" s="855"/>
      <c r="AH66" s="855"/>
      <c r="AI66" s="855"/>
      <c r="AJ66" s="855"/>
      <c r="AK66" s="855"/>
      <c r="AL66" s="855"/>
      <c r="AM66" s="855"/>
      <c r="AN66" s="855"/>
    </row>
    <row r="67" spans="1:40">
      <c r="A67" s="852"/>
      <c r="B67" s="861" t="s">
        <v>21</v>
      </c>
      <c r="C67" s="945">
        <v>1001</v>
      </c>
      <c r="D67" s="945">
        <v>2000</v>
      </c>
      <c r="E67" s="946"/>
      <c r="F67" s="948">
        <f t="shared" ref="F67:M67" si="12">F$64/F$9*F12</f>
        <v>13.0644129424188</v>
      </c>
      <c r="G67" s="948">
        <f t="shared" si="12"/>
        <v>3.0125620331851946</v>
      </c>
      <c r="H67" s="948">
        <f t="shared" si="12"/>
        <v>6.4508810854821679</v>
      </c>
      <c r="I67" s="948">
        <f t="shared" si="12"/>
        <v>9.4136846636389855</v>
      </c>
      <c r="J67" s="948">
        <f t="shared" si="12"/>
        <v>11.282540537649039</v>
      </c>
      <c r="K67" s="948">
        <f t="shared" si="12"/>
        <v>13.706044464053152</v>
      </c>
      <c r="L67" s="948">
        <f t="shared" si="12"/>
        <v>18.888007206811892</v>
      </c>
      <c r="M67" s="948">
        <f t="shared" si="12"/>
        <v>23.801304783472961</v>
      </c>
      <c r="N67" s="945"/>
      <c r="O67" s="939"/>
      <c r="P67" s="939"/>
      <c r="Q67" s="853"/>
      <c r="R67" s="853"/>
      <c r="S67" s="853"/>
      <c r="T67" s="855"/>
      <c r="U67" s="855"/>
      <c r="V67" s="855"/>
      <c r="W67" s="855"/>
      <c r="X67" s="855"/>
      <c r="Y67" s="855"/>
      <c r="Z67" s="855"/>
      <c r="AA67" s="855"/>
      <c r="AB67" s="855"/>
      <c r="AC67" s="855"/>
      <c r="AD67" s="855"/>
      <c r="AE67" s="855"/>
      <c r="AF67" s="855"/>
      <c r="AG67" s="855"/>
      <c r="AH67" s="855"/>
      <c r="AI67" s="855"/>
      <c r="AJ67" s="855"/>
      <c r="AK67" s="855"/>
      <c r="AL67" s="855"/>
      <c r="AM67" s="855"/>
      <c r="AN67" s="855"/>
    </row>
    <row r="68" spans="1:40">
      <c r="A68" s="852"/>
      <c r="B68" s="861" t="s">
        <v>21</v>
      </c>
      <c r="C68" s="945">
        <v>2001</v>
      </c>
      <c r="D68" s="945">
        <v>5000</v>
      </c>
      <c r="E68" s="946"/>
      <c r="F68" s="948">
        <f t="shared" ref="F68:M68" si="13">F$64/F$9*F13</f>
        <v>12.775302124460385</v>
      </c>
      <c r="G68" s="948">
        <f t="shared" si="13"/>
        <v>3.225074145294418</v>
      </c>
      <c r="H68" s="948">
        <f t="shared" si="13"/>
        <v>5.8465117132944053</v>
      </c>
      <c r="I68" s="948">
        <f t="shared" si="13"/>
        <v>9.8153647608174417</v>
      </c>
      <c r="J68" s="948">
        <f t="shared" si="13"/>
        <v>11.438981687542785</v>
      </c>
      <c r="K68" s="948">
        <f t="shared" si="13"/>
        <v>12.935140853368761</v>
      </c>
      <c r="L68" s="948">
        <f t="shared" si="13"/>
        <v>19.274786443941537</v>
      </c>
      <c r="M68" s="948">
        <f t="shared" si="13"/>
        <v>23.462094577573026</v>
      </c>
      <c r="N68" s="945"/>
      <c r="O68" s="939"/>
      <c r="P68" s="939"/>
      <c r="Q68" s="853"/>
      <c r="R68" s="853"/>
      <c r="S68" s="853"/>
      <c r="T68" s="855"/>
      <c r="U68" s="855"/>
      <c r="V68" s="855"/>
      <c r="W68" s="855"/>
      <c r="X68" s="855"/>
      <c r="Y68" s="855"/>
      <c r="Z68" s="855"/>
      <c r="AA68" s="855"/>
      <c r="AB68" s="855"/>
      <c r="AC68" s="855"/>
      <c r="AD68" s="855"/>
      <c r="AE68" s="855"/>
      <c r="AF68" s="855"/>
      <c r="AG68" s="855"/>
      <c r="AH68" s="855"/>
      <c r="AI68" s="855"/>
      <c r="AJ68" s="855"/>
      <c r="AK68" s="855"/>
      <c r="AL68" s="855"/>
      <c r="AM68" s="855"/>
      <c r="AN68" s="855"/>
    </row>
    <row r="69" spans="1:40">
      <c r="A69" s="852"/>
      <c r="B69" s="861" t="s">
        <v>21</v>
      </c>
      <c r="C69" s="945">
        <v>5001</v>
      </c>
      <c r="D69" s="945">
        <v>10000</v>
      </c>
      <c r="E69" s="946"/>
      <c r="F69" s="948">
        <f t="shared" ref="F69:M69" si="14">F$64/F$9*F14</f>
        <v>13.234274490140361</v>
      </c>
      <c r="G69" s="948">
        <f t="shared" si="14"/>
        <v>3.340939891210907</v>
      </c>
      <c r="H69" s="948">
        <f t="shared" si="14"/>
        <v>6.0565566332410468</v>
      </c>
      <c r="I69" s="948">
        <f t="shared" si="14"/>
        <v>10.167996827002298</v>
      </c>
      <c r="J69" s="948">
        <f t="shared" si="14"/>
        <v>11.849944687474437</v>
      </c>
      <c r="K69" s="948">
        <f t="shared" si="14"/>
        <v>13.399855671072155</v>
      </c>
      <c r="L69" s="948">
        <f t="shared" si="14"/>
        <v>19.967262774126631</v>
      </c>
      <c r="M69" s="948">
        <f t="shared" si="14"/>
        <v>24.305006388751103</v>
      </c>
      <c r="N69" s="945"/>
      <c r="O69" s="939"/>
      <c r="P69" s="939"/>
      <c r="Q69" s="853"/>
      <c r="R69" s="853"/>
      <c r="S69" s="853"/>
      <c r="T69" s="855"/>
      <c r="U69" s="855"/>
      <c r="V69" s="855"/>
      <c r="W69" s="855"/>
      <c r="X69" s="855"/>
      <c r="Y69" s="855"/>
      <c r="Z69" s="855"/>
      <c r="AA69" s="855"/>
      <c r="AB69" s="855"/>
      <c r="AC69" s="855"/>
      <c r="AD69" s="855"/>
      <c r="AE69" s="855"/>
      <c r="AF69" s="855"/>
      <c r="AG69" s="855"/>
      <c r="AH69" s="855"/>
      <c r="AI69" s="855"/>
      <c r="AJ69" s="855"/>
      <c r="AK69" s="855"/>
      <c r="AL69" s="855"/>
      <c r="AM69" s="855"/>
      <c r="AN69" s="855"/>
    </row>
    <row r="70" spans="1:40">
      <c r="A70" s="852"/>
      <c r="B70" s="861" t="s">
        <v>21</v>
      </c>
      <c r="C70" s="945">
        <v>10001</v>
      </c>
      <c r="D70" s="945">
        <v>20000</v>
      </c>
      <c r="E70" s="946"/>
      <c r="F70" s="948">
        <f t="shared" ref="F70:M70" si="15">F$64/F$9*F15</f>
        <v>13.597845945380199</v>
      </c>
      <c r="G70" s="948">
        <f t="shared" si="15"/>
        <v>3.4327220572088475</v>
      </c>
      <c r="H70" s="948">
        <f t="shared" si="15"/>
        <v>6.2229421128931754</v>
      </c>
      <c r="I70" s="948">
        <f t="shared" si="15"/>
        <v>10.447331625900523</v>
      </c>
      <c r="J70" s="948">
        <f t="shared" si="15"/>
        <v>12.175485890186106</v>
      </c>
      <c r="K70" s="948">
        <f t="shared" si="15"/>
        <v>13.767975965838975</v>
      </c>
      <c r="L70" s="948">
        <f t="shared" si="15"/>
        <v>20.515802612056834</v>
      </c>
      <c r="M70" s="948">
        <f t="shared" si="15"/>
        <v>24.972712544381707</v>
      </c>
      <c r="N70" s="945"/>
      <c r="O70" s="939"/>
      <c r="P70" s="939"/>
      <c r="Q70" s="853"/>
      <c r="R70" s="853"/>
      <c r="S70" s="853"/>
      <c r="T70" s="855"/>
      <c r="U70" s="855"/>
      <c r="V70" s="855"/>
      <c r="W70" s="855"/>
      <c r="X70" s="855"/>
      <c r="Y70" s="855"/>
      <c r="Z70" s="855"/>
      <c r="AA70" s="855"/>
      <c r="AB70" s="855"/>
      <c r="AC70" s="855"/>
      <c r="AD70" s="855"/>
      <c r="AE70" s="855"/>
      <c r="AF70" s="855"/>
      <c r="AG70" s="855"/>
      <c r="AH70" s="855"/>
      <c r="AI70" s="855"/>
      <c r="AJ70" s="855"/>
      <c r="AK70" s="855"/>
      <c r="AL70" s="855"/>
      <c r="AM70" s="855"/>
      <c r="AN70" s="855"/>
    </row>
    <row r="71" spans="1:40">
      <c r="A71" s="852"/>
      <c r="B71" s="861" t="s">
        <v>21</v>
      </c>
      <c r="C71" s="945">
        <v>20001</v>
      </c>
      <c r="D71" s="945" t="s">
        <v>76</v>
      </c>
      <c r="E71" s="946"/>
      <c r="F71" s="948">
        <f t="shared" ref="F71:M71" si="16">F$64/F$9*F16</f>
        <v>21.51457775346605</v>
      </c>
      <c r="G71" s="948">
        <f t="shared" si="16"/>
        <v>5.4312694747765606</v>
      </c>
      <c r="H71" s="948">
        <f t="shared" si="16"/>
        <v>9.8459691690098143</v>
      </c>
      <c r="I71" s="948">
        <f t="shared" si="16"/>
        <v>16.529818728976423</v>
      </c>
      <c r="J71" s="948">
        <f t="shared" si="16"/>
        <v>19.264112781012511</v>
      </c>
      <c r="K71" s="948">
        <f t="shared" si="16"/>
        <v>21.783758296330099</v>
      </c>
      <c r="L71" s="948">
        <f t="shared" si="16"/>
        <v>32.460202317692705</v>
      </c>
      <c r="M71" s="948">
        <f t="shared" si="16"/>
        <v>39.511946811957714</v>
      </c>
      <c r="N71" s="945"/>
      <c r="O71" s="939"/>
      <c r="P71" s="939"/>
      <c r="Q71" s="853"/>
      <c r="R71" s="853"/>
      <c r="S71" s="853"/>
      <c r="T71" s="855"/>
      <c r="U71" s="855"/>
      <c r="V71" s="855"/>
      <c r="W71" s="855"/>
      <c r="X71" s="855"/>
      <c r="Y71" s="855"/>
      <c r="Z71" s="855"/>
      <c r="AA71" s="855"/>
      <c r="AB71" s="855"/>
      <c r="AC71" s="855"/>
      <c r="AD71" s="855"/>
      <c r="AE71" s="855"/>
      <c r="AF71" s="855"/>
      <c r="AG71" s="855"/>
      <c r="AH71" s="855"/>
      <c r="AI71" s="855"/>
      <c r="AJ71" s="855"/>
      <c r="AK71" s="855"/>
      <c r="AL71" s="855"/>
      <c r="AM71" s="855"/>
      <c r="AN71" s="855"/>
    </row>
    <row r="72" spans="1:40">
      <c r="A72" s="852"/>
      <c r="B72" s="862"/>
      <c r="C72" s="862"/>
      <c r="D72" s="862"/>
      <c r="E72" s="862"/>
      <c r="F72" s="862"/>
      <c r="G72" s="862"/>
      <c r="H72" s="863"/>
      <c r="I72" s="863"/>
      <c r="J72" s="862"/>
      <c r="K72" s="862"/>
      <c r="L72" s="862"/>
      <c r="M72" s="862"/>
      <c r="N72" s="862"/>
      <c r="O72" s="939"/>
      <c r="P72" s="939"/>
      <c r="Q72" s="853"/>
      <c r="R72" s="853"/>
      <c r="S72" s="853"/>
      <c r="T72" s="855"/>
      <c r="U72" s="855"/>
      <c r="V72" s="855"/>
      <c r="W72" s="855"/>
      <c r="X72" s="855"/>
      <c r="Y72" s="855"/>
      <c r="Z72" s="855"/>
      <c r="AA72" s="855"/>
      <c r="AB72" s="855"/>
      <c r="AC72" s="855"/>
      <c r="AD72" s="855"/>
      <c r="AE72" s="855"/>
      <c r="AF72" s="855"/>
      <c r="AG72" s="855"/>
      <c r="AH72" s="855"/>
      <c r="AI72" s="855"/>
      <c r="AJ72" s="855"/>
      <c r="AK72" s="855"/>
      <c r="AL72" s="855"/>
      <c r="AM72" s="855"/>
      <c r="AN72" s="855"/>
    </row>
    <row r="73" spans="1:40">
      <c r="A73" s="852"/>
      <c r="B73" s="853"/>
      <c r="C73" s="853"/>
      <c r="D73" s="853"/>
      <c r="E73" s="853"/>
      <c r="F73" s="853"/>
      <c r="G73" s="853"/>
      <c r="H73" s="854"/>
      <c r="I73" s="854"/>
      <c r="J73" s="853"/>
      <c r="K73" s="853"/>
      <c r="L73" s="853"/>
      <c r="M73" s="853"/>
      <c r="N73" s="853"/>
      <c r="O73" s="939"/>
      <c r="P73" s="939"/>
      <c r="Q73" s="853"/>
      <c r="R73" s="853"/>
      <c r="S73" s="853"/>
      <c r="T73" s="855"/>
      <c r="U73" s="855"/>
      <c r="V73" s="855"/>
      <c r="W73" s="855"/>
      <c r="X73" s="855"/>
      <c r="Y73" s="855"/>
      <c r="Z73" s="855"/>
      <c r="AA73" s="855"/>
      <c r="AB73" s="855"/>
      <c r="AC73" s="855"/>
      <c r="AD73" s="855"/>
      <c r="AE73" s="855"/>
      <c r="AF73" s="855"/>
      <c r="AG73" s="855"/>
      <c r="AH73" s="855"/>
      <c r="AI73" s="855"/>
      <c r="AJ73" s="855"/>
      <c r="AK73" s="855"/>
      <c r="AL73" s="855"/>
      <c r="AM73" s="855"/>
      <c r="AN73" s="855"/>
    </row>
    <row r="74" spans="1:40">
      <c r="A74" s="852"/>
      <c r="B74" s="954" t="s">
        <v>223</v>
      </c>
      <c r="C74" s="853"/>
      <c r="D74" s="853"/>
      <c r="E74" s="853"/>
      <c r="F74" s="853"/>
      <c r="G74" s="853"/>
      <c r="H74" s="854"/>
      <c r="I74" s="854"/>
      <c r="J74" s="853"/>
      <c r="K74" s="853"/>
      <c r="L74" s="853"/>
      <c r="M74" s="853"/>
      <c r="N74" s="853"/>
      <c r="O74" s="939"/>
      <c r="P74" s="939"/>
      <c r="Q74" s="853"/>
      <c r="R74" s="853"/>
      <c r="S74" s="853"/>
      <c r="T74" s="855"/>
      <c r="U74" s="855"/>
      <c r="V74" s="855"/>
      <c r="W74" s="855"/>
      <c r="X74" s="855"/>
      <c r="Y74" s="855"/>
      <c r="Z74" s="855"/>
      <c r="AA74" s="855"/>
      <c r="AB74" s="855"/>
      <c r="AC74" s="855"/>
      <c r="AD74" s="855"/>
      <c r="AE74" s="855"/>
      <c r="AF74" s="855"/>
      <c r="AG74" s="855"/>
      <c r="AH74" s="855"/>
      <c r="AI74" s="855"/>
      <c r="AJ74" s="855"/>
      <c r="AK74" s="855"/>
      <c r="AL74" s="855"/>
      <c r="AM74" s="855"/>
      <c r="AN74" s="855"/>
    </row>
    <row r="75" spans="1:40">
      <c r="A75" s="852"/>
      <c r="B75" s="859">
        <v>1</v>
      </c>
      <c r="C75" s="859">
        <v>2</v>
      </c>
      <c r="D75" s="859">
        <v>3</v>
      </c>
      <c r="E75" s="859">
        <v>4</v>
      </c>
      <c r="F75" s="859">
        <v>5</v>
      </c>
      <c r="G75" s="859">
        <v>7</v>
      </c>
      <c r="H75" s="859">
        <v>8</v>
      </c>
      <c r="I75" s="859">
        <v>9</v>
      </c>
      <c r="J75" s="859">
        <v>10</v>
      </c>
      <c r="K75" s="859">
        <v>11</v>
      </c>
      <c r="L75" s="859">
        <v>12</v>
      </c>
      <c r="M75" s="859">
        <v>13</v>
      </c>
      <c r="N75" s="859">
        <v>14</v>
      </c>
      <c r="O75" s="939"/>
      <c r="P75" s="939"/>
      <c r="Q75" s="853"/>
      <c r="R75" s="853"/>
      <c r="S75" s="853"/>
      <c r="T75" s="855"/>
      <c r="U75" s="855"/>
      <c r="V75" s="855"/>
      <c r="W75" s="855"/>
      <c r="X75" s="855"/>
      <c r="Y75" s="855"/>
      <c r="Z75" s="855"/>
      <c r="AA75" s="855"/>
      <c r="AB75" s="855"/>
      <c r="AC75" s="855"/>
      <c r="AD75" s="855"/>
      <c r="AE75" s="855"/>
      <c r="AF75" s="855"/>
      <c r="AG75" s="855"/>
      <c r="AH75" s="855"/>
      <c r="AI75" s="855"/>
      <c r="AJ75" s="855"/>
      <c r="AK75" s="855"/>
      <c r="AL75" s="855"/>
      <c r="AM75" s="855"/>
      <c r="AN75" s="855"/>
    </row>
    <row r="76" spans="1:40" ht="60">
      <c r="A76" s="852"/>
      <c r="B76" s="859" t="s">
        <v>5</v>
      </c>
      <c r="C76" s="859" t="s">
        <v>28</v>
      </c>
      <c r="D76" s="859" t="s">
        <v>29</v>
      </c>
      <c r="E76" s="859" t="s">
        <v>215</v>
      </c>
      <c r="F76" s="859" t="s">
        <v>9</v>
      </c>
      <c r="G76" s="859" t="s">
        <v>11</v>
      </c>
      <c r="H76" s="859" t="s">
        <v>12</v>
      </c>
      <c r="I76" s="859" t="s">
        <v>13</v>
      </c>
      <c r="J76" s="859" t="s">
        <v>14</v>
      </c>
      <c r="K76" s="859" t="s">
        <v>15</v>
      </c>
      <c r="L76" s="859" t="s">
        <v>16</v>
      </c>
      <c r="M76" s="859" t="s">
        <v>17</v>
      </c>
      <c r="N76" s="859" t="s">
        <v>216</v>
      </c>
      <c r="O76" s="939"/>
      <c r="P76" s="939"/>
      <c r="Q76" s="853"/>
      <c r="R76" s="853"/>
      <c r="S76" s="853"/>
      <c r="T76" s="855"/>
      <c r="U76" s="855"/>
      <c r="V76" s="855"/>
      <c r="W76" s="855"/>
      <c r="X76" s="855"/>
      <c r="Y76" s="855"/>
      <c r="Z76" s="855"/>
      <c r="AA76" s="855"/>
      <c r="AB76" s="855"/>
      <c r="AC76" s="855"/>
      <c r="AD76" s="855"/>
      <c r="AE76" s="855"/>
      <c r="AF76" s="855"/>
      <c r="AG76" s="855"/>
      <c r="AH76" s="855"/>
      <c r="AI76" s="855"/>
      <c r="AJ76" s="855"/>
      <c r="AK76" s="855"/>
      <c r="AL76" s="855"/>
      <c r="AM76" s="855"/>
      <c r="AN76" s="855"/>
    </row>
    <row r="77" spans="1:40">
      <c r="A77" s="852"/>
      <c r="B77" s="865" t="s">
        <v>22</v>
      </c>
      <c r="C77" s="865" t="s">
        <v>19</v>
      </c>
      <c r="D77" s="865" t="s">
        <v>19</v>
      </c>
      <c r="E77" s="952">
        <f>E29</f>
        <v>773</v>
      </c>
      <c r="F77" s="951">
        <f t="shared" ref="F77:N77" si="17">F29</f>
        <v>15.503026107996773</v>
      </c>
      <c r="G77" s="951">
        <f t="shared" si="17"/>
        <v>6.6017540255863532</v>
      </c>
      <c r="H77" s="951">
        <f t="shared" si="17"/>
        <v>8.6610423596619057</v>
      </c>
      <c r="I77" s="951">
        <f t="shared" si="17"/>
        <v>11.959429340757183</v>
      </c>
      <c r="J77" s="951">
        <f t="shared" si="17"/>
        <v>13.538557303370785</v>
      </c>
      <c r="K77" s="951">
        <f t="shared" si="17"/>
        <v>15.235059306122448</v>
      </c>
      <c r="L77" s="951">
        <f t="shared" si="17"/>
        <v>20.872215081339711</v>
      </c>
      <c r="M77" s="951">
        <f t="shared" si="17"/>
        <v>27.319665557600299</v>
      </c>
      <c r="N77" s="953">
        <f t="shared" si="17"/>
        <v>373.56921086675288</v>
      </c>
      <c r="O77" s="939"/>
      <c r="P77" s="939"/>
      <c r="Q77" s="853"/>
      <c r="R77" s="853"/>
      <c r="S77" s="853"/>
      <c r="T77" s="855"/>
      <c r="U77" s="855"/>
      <c r="V77" s="855"/>
      <c r="W77" s="855"/>
      <c r="X77" s="855"/>
      <c r="Y77" s="855"/>
      <c r="Z77" s="855"/>
      <c r="AA77" s="855"/>
      <c r="AB77" s="855"/>
      <c r="AC77" s="855"/>
      <c r="AD77" s="855"/>
      <c r="AE77" s="855"/>
      <c r="AF77" s="855"/>
      <c r="AG77" s="855"/>
      <c r="AH77" s="855"/>
      <c r="AI77" s="855"/>
      <c r="AJ77" s="855"/>
      <c r="AK77" s="855"/>
      <c r="AL77" s="855"/>
      <c r="AM77" s="855"/>
      <c r="AN77" s="855"/>
    </row>
    <row r="78" spans="1:40">
      <c r="A78" s="852"/>
      <c r="B78" s="861" t="s">
        <v>22</v>
      </c>
      <c r="C78" s="945" t="s">
        <v>75</v>
      </c>
      <c r="D78" s="945">
        <v>500</v>
      </c>
      <c r="E78" s="946"/>
      <c r="F78" s="948">
        <f>F$77/F$9*F10</f>
        <v>15.873834990054398</v>
      </c>
      <c r="G78" s="948">
        <f t="shared" ref="G78:M78" si="18">G$77/G$9*G10</f>
        <v>7.0009551932601015</v>
      </c>
      <c r="H78" s="948">
        <f t="shared" si="18"/>
        <v>8.995962230628578</v>
      </c>
      <c r="I78" s="948">
        <f t="shared" si="18"/>
        <v>12.289994473521819</v>
      </c>
      <c r="J78" s="948">
        <f t="shared" si="18"/>
        <v>13.885136333950022</v>
      </c>
      <c r="K78" s="948">
        <f t="shared" si="18"/>
        <v>15.568243238114734</v>
      </c>
      <c r="L78" s="948">
        <f t="shared" si="18"/>
        <v>21.363209450764511</v>
      </c>
      <c r="M78" s="948">
        <f t="shared" si="18"/>
        <v>27.911039457523312</v>
      </c>
      <c r="N78" s="945"/>
      <c r="O78" s="939"/>
      <c r="P78" s="939"/>
      <c r="Q78" s="853"/>
      <c r="R78" s="853"/>
      <c r="S78" s="853"/>
      <c r="T78" s="855"/>
      <c r="U78" s="855"/>
      <c r="V78" s="855"/>
      <c r="W78" s="855"/>
      <c r="X78" s="855"/>
      <c r="Y78" s="855"/>
      <c r="Z78" s="855"/>
      <c r="AA78" s="855"/>
      <c r="AB78" s="855"/>
      <c r="AC78" s="855"/>
      <c r="AD78" s="855"/>
      <c r="AE78" s="855"/>
      <c r="AF78" s="855"/>
      <c r="AG78" s="855"/>
      <c r="AH78" s="855"/>
      <c r="AI78" s="855"/>
      <c r="AJ78" s="855"/>
      <c r="AK78" s="855"/>
      <c r="AL78" s="855"/>
      <c r="AM78" s="855"/>
      <c r="AN78" s="855"/>
    </row>
    <row r="79" spans="1:40">
      <c r="A79" s="852"/>
      <c r="B79" s="861" t="s">
        <v>22</v>
      </c>
      <c r="C79" s="945">
        <v>501</v>
      </c>
      <c r="D79" s="945">
        <v>1000</v>
      </c>
      <c r="E79" s="946"/>
      <c r="F79" s="948">
        <f t="shared" ref="F79:M79" si="19">F$77/F$9*F11</f>
        <v>12.224747670191162</v>
      </c>
      <c r="G79" s="948">
        <f t="shared" si="19"/>
        <v>4.6590545742400336</v>
      </c>
      <c r="H79" s="948">
        <f t="shared" si="19"/>
        <v>6.9025411809452635</v>
      </c>
      <c r="I79" s="948">
        <f t="shared" si="19"/>
        <v>9.6324710157042652</v>
      </c>
      <c r="J79" s="948">
        <f t="shared" si="19"/>
        <v>10.827479031481253</v>
      </c>
      <c r="K79" s="948">
        <f t="shared" si="19"/>
        <v>12.149550860086439</v>
      </c>
      <c r="L79" s="948">
        <f t="shared" si="19"/>
        <v>16.330158868846922</v>
      </c>
      <c r="M79" s="948">
        <f t="shared" si="19"/>
        <v>20.572300121027208</v>
      </c>
      <c r="N79" s="945"/>
      <c r="O79" s="939"/>
      <c r="P79" s="939"/>
      <c r="Q79" s="853"/>
      <c r="R79" s="853"/>
      <c r="S79" s="853"/>
      <c r="T79" s="855"/>
      <c r="U79" s="855"/>
      <c r="V79" s="855"/>
      <c r="W79" s="855"/>
      <c r="X79" s="855"/>
      <c r="Y79" s="855"/>
      <c r="Z79" s="855"/>
      <c r="AA79" s="855"/>
      <c r="AB79" s="855"/>
      <c r="AC79" s="855"/>
      <c r="AD79" s="855"/>
      <c r="AE79" s="855"/>
      <c r="AF79" s="855"/>
      <c r="AG79" s="855"/>
      <c r="AH79" s="855"/>
      <c r="AI79" s="855"/>
      <c r="AJ79" s="855"/>
      <c r="AK79" s="855"/>
      <c r="AL79" s="855"/>
      <c r="AM79" s="855"/>
      <c r="AN79" s="855"/>
    </row>
    <row r="80" spans="1:40">
      <c r="A80" s="852"/>
      <c r="B80" s="861" t="s">
        <v>22</v>
      </c>
      <c r="C80" s="945">
        <v>1001</v>
      </c>
      <c r="D80" s="945">
        <v>2000</v>
      </c>
      <c r="E80" s="946"/>
      <c r="F80" s="948">
        <f t="shared" ref="F80:M80" si="20">F$77/F$9*F12</f>
        <v>11.859812619174793</v>
      </c>
      <c r="G80" s="948">
        <f t="shared" si="20"/>
        <v>2.7169760615170642</v>
      </c>
      <c r="H80" s="948">
        <f t="shared" si="20"/>
        <v>5.5798818408723694</v>
      </c>
      <c r="I80" s="948">
        <f t="shared" si="20"/>
        <v>8.2652089388630792</v>
      </c>
      <c r="J80" s="948">
        <f t="shared" si="20"/>
        <v>9.8454342592064634</v>
      </c>
      <c r="K80" s="948">
        <f t="shared" si="20"/>
        <v>11.931271978741288</v>
      </c>
      <c r="L80" s="948">
        <f t="shared" si="20"/>
        <v>16.740836838527873</v>
      </c>
      <c r="M80" s="948">
        <f t="shared" si="20"/>
        <v>22.079450616009947</v>
      </c>
      <c r="N80" s="945"/>
      <c r="O80" s="939"/>
      <c r="P80" s="939"/>
      <c r="Q80" s="853"/>
      <c r="R80" s="853"/>
      <c r="S80" s="853"/>
      <c r="T80" s="855"/>
      <c r="U80" s="855"/>
      <c r="V80" s="855"/>
      <c r="W80" s="855"/>
      <c r="X80" s="855"/>
      <c r="Y80" s="855"/>
      <c r="Z80" s="855"/>
      <c r="AA80" s="855"/>
      <c r="AB80" s="855"/>
      <c r="AC80" s="855"/>
      <c r="AD80" s="855"/>
      <c r="AE80" s="855"/>
      <c r="AF80" s="855"/>
      <c r="AG80" s="855"/>
      <c r="AH80" s="855"/>
      <c r="AI80" s="855"/>
      <c r="AJ80" s="855"/>
      <c r="AK80" s="855"/>
      <c r="AL80" s="855"/>
      <c r="AM80" s="855"/>
      <c r="AN80" s="855"/>
    </row>
    <row r="81" spans="1:40">
      <c r="A81" s="852"/>
      <c r="B81" s="861" t="s">
        <v>22</v>
      </c>
      <c r="C81" s="945">
        <v>2001</v>
      </c>
      <c r="D81" s="945">
        <v>5000</v>
      </c>
      <c r="E81" s="946"/>
      <c r="F81" s="948">
        <f t="shared" ref="F81:M81" si="21">F$77/F$9*F13</f>
        <v>11.597359178497777</v>
      </c>
      <c r="G81" s="948">
        <f t="shared" si="21"/>
        <v>2.9086369518233508</v>
      </c>
      <c r="H81" s="948">
        <f t="shared" si="21"/>
        <v>5.0571145412798577</v>
      </c>
      <c r="I81" s="948">
        <f t="shared" si="21"/>
        <v>8.6178837998116702</v>
      </c>
      <c r="J81" s="948">
        <f t="shared" si="21"/>
        <v>9.9819488191651811</v>
      </c>
      <c r="K81" s="948">
        <f t="shared" si="21"/>
        <v>11.260191371014356</v>
      </c>
      <c r="L81" s="948">
        <f t="shared" si="21"/>
        <v>17.083647386534359</v>
      </c>
      <c r="M81" s="948">
        <f t="shared" si="21"/>
        <v>21.764779842380143</v>
      </c>
      <c r="N81" s="945"/>
      <c r="O81" s="939"/>
      <c r="P81" s="939"/>
      <c r="Q81" s="853"/>
      <c r="R81" s="853"/>
      <c r="S81" s="853"/>
      <c r="T81" s="855"/>
      <c r="U81" s="855"/>
      <c r="V81" s="855"/>
      <c r="W81" s="855"/>
      <c r="X81" s="855"/>
      <c r="Y81" s="855"/>
      <c r="Z81" s="855"/>
      <c r="AA81" s="855"/>
      <c r="AB81" s="855"/>
      <c r="AC81" s="855"/>
      <c r="AD81" s="855"/>
      <c r="AE81" s="855"/>
      <c r="AF81" s="855"/>
      <c r="AG81" s="855"/>
      <c r="AH81" s="855"/>
      <c r="AI81" s="855"/>
      <c r="AJ81" s="855"/>
      <c r="AK81" s="855"/>
      <c r="AL81" s="855"/>
      <c r="AM81" s="855"/>
      <c r="AN81" s="855"/>
    </row>
    <row r="82" spans="1:40">
      <c r="A82" s="852"/>
      <c r="B82" s="861" t="s">
        <v>22</v>
      </c>
      <c r="C82" s="945">
        <v>5001</v>
      </c>
      <c r="D82" s="945">
        <v>10000</v>
      </c>
      <c r="E82" s="946"/>
      <c r="F82" s="948">
        <f t="shared" ref="F82:M82" si="22">F$77/F$9*F14</f>
        <v>12.014012133233308</v>
      </c>
      <c r="G82" s="948">
        <f t="shared" si="22"/>
        <v>3.0131342051702221</v>
      </c>
      <c r="H82" s="948">
        <f t="shared" si="22"/>
        <v>5.2387991544430763</v>
      </c>
      <c r="I82" s="948">
        <f t="shared" si="22"/>
        <v>8.9274945218298605</v>
      </c>
      <c r="J82" s="948">
        <f t="shared" si="22"/>
        <v>10.340565673701779</v>
      </c>
      <c r="K82" s="948">
        <f t="shared" si="22"/>
        <v>11.664731054006943</v>
      </c>
      <c r="L82" s="948">
        <f t="shared" si="22"/>
        <v>17.697403678092233</v>
      </c>
      <c r="M82" s="948">
        <f t="shared" si="22"/>
        <v>22.546713012761664</v>
      </c>
      <c r="N82" s="945"/>
      <c r="O82" s="939"/>
      <c r="P82" s="939"/>
      <c r="Q82" s="853"/>
      <c r="R82" s="853"/>
      <c r="S82" s="853"/>
      <c r="T82" s="855"/>
      <c r="U82" s="855"/>
      <c r="V82" s="855"/>
      <c r="W82" s="855"/>
      <c r="X82" s="855"/>
      <c r="Y82" s="855"/>
      <c r="Z82" s="855"/>
      <c r="AA82" s="855"/>
      <c r="AB82" s="855"/>
      <c r="AC82" s="855"/>
      <c r="AD82" s="855"/>
      <c r="AE82" s="855"/>
      <c r="AF82" s="855"/>
      <c r="AG82" s="855"/>
      <c r="AH82" s="855"/>
      <c r="AI82" s="855"/>
      <c r="AJ82" s="855"/>
      <c r="AK82" s="855"/>
      <c r="AL82" s="855"/>
      <c r="AM82" s="855"/>
      <c r="AN82" s="855"/>
    </row>
    <row r="83" spans="1:40">
      <c r="A83" s="852"/>
      <c r="B83" s="861" t="s">
        <v>22</v>
      </c>
      <c r="C83" s="945">
        <v>10001</v>
      </c>
      <c r="D83" s="945">
        <v>20000</v>
      </c>
      <c r="E83" s="946"/>
      <c r="F83" s="948">
        <f t="shared" ref="F83:M83" si="23">F$77/F$9*F15</f>
        <v>12.344060590200318</v>
      </c>
      <c r="G83" s="948">
        <f t="shared" si="23"/>
        <v>3.0959109065770742</v>
      </c>
      <c r="H83" s="948">
        <f t="shared" si="23"/>
        <v>5.3827192336063954</v>
      </c>
      <c r="I83" s="948">
        <f t="shared" si="23"/>
        <v>9.1727502914125072</v>
      </c>
      <c r="J83" s="948">
        <f t="shared" si="23"/>
        <v>10.62464127699924</v>
      </c>
      <c r="K83" s="948">
        <f t="shared" si="23"/>
        <v>11.985184075247069</v>
      </c>
      <c r="L83" s="948">
        <f t="shared" si="23"/>
        <v>18.183586038447867</v>
      </c>
      <c r="M83" s="948">
        <f t="shared" si="23"/>
        <v>23.16611540365448</v>
      </c>
      <c r="N83" s="945"/>
      <c r="O83" s="939"/>
      <c r="P83" s="939"/>
      <c r="Q83" s="853"/>
      <c r="R83" s="853"/>
      <c r="S83" s="853"/>
      <c r="T83" s="855"/>
      <c r="U83" s="855"/>
      <c r="V83" s="855"/>
      <c r="W83" s="855"/>
      <c r="X83" s="855"/>
      <c r="Y83" s="855"/>
      <c r="Z83" s="855"/>
      <c r="AA83" s="855"/>
      <c r="AB83" s="855"/>
      <c r="AC83" s="855"/>
      <c r="AD83" s="855"/>
      <c r="AE83" s="855"/>
      <c r="AF83" s="855"/>
      <c r="AG83" s="855"/>
      <c r="AH83" s="855"/>
      <c r="AI83" s="855"/>
      <c r="AJ83" s="855"/>
      <c r="AK83" s="855"/>
      <c r="AL83" s="855"/>
      <c r="AM83" s="855"/>
      <c r="AN83" s="855"/>
    </row>
    <row r="84" spans="1:40">
      <c r="A84" s="852"/>
      <c r="B84" s="861" t="s">
        <v>22</v>
      </c>
      <c r="C84" s="945">
        <v>20001</v>
      </c>
      <c r="D84" s="945" t="s">
        <v>76</v>
      </c>
      <c r="E84" s="946"/>
      <c r="F84" s="948">
        <f t="shared" ref="F84:M84" si="24">F$77/F$9*F16</f>
        <v>19.530832488331679</v>
      </c>
      <c r="G84" s="948">
        <f t="shared" si="24"/>
        <v>4.8983652399728435</v>
      </c>
      <c r="H84" s="948">
        <f t="shared" si="24"/>
        <v>8.5165644574644439</v>
      </c>
      <c r="I84" s="948">
        <f t="shared" si="24"/>
        <v>14.513169964598012</v>
      </c>
      <c r="J84" s="948">
        <f t="shared" si="24"/>
        <v>16.810358918233334</v>
      </c>
      <c r="K84" s="948">
        <f t="shared" si="24"/>
        <v>18.963016327164052</v>
      </c>
      <c r="L84" s="948">
        <f t="shared" si="24"/>
        <v>28.770157952402663</v>
      </c>
      <c r="M84" s="948">
        <f t="shared" si="24"/>
        <v>36.65354006066115</v>
      </c>
      <c r="N84" s="945"/>
      <c r="O84" s="939"/>
      <c r="P84" s="939"/>
      <c r="Q84" s="853"/>
      <c r="R84" s="853"/>
      <c r="S84" s="853"/>
      <c r="T84" s="855"/>
      <c r="U84" s="855"/>
      <c r="V84" s="855"/>
      <c r="W84" s="855"/>
      <c r="X84" s="855"/>
      <c r="Y84" s="855"/>
      <c r="Z84" s="855"/>
      <c r="AA84" s="855"/>
      <c r="AB84" s="855"/>
      <c r="AC84" s="855"/>
      <c r="AD84" s="855"/>
      <c r="AE84" s="855"/>
      <c r="AF84" s="855"/>
      <c r="AG84" s="855"/>
      <c r="AH84" s="855"/>
      <c r="AI84" s="855"/>
      <c r="AJ84" s="855"/>
      <c r="AK84" s="855"/>
      <c r="AL84" s="855"/>
      <c r="AM84" s="855"/>
      <c r="AN84" s="855"/>
    </row>
    <row r="85" spans="1:40">
      <c r="A85" s="852"/>
      <c r="B85" s="862"/>
      <c r="C85" s="862"/>
      <c r="D85" s="862"/>
      <c r="E85" s="862"/>
      <c r="F85" s="862"/>
      <c r="G85" s="862"/>
      <c r="H85" s="863"/>
      <c r="I85" s="863"/>
      <c r="J85" s="862"/>
      <c r="K85" s="862"/>
      <c r="L85" s="862"/>
      <c r="M85" s="862"/>
      <c r="N85" s="862"/>
      <c r="O85" s="939"/>
      <c r="P85" s="939"/>
      <c r="Q85" s="853"/>
      <c r="R85" s="853"/>
      <c r="S85" s="853"/>
      <c r="T85" s="855"/>
      <c r="U85" s="855"/>
      <c r="V85" s="855"/>
      <c r="W85" s="855"/>
      <c r="X85" s="855"/>
      <c r="Y85" s="855"/>
      <c r="Z85" s="855"/>
      <c r="AA85" s="855"/>
      <c r="AB85" s="855"/>
      <c r="AC85" s="855"/>
      <c r="AD85" s="855"/>
      <c r="AE85" s="855"/>
      <c r="AF85" s="855"/>
      <c r="AG85" s="855"/>
      <c r="AH85" s="855"/>
      <c r="AI85" s="855"/>
      <c r="AJ85" s="855"/>
      <c r="AK85" s="855"/>
      <c r="AL85" s="855"/>
      <c r="AM85" s="855"/>
      <c r="AN85" s="855"/>
    </row>
    <row r="86" spans="1:40">
      <c r="A86" s="852"/>
      <c r="B86" s="853"/>
      <c r="C86" s="853"/>
      <c r="D86" s="853"/>
      <c r="E86" s="853"/>
      <c r="F86" s="853"/>
      <c r="G86" s="853"/>
      <c r="H86" s="854"/>
      <c r="I86" s="854"/>
      <c r="J86" s="853"/>
      <c r="K86" s="853"/>
      <c r="L86" s="853"/>
      <c r="M86" s="853"/>
      <c r="N86" s="853"/>
      <c r="O86" s="939"/>
      <c r="P86" s="939"/>
      <c r="Q86" s="853"/>
      <c r="R86" s="853"/>
      <c r="S86" s="853"/>
      <c r="T86" s="855"/>
      <c r="U86" s="855"/>
      <c r="V86" s="855"/>
      <c r="W86" s="855"/>
      <c r="X86" s="855"/>
      <c r="Y86" s="855"/>
      <c r="Z86" s="855"/>
      <c r="AA86" s="855"/>
      <c r="AB86" s="855"/>
      <c r="AC86" s="855"/>
      <c r="AD86" s="855"/>
      <c r="AE86" s="855"/>
      <c r="AF86" s="855"/>
      <c r="AG86" s="855"/>
      <c r="AH86" s="855"/>
      <c r="AI86" s="855"/>
      <c r="AJ86" s="855"/>
      <c r="AK86" s="855"/>
      <c r="AL86" s="855"/>
      <c r="AM86" s="855"/>
      <c r="AN86" s="855"/>
    </row>
    <row r="87" spans="1:40">
      <c r="A87" s="852"/>
      <c r="B87" s="954" t="s">
        <v>224</v>
      </c>
      <c r="C87" s="853"/>
      <c r="D87" s="853"/>
      <c r="E87" s="853"/>
      <c r="F87" s="853"/>
      <c r="G87" s="853"/>
      <c r="H87" s="854"/>
      <c r="I87" s="854"/>
      <c r="J87" s="853"/>
      <c r="K87" s="853"/>
      <c r="L87" s="853"/>
      <c r="M87" s="853"/>
      <c r="N87" s="853"/>
      <c r="O87" s="939"/>
      <c r="P87" s="939"/>
      <c r="Q87" s="853"/>
      <c r="R87" s="853"/>
      <c r="S87" s="853"/>
      <c r="T87" s="855"/>
      <c r="U87" s="855"/>
      <c r="V87" s="855"/>
      <c r="W87" s="855"/>
      <c r="X87" s="855"/>
      <c r="Y87" s="855"/>
      <c r="Z87" s="855"/>
      <c r="AA87" s="855"/>
      <c r="AB87" s="855"/>
      <c r="AC87" s="855"/>
      <c r="AD87" s="855"/>
      <c r="AE87" s="855"/>
      <c r="AF87" s="855"/>
      <c r="AG87" s="855"/>
      <c r="AH87" s="855"/>
      <c r="AI87" s="855"/>
      <c r="AJ87" s="855"/>
      <c r="AK87" s="855"/>
      <c r="AL87" s="855"/>
      <c r="AM87" s="855"/>
      <c r="AN87" s="855"/>
    </row>
    <row r="88" spans="1:40">
      <c r="A88" s="852"/>
      <c r="B88" s="859">
        <v>1</v>
      </c>
      <c r="C88" s="859">
        <v>2</v>
      </c>
      <c r="D88" s="859">
        <v>3</v>
      </c>
      <c r="E88" s="859">
        <v>4</v>
      </c>
      <c r="F88" s="859">
        <v>5</v>
      </c>
      <c r="G88" s="859">
        <v>7</v>
      </c>
      <c r="H88" s="859">
        <v>8</v>
      </c>
      <c r="I88" s="859">
        <v>9</v>
      </c>
      <c r="J88" s="859">
        <v>10</v>
      </c>
      <c r="K88" s="859">
        <v>11</v>
      </c>
      <c r="L88" s="859">
        <v>12</v>
      </c>
      <c r="M88" s="859">
        <v>13</v>
      </c>
      <c r="N88" s="859">
        <v>14</v>
      </c>
      <c r="O88" s="939"/>
      <c r="P88" s="939"/>
      <c r="Q88" s="853"/>
      <c r="R88" s="853"/>
      <c r="S88" s="853"/>
      <c r="T88" s="855"/>
      <c r="U88" s="855"/>
      <c r="V88" s="855"/>
      <c r="W88" s="855"/>
      <c r="X88" s="855"/>
      <c r="Y88" s="855"/>
      <c r="Z88" s="855"/>
      <c r="AA88" s="855"/>
      <c r="AB88" s="855"/>
      <c r="AC88" s="855"/>
      <c r="AD88" s="855"/>
      <c r="AE88" s="855"/>
      <c r="AF88" s="855"/>
      <c r="AG88" s="855"/>
      <c r="AH88" s="855"/>
      <c r="AI88" s="855"/>
      <c r="AJ88" s="855"/>
      <c r="AK88" s="855"/>
      <c r="AL88" s="855"/>
      <c r="AM88" s="855"/>
      <c r="AN88" s="855"/>
    </row>
    <row r="89" spans="1:40" ht="60">
      <c r="A89" s="852"/>
      <c r="B89" s="859" t="s">
        <v>5</v>
      </c>
      <c r="C89" s="859" t="s">
        <v>28</v>
      </c>
      <c r="D89" s="859" t="s">
        <v>29</v>
      </c>
      <c r="E89" s="859" t="s">
        <v>215</v>
      </c>
      <c r="F89" s="859" t="s">
        <v>9</v>
      </c>
      <c r="G89" s="859" t="s">
        <v>11</v>
      </c>
      <c r="H89" s="859" t="s">
        <v>12</v>
      </c>
      <c r="I89" s="859" t="s">
        <v>13</v>
      </c>
      <c r="J89" s="859" t="s">
        <v>14</v>
      </c>
      <c r="K89" s="859" t="s">
        <v>15</v>
      </c>
      <c r="L89" s="859" t="s">
        <v>16</v>
      </c>
      <c r="M89" s="859" t="s">
        <v>17</v>
      </c>
      <c r="N89" s="859" t="s">
        <v>216</v>
      </c>
      <c r="O89" s="939"/>
      <c r="P89" s="939"/>
      <c r="Q89" s="853"/>
      <c r="R89" s="853"/>
      <c r="S89" s="853"/>
      <c r="T89" s="855"/>
      <c r="U89" s="855"/>
      <c r="V89" s="855"/>
      <c r="W89" s="855"/>
      <c r="X89" s="855"/>
      <c r="Y89" s="855"/>
      <c r="Z89" s="855"/>
      <c r="AA89" s="855"/>
      <c r="AB89" s="855"/>
      <c r="AC89" s="855"/>
      <c r="AD89" s="855"/>
      <c r="AE89" s="855"/>
      <c r="AF89" s="855"/>
      <c r="AG89" s="855"/>
      <c r="AH89" s="855"/>
      <c r="AI89" s="855"/>
      <c r="AJ89" s="855"/>
      <c r="AK89" s="855"/>
      <c r="AL89" s="855"/>
      <c r="AM89" s="855"/>
      <c r="AN89" s="855"/>
    </row>
    <row r="90" spans="1:40">
      <c r="A90" s="852"/>
      <c r="B90" s="865" t="s">
        <v>24</v>
      </c>
      <c r="C90" s="865" t="s">
        <v>19</v>
      </c>
      <c r="D90" s="865" t="s">
        <v>19</v>
      </c>
      <c r="E90" s="952">
        <f>E30</f>
        <v>3043</v>
      </c>
      <c r="F90" s="951">
        <f t="shared" ref="F90:N90" si="25">F30</f>
        <v>13.549926003882973</v>
      </c>
      <c r="G90" s="951">
        <f t="shared" si="25"/>
        <v>4.7874561301412086</v>
      </c>
      <c r="H90" s="951">
        <f t="shared" si="25"/>
        <v>6.8820812121212116</v>
      </c>
      <c r="I90" s="951">
        <f t="shared" si="25"/>
        <v>9.8370754285714295</v>
      </c>
      <c r="J90" s="951">
        <f t="shared" si="25"/>
        <v>11.414948245614033</v>
      </c>
      <c r="K90" s="951">
        <f t="shared" si="25"/>
        <v>13.234842913267435</v>
      </c>
      <c r="L90" s="951">
        <f t="shared" si="25"/>
        <v>18.83505379290699</v>
      </c>
      <c r="M90" s="951">
        <f t="shared" si="25"/>
        <v>25.52982954474097</v>
      </c>
      <c r="N90" s="953">
        <f t="shared" si="25"/>
        <v>426.46434439697668</v>
      </c>
      <c r="O90" s="939"/>
      <c r="P90" s="939"/>
      <c r="Q90" s="853"/>
      <c r="R90" s="853"/>
      <c r="S90" s="853"/>
      <c r="T90" s="855"/>
      <c r="U90" s="855"/>
      <c r="V90" s="855"/>
      <c r="W90" s="855"/>
      <c r="X90" s="855"/>
      <c r="Y90" s="855"/>
      <c r="Z90" s="855"/>
      <c r="AA90" s="855"/>
      <c r="AB90" s="855"/>
      <c r="AC90" s="855"/>
      <c r="AD90" s="855"/>
      <c r="AE90" s="855"/>
      <c r="AF90" s="855"/>
      <c r="AG90" s="855"/>
      <c r="AH90" s="855"/>
      <c r="AI90" s="855"/>
      <c r="AJ90" s="855"/>
      <c r="AK90" s="855"/>
      <c r="AL90" s="855"/>
      <c r="AM90" s="855"/>
      <c r="AN90" s="855"/>
    </row>
    <row r="91" spans="1:40">
      <c r="A91" s="852"/>
      <c r="B91" s="861" t="s">
        <v>24</v>
      </c>
      <c r="C91" s="945" t="s">
        <v>75</v>
      </c>
      <c r="D91" s="945">
        <v>500</v>
      </c>
      <c r="E91" s="946"/>
      <c r="F91" s="948">
        <f>F$90/F$9*F10</f>
        <v>13.874019692332073</v>
      </c>
      <c r="G91" s="948">
        <f t="shared" ref="G91:M91" si="26">G$90/G$9*G10</f>
        <v>5.0769485998594313</v>
      </c>
      <c r="H91" s="948">
        <f t="shared" si="26"/>
        <v>7.1482091971638546</v>
      </c>
      <c r="I91" s="948">
        <f t="shared" si="26"/>
        <v>10.10897754466818</v>
      </c>
      <c r="J91" s="948">
        <f t="shared" si="26"/>
        <v>11.707164144873261</v>
      </c>
      <c r="K91" s="948">
        <f t="shared" si="26"/>
        <v>13.524283007496056</v>
      </c>
      <c r="L91" s="948">
        <f t="shared" si="26"/>
        <v>19.278126333319744</v>
      </c>
      <c r="M91" s="948">
        <f t="shared" si="26"/>
        <v>26.082459840687001</v>
      </c>
      <c r="N91" s="945"/>
      <c r="O91" s="939"/>
      <c r="P91" s="939"/>
      <c r="Q91" s="853"/>
      <c r="R91" s="853"/>
      <c r="S91" s="853"/>
      <c r="T91" s="855"/>
      <c r="U91" s="855"/>
      <c r="V91" s="855"/>
      <c r="W91" s="855"/>
      <c r="X91" s="855"/>
      <c r="Y91" s="855"/>
      <c r="Z91" s="855"/>
      <c r="AA91" s="855"/>
      <c r="AB91" s="855"/>
      <c r="AC91" s="855"/>
      <c r="AD91" s="855"/>
      <c r="AE91" s="855"/>
      <c r="AF91" s="855"/>
      <c r="AG91" s="855"/>
      <c r="AH91" s="855"/>
      <c r="AI91" s="855"/>
      <c r="AJ91" s="855"/>
      <c r="AK91" s="855"/>
      <c r="AL91" s="855"/>
      <c r="AM91" s="855"/>
      <c r="AN91" s="855"/>
    </row>
    <row r="92" spans="1:40">
      <c r="A92" s="852"/>
      <c r="B92" s="861" t="s">
        <v>24</v>
      </c>
      <c r="C92" s="945">
        <v>501</v>
      </c>
      <c r="D92" s="945">
        <v>1000</v>
      </c>
      <c r="E92" s="946"/>
      <c r="F92" s="948">
        <f t="shared" ref="F92:M92" si="27">F$90/F$9*F11</f>
        <v>10.684651189601512</v>
      </c>
      <c r="G92" s="948">
        <f t="shared" si="27"/>
        <v>3.3786504761705056</v>
      </c>
      <c r="H92" s="948">
        <f t="shared" si="27"/>
        <v>5.4847727334208223</v>
      </c>
      <c r="I92" s="948">
        <f t="shared" si="27"/>
        <v>7.9230656618446726</v>
      </c>
      <c r="J92" s="948">
        <f t="shared" si="27"/>
        <v>9.1291198910874609</v>
      </c>
      <c r="K92" s="948">
        <f t="shared" si="27"/>
        <v>10.554431976210184</v>
      </c>
      <c r="L92" s="948">
        <f t="shared" si="27"/>
        <v>14.736309468966367</v>
      </c>
      <c r="M92" s="948">
        <f t="shared" si="27"/>
        <v>19.22451482159402</v>
      </c>
      <c r="N92" s="945"/>
      <c r="O92" s="939"/>
      <c r="P92" s="939"/>
      <c r="Q92" s="853"/>
      <c r="R92" s="853"/>
      <c r="S92" s="853"/>
      <c r="T92" s="855"/>
      <c r="U92" s="855"/>
      <c r="V92" s="855"/>
      <c r="W92" s="855"/>
      <c r="X92" s="855"/>
      <c r="Y92" s="855"/>
      <c r="Z92" s="855"/>
      <c r="AA92" s="855"/>
      <c r="AB92" s="855"/>
      <c r="AC92" s="855"/>
      <c r="AD92" s="855"/>
      <c r="AE92" s="855"/>
      <c r="AF92" s="855"/>
      <c r="AG92" s="855"/>
      <c r="AH92" s="855"/>
      <c r="AI92" s="855"/>
      <c r="AJ92" s="855"/>
      <c r="AK92" s="855"/>
      <c r="AL92" s="855"/>
      <c r="AM92" s="855"/>
      <c r="AN92" s="855"/>
    </row>
    <row r="93" spans="1:40">
      <c r="A93" s="852"/>
      <c r="B93" s="861" t="s">
        <v>24</v>
      </c>
      <c r="C93" s="945">
        <v>1001</v>
      </c>
      <c r="D93" s="945">
        <v>2000</v>
      </c>
      <c r="E93" s="946"/>
      <c r="F93" s="948">
        <f t="shared" ref="F93:M93" si="28">F$90/F$9*F12</f>
        <v>10.365691336018836</v>
      </c>
      <c r="G93" s="948">
        <f t="shared" si="28"/>
        <v>1.9702951141081777</v>
      </c>
      <c r="H93" s="948">
        <f t="shared" si="28"/>
        <v>4.4337850328240505</v>
      </c>
      <c r="I93" s="948">
        <f t="shared" si="28"/>
        <v>6.7984417523513097</v>
      </c>
      <c r="J93" s="948">
        <f t="shared" si="28"/>
        <v>8.3011151045212053</v>
      </c>
      <c r="K93" s="948">
        <f t="shared" si="28"/>
        <v>10.364811007375106</v>
      </c>
      <c r="L93" s="948">
        <f t="shared" si="28"/>
        <v>15.106904617605762</v>
      </c>
      <c r="M93" s="948">
        <f t="shared" si="28"/>
        <v>20.632925007072188</v>
      </c>
      <c r="N93" s="945"/>
      <c r="O93" s="939"/>
      <c r="P93" s="939"/>
      <c r="Q93" s="853"/>
      <c r="R93" s="853"/>
      <c r="S93" s="853"/>
      <c r="T93" s="855"/>
      <c r="U93" s="855"/>
      <c r="V93" s="855"/>
      <c r="W93" s="855"/>
      <c r="X93" s="855"/>
      <c r="Y93" s="855"/>
      <c r="Z93" s="855"/>
      <c r="AA93" s="855"/>
      <c r="AB93" s="855"/>
      <c r="AC93" s="855"/>
      <c r="AD93" s="855"/>
      <c r="AE93" s="855"/>
      <c r="AF93" s="855"/>
      <c r="AG93" s="855"/>
      <c r="AH93" s="855"/>
      <c r="AI93" s="855"/>
      <c r="AJ93" s="855"/>
      <c r="AK93" s="855"/>
      <c r="AL93" s="855"/>
      <c r="AM93" s="855"/>
      <c r="AN93" s="855"/>
    </row>
    <row r="94" spans="1:40">
      <c r="A94" s="852"/>
      <c r="B94" s="861" t="s">
        <v>24</v>
      </c>
      <c r="C94" s="945">
        <v>2001</v>
      </c>
      <c r="D94" s="945">
        <v>5000</v>
      </c>
      <c r="E94" s="946"/>
      <c r="F94" s="948">
        <f t="shared" ref="F94:M94" si="29">F$90/F$9*F13</f>
        <v>10.136302268628716</v>
      </c>
      <c r="G94" s="948">
        <f t="shared" si="29"/>
        <v>2.1092836466480063</v>
      </c>
      <c r="H94" s="948">
        <f t="shared" si="29"/>
        <v>4.0183931133025519</v>
      </c>
      <c r="I94" s="948">
        <f t="shared" si="29"/>
        <v>7.0885299421856738</v>
      </c>
      <c r="J94" s="948">
        <f t="shared" si="29"/>
        <v>8.4162164851028383</v>
      </c>
      <c r="K94" s="948">
        <f t="shared" si="29"/>
        <v>9.7818368129893454</v>
      </c>
      <c r="L94" s="948">
        <f t="shared" si="29"/>
        <v>15.416256312541616</v>
      </c>
      <c r="M94" s="948">
        <f t="shared" si="29"/>
        <v>20.338869752386035</v>
      </c>
      <c r="N94" s="945"/>
      <c r="O94" s="939"/>
      <c r="P94" s="939"/>
      <c r="Q94" s="853"/>
      <c r="R94" s="853"/>
      <c r="S94" s="853"/>
      <c r="T94" s="855"/>
      <c r="U94" s="855"/>
      <c r="V94" s="855"/>
      <c r="W94" s="855"/>
      <c r="X94" s="855"/>
      <c r="Y94" s="855"/>
      <c r="Z94" s="855"/>
      <c r="AA94" s="855"/>
      <c r="AB94" s="855"/>
      <c r="AC94" s="855"/>
      <c r="AD94" s="855"/>
      <c r="AE94" s="855"/>
      <c r="AF94" s="855"/>
      <c r="AG94" s="855"/>
      <c r="AH94" s="855"/>
      <c r="AI94" s="855"/>
      <c r="AJ94" s="855"/>
      <c r="AK94" s="855"/>
      <c r="AL94" s="855"/>
      <c r="AM94" s="855"/>
      <c r="AN94" s="855"/>
    </row>
    <row r="95" spans="1:40">
      <c r="A95" s="852"/>
      <c r="B95" s="861" t="s">
        <v>24</v>
      </c>
      <c r="C95" s="945">
        <v>5001</v>
      </c>
      <c r="D95" s="945">
        <v>10000</v>
      </c>
      <c r="E95" s="946"/>
      <c r="F95" s="948">
        <f t="shared" ref="F95:M95" si="30">F$90/F$9*F14</f>
        <v>10.500464508093277</v>
      </c>
      <c r="G95" s="948">
        <f t="shared" si="30"/>
        <v>2.1850629038241269</v>
      </c>
      <c r="H95" s="948">
        <f t="shared" si="30"/>
        <v>4.1627600625517083</v>
      </c>
      <c r="I95" s="948">
        <f t="shared" si="30"/>
        <v>7.3431962761057985</v>
      </c>
      <c r="J95" s="948">
        <f t="shared" si="30"/>
        <v>8.7185819988582036</v>
      </c>
      <c r="K95" s="948">
        <f t="shared" si="30"/>
        <v>10.133264336112823</v>
      </c>
      <c r="L95" s="948">
        <f t="shared" si="30"/>
        <v>15.970109016827069</v>
      </c>
      <c r="M95" s="948">
        <f t="shared" si="30"/>
        <v>21.06957491102461</v>
      </c>
      <c r="N95" s="945"/>
      <c r="O95" s="939"/>
      <c r="P95" s="939"/>
      <c r="Q95" s="853"/>
      <c r="R95" s="853"/>
      <c r="S95" s="853"/>
      <c r="T95" s="855"/>
      <c r="U95" s="855"/>
      <c r="V95" s="855"/>
      <c r="W95" s="855"/>
      <c r="X95" s="855"/>
      <c r="Y95" s="855"/>
      <c r="Z95" s="855"/>
      <c r="AA95" s="855"/>
      <c r="AB95" s="855"/>
      <c r="AC95" s="855"/>
      <c r="AD95" s="855"/>
      <c r="AE95" s="855"/>
      <c r="AF95" s="855"/>
      <c r="AG95" s="855"/>
      <c r="AH95" s="855"/>
      <c r="AI95" s="855"/>
      <c r="AJ95" s="855"/>
      <c r="AK95" s="855"/>
      <c r="AL95" s="855"/>
      <c r="AM95" s="855"/>
      <c r="AN95" s="855"/>
    </row>
    <row r="96" spans="1:40">
      <c r="A96" s="852"/>
      <c r="B96" s="861" t="s">
        <v>24</v>
      </c>
      <c r="C96" s="945">
        <v>10001</v>
      </c>
      <c r="D96" s="945">
        <v>20000</v>
      </c>
      <c r="E96" s="946"/>
      <c r="F96" s="948">
        <f t="shared" ref="F96:M96" si="31">F$90/F$9*F15</f>
        <v>10.788932845722657</v>
      </c>
      <c r="G96" s="948">
        <f t="shared" si="31"/>
        <v>2.2450908638249398</v>
      </c>
      <c r="H96" s="948">
        <f t="shared" si="31"/>
        <v>4.277119239164203</v>
      </c>
      <c r="I96" s="948">
        <f t="shared" si="31"/>
        <v>7.5449282681545151</v>
      </c>
      <c r="J96" s="948">
        <f t="shared" si="31"/>
        <v>8.9580985320322934</v>
      </c>
      <c r="K96" s="948">
        <f t="shared" si="31"/>
        <v>10.411644965421608</v>
      </c>
      <c r="L96" s="948">
        <f t="shared" si="31"/>
        <v>16.408839207886079</v>
      </c>
      <c r="M96" s="948">
        <f t="shared" si="31"/>
        <v>21.648397423538839</v>
      </c>
      <c r="N96" s="945"/>
      <c r="O96" s="939"/>
      <c r="P96" s="939"/>
      <c r="Q96" s="853"/>
      <c r="R96" s="853"/>
      <c r="S96" s="853"/>
      <c r="T96" s="855"/>
      <c r="U96" s="855"/>
      <c r="V96" s="855"/>
      <c r="W96" s="855"/>
      <c r="X96" s="855"/>
      <c r="Y96" s="855"/>
      <c r="Z96" s="855"/>
      <c r="AA96" s="855"/>
      <c r="AB96" s="855"/>
      <c r="AC96" s="855"/>
      <c r="AD96" s="855"/>
      <c r="AE96" s="855"/>
      <c r="AF96" s="855"/>
      <c r="AG96" s="855"/>
      <c r="AH96" s="855"/>
      <c r="AI96" s="855"/>
      <c r="AJ96" s="855"/>
      <c r="AK96" s="855"/>
      <c r="AL96" s="855"/>
      <c r="AM96" s="855"/>
      <c r="AN96" s="855"/>
    </row>
    <row r="97" spans="1:40">
      <c r="A97" s="852"/>
      <c r="B97" s="861" t="s">
        <v>24</v>
      </c>
      <c r="C97" s="945">
        <v>20001</v>
      </c>
      <c r="D97" s="945" t="s">
        <v>76</v>
      </c>
      <c r="E97" s="946"/>
      <c r="F97" s="948">
        <f t="shared" ref="F97:M97" si="32">F$90/F$9*F16</f>
        <v>17.070301834467045</v>
      </c>
      <c r="G97" s="948">
        <f t="shared" si="32"/>
        <v>3.552193645035989</v>
      </c>
      <c r="H97" s="948">
        <f t="shared" si="32"/>
        <v>6.7672787882339032</v>
      </c>
      <c r="I97" s="948">
        <f t="shared" si="32"/>
        <v>11.937622070551823</v>
      </c>
      <c r="J97" s="948">
        <f t="shared" si="32"/>
        <v>14.173546910648584</v>
      </c>
      <c r="K97" s="948">
        <f t="shared" si="32"/>
        <v>16.473355121819878</v>
      </c>
      <c r="L97" s="948">
        <f t="shared" si="32"/>
        <v>25.962144916204707</v>
      </c>
      <c r="M97" s="948">
        <f t="shared" si="32"/>
        <v>34.252199317267511</v>
      </c>
      <c r="N97" s="945"/>
      <c r="O97" s="939"/>
      <c r="P97" s="939"/>
      <c r="Q97" s="853"/>
      <c r="R97" s="853"/>
      <c r="S97" s="853"/>
      <c r="T97" s="855"/>
      <c r="U97" s="855"/>
      <c r="V97" s="855"/>
      <c r="W97" s="855"/>
      <c r="X97" s="855"/>
      <c r="Y97" s="855"/>
      <c r="Z97" s="855"/>
      <c r="AA97" s="855"/>
      <c r="AB97" s="855"/>
      <c r="AC97" s="855"/>
      <c r="AD97" s="855"/>
      <c r="AE97" s="855"/>
      <c r="AF97" s="855"/>
      <c r="AG97" s="855"/>
      <c r="AH97" s="855"/>
      <c r="AI97" s="855"/>
      <c r="AJ97" s="855"/>
      <c r="AK97" s="855"/>
      <c r="AL97" s="855"/>
      <c r="AM97" s="855"/>
      <c r="AN97" s="855"/>
    </row>
    <row r="98" spans="1:40">
      <c r="A98" s="852"/>
      <c r="B98" s="862"/>
      <c r="C98" s="862"/>
      <c r="D98" s="862"/>
      <c r="E98" s="862"/>
      <c r="F98" s="862"/>
      <c r="G98" s="862"/>
      <c r="H98" s="863"/>
      <c r="I98" s="863"/>
      <c r="J98" s="862"/>
      <c r="K98" s="862"/>
      <c r="L98" s="862"/>
      <c r="M98" s="862"/>
      <c r="N98" s="862"/>
      <c r="O98" s="939"/>
      <c r="P98" s="939"/>
      <c r="Q98" s="853"/>
      <c r="R98" s="853"/>
      <c r="S98" s="853"/>
      <c r="T98" s="855"/>
      <c r="U98" s="855"/>
      <c r="V98" s="855"/>
      <c r="W98" s="855"/>
      <c r="X98" s="855"/>
      <c r="Y98" s="855"/>
      <c r="Z98" s="855"/>
      <c r="AA98" s="855"/>
      <c r="AB98" s="855"/>
      <c r="AC98" s="855"/>
      <c r="AD98" s="855"/>
      <c r="AE98" s="855"/>
      <c r="AF98" s="855"/>
      <c r="AG98" s="855"/>
      <c r="AH98" s="855"/>
      <c r="AI98" s="855"/>
      <c r="AJ98" s="855"/>
      <c r="AK98" s="855"/>
      <c r="AL98" s="855"/>
      <c r="AM98" s="855"/>
      <c r="AN98" s="855"/>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5" customWidth="1"/>
    <col min="3" max="3" width="14" style="5" customWidth="1"/>
    <col min="4" max="4" width="13.140625" style="5" customWidth="1"/>
    <col min="5" max="5" width="14.140625" style="5" customWidth="1"/>
    <col min="6" max="7" width="13.85546875" style="5" customWidth="1"/>
    <col min="8" max="8" width="13.140625" style="5" customWidth="1"/>
    <col min="9" max="11" width="13.7109375" style="5" customWidth="1"/>
    <col min="12" max="13" width="13.7109375" style="10" customWidth="1"/>
    <col min="14" max="14" width="13.7109375" style="5" customWidth="1"/>
    <col min="15" max="16" width="15.85546875" style="5" customWidth="1"/>
    <col min="17" max="17" width="13.7109375" style="5"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5" customWidth="1"/>
    <col min="40" max="40" width="18.28515625" style="5" bestFit="1" customWidth="1"/>
    <col min="41" max="50" width="9.140625" style="5"/>
    <col min="51" max="51" width="18.28515625" style="5" bestFit="1" customWidth="1"/>
    <col min="52" max="52" width="22" style="5" bestFit="1" customWidth="1"/>
    <col min="53" max="53" width="14.85546875" style="5" bestFit="1" customWidth="1"/>
    <col min="54" max="54" width="17.7109375" style="5" bestFit="1" customWidth="1"/>
    <col min="55" max="55" width="27.28515625" style="5" customWidth="1"/>
    <col min="56" max="56" width="3.5703125" style="5" customWidth="1"/>
    <col min="57" max="66" width="9.140625" style="5"/>
    <col min="67" max="67" width="18.28515625" style="5" bestFit="1" customWidth="1"/>
    <col min="68" max="68" width="14.5703125" style="5" bestFit="1" customWidth="1"/>
    <col min="69" max="69" width="13.5703125" style="5" bestFit="1" customWidth="1"/>
    <col min="70" max="70" width="13.140625" style="5" bestFit="1" customWidth="1"/>
    <col min="71" max="71" width="14.42578125" style="5" bestFit="1" customWidth="1"/>
    <col min="72" max="72" width="15" style="5" bestFit="1" customWidth="1"/>
    <col min="73" max="16384" width="9.140625" style="5"/>
  </cols>
  <sheetData>
    <row r="1" spans="1:69" s="43" customFormat="1">
      <c r="A1" s="1"/>
      <c r="L1" s="44"/>
      <c r="M1" s="44"/>
      <c r="Q1" s="11"/>
      <c r="R1" s="11"/>
      <c r="S1" s="11"/>
      <c r="T1" s="11"/>
      <c r="U1" s="11"/>
      <c r="V1" s="11"/>
      <c r="W1" s="11"/>
      <c r="X1" s="11"/>
      <c r="Y1" s="11"/>
      <c r="Z1" s="11"/>
      <c r="AA1" s="11"/>
      <c r="AB1" s="11"/>
      <c r="AC1" s="11"/>
      <c r="AD1" s="11"/>
      <c r="AE1" s="11"/>
      <c r="AF1" s="11"/>
      <c r="AG1" s="11"/>
      <c r="AH1" s="11"/>
      <c r="AI1" s="11"/>
      <c r="AJ1" s="11"/>
      <c r="AK1" s="11"/>
    </row>
    <row r="2" spans="1:69" ht="15.75">
      <c r="B2" s="2" t="s">
        <v>0</v>
      </c>
      <c r="C2" s="3" t="s">
        <v>34</v>
      </c>
      <c r="D2" s="4"/>
      <c r="F2" s="6"/>
      <c r="G2" s="7"/>
      <c r="H2" s="8" t="s">
        <v>2</v>
      </c>
      <c r="I2" s="9" t="s">
        <v>30</v>
      </c>
      <c r="Q2" s="11"/>
      <c r="AL2" s="5"/>
    </row>
    <row r="3" spans="1:69" ht="15.75">
      <c r="B3" s="12" t="s">
        <v>3</v>
      </c>
      <c r="C3" s="13" t="s">
        <v>67</v>
      </c>
      <c r="D3" s="14"/>
      <c r="F3" s="15"/>
      <c r="G3" s="16"/>
      <c r="H3" s="120" t="s">
        <v>4</v>
      </c>
      <c r="I3" s="17" t="s">
        <v>30</v>
      </c>
      <c r="Q3" s="11"/>
      <c r="AL3" s="5"/>
    </row>
    <row r="4" spans="1:69" ht="15.75">
      <c r="H4" s="18"/>
      <c r="I4" s="18"/>
      <c r="Q4" s="11"/>
      <c r="AL4" s="5"/>
    </row>
    <row r="5" spans="1:69" ht="15.75">
      <c r="B5" s="19"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5"/>
      <c r="AJ5" s="5"/>
      <c r="AK5" s="5"/>
      <c r="AL5" s="5"/>
    </row>
    <row r="6" spans="1:69" ht="15.75">
      <c r="B6" s="23"/>
      <c r="K6" s="10"/>
      <c r="M6" s="5"/>
      <c r="O6" s="11"/>
      <c r="P6" s="11"/>
      <c r="Q6" s="11"/>
      <c r="V6" s="24" t="s">
        <v>179</v>
      </c>
      <c r="Z6" s="122">
        <v>16284</v>
      </c>
      <c r="AI6" s="5"/>
      <c r="AJ6" s="5"/>
      <c r="AK6" s="5"/>
      <c r="AL6" s="5"/>
    </row>
    <row r="7" spans="1:69">
      <c r="B7" s="25">
        <v>1</v>
      </c>
      <c r="C7" s="25">
        <v>2</v>
      </c>
      <c r="D7" s="25">
        <v>3</v>
      </c>
      <c r="E7" s="25">
        <v>4</v>
      </c>
      <c r="F7" s="25">
        <v>5</v>
      </c>
      <c r="G7" s="25">
        <v>7</v>
      </c>
      <c r="H7" s="25">
        <v>8</v>
      </c>
      <c r="I7" s="25">
        <v>9</v>
      </c>
      <c r="J7" s="25">
        <v>10</v>
      </c>
      <c r="K7" s="25">
        <v>11</v>
      </c>
      <c r="L7" s="25">
        <v>12</v>
      </c>
      <c r="M7" s="25">
        <v>13</v>
      </c>
      <c r="N7" s="25">
        <v>14</v>
      </c>
      <c r="O7" s="11"/>
      <c r="P7" s="11"/>
      <c r="Q7" s="11"/>
      <c r="AI7" s="5"/>
      <c r="AJ7" s="5"/>
      <c r="AK7" s="5"/>
      <c r="AL7" s="5"/>
    </row>
    <row r="8" spans="1:69" ht="75">
      <c r="B8" s="25" t="s">
        <v>5</v>
      </c>
      <c r="C8" s="25" t="s">
        <v>6</v>
      </c>
      <c r="D8" s="25" t="s">
        <v>7</v>
      </c>
      <c r="E8" s="25" t="s">
        <v>8</v>
      </c>
      <c r="F8" s="25" t="s">
        <v>31</v>
      </c>
      <c r="G8" s="25" t="s">
        <v>220</v>
      </c>
      <c r="H8" s="25" t="s">
        <v>12</v>
      </c>
      <c r="I8" s="25" t="s">
        <v>13</v>
      </c>
      <c r="J8" s="25" t="s">
        <v>14</v>
      </c>
      <c r="K8" s="25" t="s">
        <v>15</v>
      </c>
      <c r="L8" s="25" t="s">
        <v>16</v>
      </c>
      <c r="M8" s="25" t="s">
        <v>17</v>
      </c>
      <c r="N8" s="25" t="s">
        <v>18</v>
      </c>
      <c r="O8" s="11"/>
      <c r="P8" s="11"/>
      <c r="Q8" s="11"/>
      <c r="AI8" s="5"/>
      <c r="AJ8" s="5"/>
      <c r="AK8" s="5"/>
      <c r="AL8" s="5"/>
    </row>
    <row r="9" spans="1:69">
      <c r="B9" s="41" t="s">
        <v>66</v>
      </c>
      <c r="C9" s="37" t="s">
        <v>19</v>
      </c>
      <c r="D9" s="37" t="s">
        <v>19</v>
      </c>
      <c r="E9" s="35">
        <v>16284</v>
      </c>
      <c r="F9" s="36">
        <v>56.355241970204787</v>
      </c>
      <c r="G9" s="36">
        <v>16.145123567474858</v>
      </c>
      <c r="H9" s="36">
        <v>24.153392330383483</v>
      </c>
      <c r="I9" s="36">
        <v>38.796046720575021</v>
      </c>
      <c r="J9" s="36">
        <v>46.735652691049658</v>
      </c>
      <c r="K9" s="36">
        <v>55.87323943661972</v>
      </c>
      <c r="L9" s="36">
        <v>83.870967741935488</v>
      </c>
      <c r="M9" s="36">
        <v>111.23015525477707</v>
      </c>
      <c r="N9" s="37">
        <v>342.20130189142719</v>
      </c>
      <c r="O9" s="11"/>
      <c r="P9" s="11"/>
      <c r="Q9" s="11"/>
      <c r="AI9" s="5"/>
      <c r="AJ9" s="5"/>
      <c r="AK9" s="5"/>
      <c r="AL9" s="5"/>
    </row>
    <row r="10" spans="1:69" s="10" customFormat="1">
      <c r="A10" s="1"/>
      <c r="B10" s="26" t="s">
        <v>19</v>
      </c>
      <c r="C10" s="27">
        <v>20</v>
      </c>
      <c r="D10" s="27">
        <v>500</v>
      </c>
      <c r="E10" s="28">
        <v>14774</v>
      </c>
      <c r="F10" s="29">
        <v>56.794237116637426</v>
      </c>
      <c r="G10" s="29">
        <v>16.742786759499644</v>
      </c>
      <c r="H10" s="29">
        <v>24.612500000000001</v>
      </c>
      <c r="I10" s="29">
        <v>39.15352697095436</v>
      </c>
      <c r="J10" s="29">
        <v>47.034848484848482</v>
      </c>
      <c r="K10" s="29">
        <v>56.336032388663966</v>
      </c>
      <c r="L10" s="29">
        <v>84.130681818181813</v>
      </c>
      <c r="M10" s="29">
        <v>111.84156862745098</v>
      </c>
      <c r="N10" s="27">
        <v>186.42256667117911</v>
      </c>
      <c r="O10" s="11"/>
      <c r="P10" s="11"/>
      <c r="Q10" s="11"/>
      <c r="R10" s="11"/>
      <c r="S10" s="11"/>
      <c r="T10" s="11"/>
      <c r="U10" s="11"/>
      <c r="V10" s="11"/>
      <c r="W10" s="11"/>
      <c r="X10" s="11"/>
      <c r="Y10" s="11"/>
      <c r="Z10" s="11"/>
      <c r="AA10" s="11"/>
      <c r="AB10" s="11"/>
      <c r="AC10" s="11"/>
      <c r="AD10" s="11"/>
      <c r="AE10" s="11"/>
      <c r="AF10" s="11"/>
      <c r="AG10" s="11"/>
      <c r="AH10" s="11"/>
      <c r="AI10" s="5"/>
      <c r="AJ10" s="5"/>
      <c r="AK10" s="5"/>
      <c r="AL10" s="5"/>
      <c r="AZ10" s="5"/>
      <c r="BQ10" s="5"/>
    </row>
    <row r="11" spans="1:69">
      <c r="B11" s="26" t="s">
        <v>19</v>
      </c>
      <c r="C11" s="27">
        <v>501</v>
      </c>
      <c r="D11" s="27">
        <v>1000</v>
      </c>
      <c r="E11" s="28">
        <v>975</v>
      </c>
      <c r="F11" s="29">
        <v>49.890145265584927</v>
      </c>
      <c r="G11" s="29">
        <v>11.493969696969696</v>
      </c>
      <c r="H11" s="29">
        <v>19.746491108369021</v>
      </c>
      <c r="I11" s="29">
        <v>32.226038461538465</v>
      </c>
      <c r="J11" s="29">
        <v>40.756272401433691</v>
      </c>
      <c r="K11" s="29">
        <v>49.941368469565788</v>
      </c>
      <c r="L11" s="29">
        <v>74.609579691948142</v>
      </c>
      <c r="M11" s="29">
        <v>99.505855359849619</v>
      </c>
      <c r="N11" s="27">
        <v>660.62051282051277</v>
      </c>
      <c r="O11" s="11"/>
      <c r="P11" s="11"/>
      <c r="Q11" s="34" t="s">
        <v>23</v>
      </c>
      <c r="AI11" s="1"/>
      <c r="AJ11" s="5"/>
      <c r="AK11" s="5"/>
      <c r="AL11" s="5"/>
    </row>
    <row r="12" spans="1:69">
      <c r="B12" s="26" t="s">
        <v>19</v>
      </c>
      <c r="C12" s="27">
        <v>1001</v>
      </c>
      <c r="D12" s="27">
        <v>2000</v>
      </c>
      <c r="E12" s="28">
        <v>306</v>
      </c>
      <c r="F12" s="29">
        <v>53.456287531377924</v>
      </c>
      <c r="G12" s="29">
        <v>8.9102633814783374</v>
      </c>
      <c r="H12" s="29">
        <v>20.680467692022514</v>
      </c>
      <c r="I12" s="29">
        <v>34.829905297796984</v>
      </c>
      <c r="J12" s="29">
        <v>42.541137154336695</v>
      </c>
      <c r="K12" s="29">
        <v>51.89121945389865</v>
      </c>
      <c r="L12" s="29">
        <v>84.584974916086196</v>
      </c>
      <c r="M12" s="29">
        <v>111.93130105511507</v>
      </c>
      <c r="N12" s="27">
        <v>1352.3039215686274</v>
      </c>
      <c r="O12" s="11"/>
      <c r="P12" s="11"/>
      <c r="Q12" s="34" t="s">
        <v>25</v>
      </c>
      <c r="AI12" s="1"/>
      <c r="AJ12" s="5"/>
      <c r="AK12" s="5"/>
      <c r="AL12" s="5"/>
    </row>
    <row r="13" spans="1:69">
      <c r="B13" s="26" t="s">
        <v>19</v>
      </c>
      <c r="C13" s="27">
        <v>2001</v>
      </c>
      <c r="D13" s="27">
        <v>5000</v>
      </c>
      <c r="E13" s="28">
        <v>142</v>
      </c>
      <c r="F13" s="29">
        <v>59.70910439395081</v>
      </c>
      <c r="G13" s="29">
        <v>7.4320144145278304</v>
      </c>
      <c r="H13" s="29">
        <v>19.574925899366566</v>
      </c>
      <c r="I13" s="29">
        <v>39.231602130743603</v>
      </c>
      <c r="J13" s="29">
        <v>47.490593668791092</v>
      </c>
      <c r="K13" s="29">
        <v>61.128876567274908</v>
      </c>
      <c r="L13" s="29">
        <v>99.227642088735607</v>
      </c>
      <c r="M13" s="29">
        <v>124.05967729959735</v>
      </c>
      <c r="N13" s="27">
        <v>2944.2253521126759</v>
      </c>
      <c r="O13" s="11"/>
      <c r="P13" s="11"/>
      <c r="Q13" s="34" t="s">
        <v>26</v>
      </c>
      <c r="AI13" s="1"/>
      <c r="AJ13" s="5"/>
      <c r="AK13" s="5"/>
      <c r="AL13" s="5"/>
    </row>
    <row r="14" spans="1:69">
      <c r="B14" s="26" t="s">
        <v>19</v>
      </c>
      <c r="C14" s="27">
        <v>5001</v>
      </c>
      <c r="D14" s="27">
        <v>10000</v>
      </c>
      <c r="E14" s="28">
        <v>53</v>
      </c>
      <c r="F14" s="29">
        <v>61.363924422241745</v>
      </c>
      <c r="G14" s="29">
        <v>11.775559123474515</v>
      </c>
      <c r="H14" s="29">
        <v>24.324215422088212</v>
      </c>
      <c r="I14" s="29">
        <v>51.495993617765343</v>
      </c>
      <c r="J14" s="29">
        <v>58.125600662800331</v>
      </c>
      <c r="K14" s="29">
        <v>65.548662992801383</v>
      </c>
      <c r="L14" s="29">
        <v>110.66658944712084</v>
      </c>
      <c r="M14" s="29">
        <v>110.66658944712084</v>
      </c>
      <c r="N14" s="27">
        <v>6739.9811320754716</v>
      </c>
      <c r="O14" s="11"/>
      <c r="P14" s="11"/>
      <c r="Q14" s="34" t="s">
        <v>27</v>
      </c>
      <c r="AI14" s="1"/>
      <c r="AJ14" s="5"/>
      <c r="AK14" s="5"/>
      <c r="AL14" s="5"/>
    </row>
    <row r="15" spans="1:69">
      <c r="B15" s="26" t="s">
        <v>19</v>
      </c>
      <c r="C15" s="27">
        <v>10001</v>
      </c>
      <c r="D15" s="27">
        <v>20000</v>
      </c>
      <c r="E15" s="28">
        <v>19</v>
      </c>
      <c r="F15" s="29">
        <v>46.938595732991978</v>
      </c>
      <c r="G15" s="30">
        <v>9.0073803856386956</v>
      </c>
      <c r="H15" s="30">
        <v>18.606119555902701</v>
      </c>
      <c r="I15" s="30">
        <v>39.390401592648317</v>
      </c>
      <c r="J15" s="30">
        <v>44.461531705094352</v>
      </c>
      <c r="K15" s="30">
        <v>50.139592961594296</v>
      </c>
      <c r="L15" s="30">
        <v>84.651272748856485</v>
      </c>
      <c r="M15" s="30">
        <v>84.651272748856485</v>
      </c>
      <c r="N15" s="27">
        <v>13502.368421052632</v>
      </c>
      <c r="O15" s="11"/>
      <c r="P15" s="11"/>
      <c r="Q15" s="11"/>
      <c r="AI15" s="1"/>
      <c r="AJ15" s="5"/>
      <c r="AK15" s="5"/>
      <c r="AL15" s="5"/>
    </row>
    <row r="16" spans="1:69">
      <c r="B16" s="26" t="s">
        <v>19</v>
      </c>
      <c r="C16" s="27">
        <v>20001</v>
      </c>
      <c r="D16" s="27">
        <v>110128</v>
      </c>
      <c r="E16" s="28">
        <v>15</v>
      </c>
      <c r="F16" s="29">
        <v>71.121761710703595</v>
      </c>
      <c r="G16" s="30">
        <v>13.648059798576043</v>
      </c>
      <c r="H16" s="30">
        <v>28.192151485385391</v>
      </c>
      <c r="I16" s="30">
        <v>59.684673391115908</v>
      </c>
      <c r="J16" s="30">
        <v>67.368493109818232</v>
      </c>
      <c r="K16" s="30">
        <v>75.971940088947235</v>
      </c>
      <c r="L16" s="30">
        <v>128.26433247384634</v>
      </c>
      <c r="M16" s="30">
        <v>128.26433247384634</v>
      </c>
      <c r="N16" s="27">
        <v>48563</v>
      </c>
      <c r="O16" s="11"/>
      <c r="P16" s="11"/>
      <c r="Q16" s="11"/>
      <c r="AI16" s="1"/>
      <c r="AJ16" s="5"/>
      <c r="AK16" s="5"/>
      <c r="AL16" s="5"/>
      <c r="BQ16" s="10"/>
    </row>
    <row r="17" spans="1:69" s="10" customFormat="1">
      <c r="A17" s="1"/>
      <c r="B17" s="31"/>
      <c r="C17" s="31"/>
      <c r="D17" s="31"/>
      <c r="E17" s="31"/>
      <c r="F17" s="31"/>
      <c r="G17" s="31"/>
      <c r="H17" s="32"/>
      <c r="I17" s="32"/>
      <c r="J17" s="31"/>
      <c r="K17" s="31"/>
      <c r="L17" s="31"/>
      <c r="M17" s="31" t="s">
        <v>212</v>
      </c>
      <c r="N17" s="31">
        <f>N9*E9</f>
        <v>5572406</v>
      </c>
      <c r="O17" s="11"/>
      <c r="P17" s="11"/>
      <c r="Q17" s="11"/>
      <c r="R17" s="11"/>
      <c r="S17" s="11"/>
      <c r="T17" s="11"/>
      <c r="U17" s="11"/>
      <c r="V17" s="11"/>
      <c r="W17" s="11"/>
      <c r="X17" s="11"/>
      <c r="Y17" s="11"/>
      <c r="Z17" s="11"/>
      <c r="AA17" s="11"/>
      <c r="AB17" s="22"/>
      <c r="AC17" s="11"/>
      <c r="AD17" s="11"/>
      <c r="AE17" s="11"/>
      <c r="AF17" s="11"/>
      <c r="AG17" s="11"/>
      <c r="AH17" s="11"/>
      <c r="AI17" s="1"/>
      <c r="AJ17" s="5"/>
      <c r="AK17" s="5"/>
      <c r="AL17" s="5"/>
      <c r="AZ17" s="5"/>
    </row>
    <row r="18" spans="1:69" s="10" customFormat="1">
      <c r="A18" s="1"/>
      <c r="O18" s="11"/>
      <c r="P18" s="11"/>
      <c r="Q18" s="11"/>
      <c r="R18" s="11"/>
      <c r="S18" s="11"/>
      <c r="T18" s="11"/>
      <c r="U18" s="11"/>
      <c r="V18" s="11"/>
      <c r="W18" s="11"/>
      <c r="X18" s="11"/>
      <c r="Y18" s="11"/>
      <c r="Z18" s="11"/>
      <c r="AA18" s="11"/>
      <c r="AB18" s="22"/>
      <c r="AC18" s="11"/>
      <c r="AD18" s="11"/>
      <c r="AE18" s="11"/>
      <c r="AF18" s="11"/>
      <c r="AG18" s="11"/>
      <c r="AH18" s="11"/>
      <c r="AI18" s="1"/>
      <c r="AJ18" s="5"/>
      <c r="AK18" s="5"/>
      <c r="AL18" s="5"/>
      <c r="AZ18" s="5"/>
    </row>
    <row r="19" spans="1:69" s="10" customFormat="1">
      <c r="A19" s="1"/>
      <c r="O19" s="11"/>
      <c r="P19" s="11"/>
      <c r="Q19" s="11"/>
      <c r="R19" s="11"/>
      <c r="S19" s="11"/>
      <c r="T19" s="11"/>
      <c r="U19" s="11"/>
      <c r="V19" s="11"/>
      <c r="W19" s="11"/>
      <c r="X19" s="11"/>
      <c r="Y19" s="11"/>
      <c r="Z19" s="11"/>
      <c r="AA19" s="11"/>
      <c r="AB19" s="22"/>
      <c r="AC19" s="11"/>
      <c r="AD19" s="11"/>
      <c r="AE19" s="11"/>
      <c r="AF19" s="11"/>
      <c r="AG19" s="11"/>
      <c r="AH19" s="11"/>
      <c r="AI19" s="1"/>
      <c r="AJ19" s="5"/>
      <c r="AK19" s="5"/>
      <c r="AL19" s="5"/>
      <c r="AZ19" s="5"/>
    </row>
    <row r="20" spans="1:69" s="10" customFormat="1">
      <c r="A20" s="1"/>
      <c r="O20" s="11"/>
      <c r="P20" s="11"/>
      <c r="Q20" s="11"/>
      <c r="R20" s="11"/>
      <c r="S20" s="11"/>
      <c r="T20" s="11"/>
      <c r="U20" s="11"/>
      <c r="V20" s="11"/>
      <c r="W20" s="11"/>
      <c r="X20" s="11"/>
      <c r="Y20" s="11"/>
      <c r="Z20" s="11"/>
      <c r="AA20" s="11"/>
      <c r="AB20" s="22"/>
      <c r="AC20" s="11"/>
      <c r="AD20" s="11"/>
      <c r="AE20" s="11"/>
      <c r="AF20" s="11"/>
      <c r="AG20" s="11"/>
      <c r="AH20" s="11"/>
      <c r="AI20" s="1"/>
      <c r="AJ20" s="5"/>
      <c r="AK20" s="5"/>
      <c r="AL20" s="5"/>
      <c r="AZ20" s="5"/>
    </row>
    <row r="21" spans="1:69" s="10" customFormat="1">
      <c r="A21" s="1"/>
      <c r="O21" s="11"/>
      <c r="P21" s="11"/>
      <c r="Q21" s="11"/>
      <c r="R21" s="11"/>
      <c r="S21" s="11"/>
      <c r="T21" s="11"/>
      <c r="U21" s="11"/>
      <c r="V21" s="11"/>
      <c r="W21" s="11"/>
      <c r="X21" s="11"/>
      <c r="Y21" s="11"/>
      <c r="Z21" s="11"/>
      <c r="AA21" s="11"/>
      <c r="AB21" s="22"/>
      <c r="AC21" s="11"/>
      <c r="AD21" s="11"/>
      <c r="AE21" s="11"/>
      <c r="AF21" s="11"/>
      <c r="AG21" s="11"/>
      <c r="AH21" s="11"/>
      <c r="AI21" s="1"/>
      <c r="AJ21" s="5"/>
      <c r="AK21" s="5"/>
      <c r="AL21" s="5"/>
      <c r="AZ21" s="5"/>
    </row>
    <row r="22" spans="1:69" s="10"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5"/>
      <c r="AK22" s="5"/>
      <c r="AL22" s="5"/>
      <c r="AZ22" s="5"/>
    </row>
    <row r="23" spans="1:69" ht="15.75">
      <c r="B23" s="23"/>
      <c r="H23" s="10"/>
      <c r="I23" s="10"/>
      <c r="L23" s="5"/>
      <c r="M23" s="5"/>
      <c r="O23" s="11"/>
      <c r="P23" s="11"/>
      <c r="Q23" s="11"/>
      <c r="AI23" s="5"/>
      <c r="AJ23" s="5"/>
      <c r="AK23" s="5"/>
      <c r="AL23" s="5"/>
    </row>
    <row r="24" spans="1:69">
      <c r="B24" s="25">
        <v>1</v>
      </c>
      <c r="C24" s="25">
        <v>2</v>
      </c>
      <c r="D24" s="25">
        <v>3</v>
      </c>
      <c r="E24" s="25">
        <v>4</v>
      </c>
      <c r="F24" s="25">
        <v>5</v>
      </c>
      <c r="G24" s="25">
        <v>7</v>
      </c>
      <c r="H24" s="25">
        <v>8</v>
      </c>
      <c r="I24" s="25">
        <v>9</v>
      </c>
      <c r="J24" s="25">
        <v>10</v>
      </c>
      <c r="K24" s="25">
        <v>11</v>
      </c>
      <c r="L24" s="25">
        <v>12</v>
      </c>
      <c r="M24" s="25">
        <v>13</v>
      </c>
      <c r="N24" s="25">
        <v>14</v>
      </c>
      <c r="O24" s="11"/>
      <c r="P24" s="11"/>
      <c r="Q24" s="11"/>
      <c r="AI24" s="5"/>
      <c r="AJ24" s="5"/>
      <c r="AK24" s="5"/>
      <c r="AL24" s="5"/>
    </row>
    <row r="25" spans="1:69" ht="75">
      <c r="B25" s="25" t="s">
        <v>5</v>
      </c>
      <c r="C25" s="25" t="s">
        <v>6</v>
      </c>
      <c r="D25" s="25" t="s">
        <v>7</v>
      </c>
      <c r="E25" s="25" t="s">
        <v>8</v>
      </c>
      <c r="F25" s="25" t="s">
        <v>31</v>
      </c>
      <c r="G25" s="25" t="s">
        <v>219</v>
      </c>
      <c r="H25" s="25" t="s">
        <v>12</v>
      </c>
      <c r="I25" s="25" t="s">
        <v>13</v>
      </c>
      <c r="J25" s="25" t="s">
        <v>14</v>
      </c>
      <c r="K25" s="25" t="s">
        <v>15</v>
      </c>
      <c r="L25" s="25" t="s">
        <v>16</v>
      </c>
      <c r="M25" s="25" t="s">
        <v>17</v>
      </c>
      <c r="N25" s="25" t="s">
        <v>18</v>
      </c>
      <c r="O25" s="11"/>
      <c r="P25" s="11"/>
      <c r="Q25" s="11"/>
      <c r="AI25" s="5"/>
      <c r="AJ25" s="5"/>
      <c r="AK25" s="5"/>
      <c r="AL25" s="5"/>
    </row>
    <row r="26" spans="1:69">
      <c r="B26" s="41" t="s">
        <v>66</v>
      </c>
      <c r="C26" s="37" t="s">
        <v>19</v>
      </c>
      <c r="D26" s="37" t="s">
        <v>19</v>
      </c>
      <c r="E26" s="35">
        <v>16284</v>
      </c>
      <c r="F26" s="36">
        <v>56.355241970204787</v>
      </c>
      <c r="G26" s="36">
        <v>16.145123567474858</v>
      </c>
      <c r="H26" s="36">
        <v>24.153392330383483</v>
      </c>
      <c r="I26" s="36">
        <v>38.796046720575021</v>
      </c>
      <c r="J26" s="36">
        <v>46.735652691049658</v>
      </c>
      <c r="K26" s="36">
        <v>55.87323943661972</v>
      </c>
      <c r="L26" s="36">
        <v>83.870967741935488</v>
      </c>
      <c r="M26" s="36">
        <v>111.23015525477707</v>
      </c>
      <c r="N26" s="37">
        <v>342.20130189142719</v>
      </c>
      <c r="O26" s="11"/>
      <c r="P26" s="11"/>
      <c r="Q26" s="11"/>
      <c r="AI26" s="5"/>
      <c r="AJ26" s="5"/>
      <c r="AK26" s="5"/>
      <c r="AL26" s="5"/>
    </row>
    <row r="27" spans="1:69">
      <c r="B27" s="28" t="s">
        <v>20</v>
      </c>
      <c r="C27" s="28" t="s">
        <v>19</v>
      </c>
      <c r="D27" s="28" t="s">
        <v>19</v>
      </c>
      <c r="E27" s="28">
        <v>8757</v>
      </c>
      <c r="F27" s="29">
        <v>52.810104622505264</v>
      </c>
      <c r="G27" s="29">
        <v>14.76508481036783</v>
      </c>
      <c r="H27" s="29">
        <v>22.370561941251594</v>
      </c>
      <c r="I27" s="29">
        <v>36.129793028322439</v>
      </c>
      <c r="J27" s="29">
        <v>43.530026109660575</v>
      </c>
      <c r="K27" s="29">
        <v>52.043380040034315</v>
      </c>
      <c r="L27" s="29">
        <v>78.153832442067738</v>
      </c>
      <c r="M27" s="29">
        <v>103.43185163379451</v>
      </c>
      <c r="N27" s="33">
        <v>302.0446499942903</v>
      </c>
      <c r="O27" s="11"/>
      <c r="P27" s="11"/>
      <c r="Q27" s="11"/>
      <c r="AI27" s="5"/>
      <c r="AJ27" s="5"/>
      <c r="AK27" s="5"/>
      <c r="AL27" s="5"/>
    </row>
    <row r="28" spans="1:69">
      <c r="B28" s="28" t="s">
        <v>21</v>
      </c>
      <c r="C28" s="28" t="s">
        <v>19</v>
      </c>
      <c r="D28" s="28" t="s">
        <v>19</v>
      </c>
      <c r="E28" s="28">
        <v>2625</v>
      </c>
      <c r="F28" s="29">
        <v>56.939024192447498</v>
      </c>
      <c r="G28" s="29">
        <v>17.471486102858652</v>
      </c>
      <c r="H28" s="29">
        <v>25.412987548754874</v>
      </c>
      <c r="I28" s="29">
        <v>38.905758589236854</v>
      </c>
      <c r="J28" s="29">
        <v>47.55725190839695</v>
      </c>
      <c r="K28" s="29">
        <v>57.079461538461537</v>
      </c>
      <c r="L28" s="29">
        <v>84.321283506163184</v>
      </c>
      <c r="M28" s="29">
        <v>109.85824175824176</v>
      </c>
      <c r="N28" s="33">
        <v>351.07733333333334</v>
      </c>
      <c r="O28" s="11"/>
      <c r="P28" s="11"/>
      <c r="Q28" s="11"/>
      <c r="AI28" s="5"/>
      <c r="AJ28" s="5"/>
      <c r="AK28" s="5"/>
      <c r="AL28" s="5"/>
    </row>
    <row r="29" spans="1:69" s="10" customFormat="1">
      <c r="A29" s="1"/>
      <c r="B29" s="28" t="s">
        <v>22</v>
      </c>
      <c r="C29" s="28" t="s">
        <v>19</v>
      </c>
      <c r="D29" s="28" t="s">
        <v>19</v>
      </c>
      <c r="E29" s="28">
        <v>942</v>
      </c>
      <c r="F29" s="29">
        <v>65.197157515544745</v>
      </c>
      <c r="G29" s="29">
        <v>21.181169709263017</v>
      </c>
      <c r="H29" s="29">
        <v>29.58366097922849</v>
      </c>
      <c r="I29" s="29">
        <v>45.876122418938273</v>
      </c>
      <c r="J29" s="29">
        <v>53.452850877192986</v>
      </c>
      <c r="K29" s="29">
        <v>65.220496649586124</v>
      </c>
      <c r="L29" s="29">
        <v>98.701905604719769</v>
      </c>
      <c r="M29" s="29">
        <v>130.21739130434781</v>
      </c>
      <c r="N29" s="33">
        <v>382.99787685774947</v>
      </c>
      <c r="O29" s="11"/>
      <c r="P29" s="11"/>
      <c r="Q29" s="11"/>
      <c r="R29" s="11"/>
      <c r="S29" s="11"/>
      <c r="T29" s="11"/>
      <c r="U29" s="11"/>
      <c r="W29" s="11"/>
      <c r="X29" s="11"/>
      <c r="Y29" s="11"/>
      <c r="Z29" s="11"/>
      <c r="AA29" s="11"/>
      <c r="AB29" s="11"/>
      <c r="AC29" s="11"/>
      <c r="AD29" s="11"/>
      <c r="AE29" s="11"/>
      <c r="AF29" s="11"/>
      <c r="AG29" s="11"/>
      <c r="AH29" s="11"/>
      <c r="AI29" s="5"/>
      <c r="AJ29" s="5"/>
      <c r="AK29" s="5"/>
      <c r="AL29" s="5"/>
      <c r="AZ29" s="5"/>
      <c r="BQ29" s="5"/>
    </row>
    <row r="30" spans="1:69" s="10" customFormat="1">
      <c r="A30" s="1"/>
      <c r="B30" s="28" t="s">
        <v>24</v>
      </c>
      <c r="C30" s="28" t="s">
        <v>19</v>
      </c>
      <c r="D30" s="28" t="s">
        <v>19</v>
      </c>
      <c r="E30" s="28">
        <v>3960</v>
      </c>
      <c r="F30" s="29">
        <v>61.704548782503863</v>
      </c>
      <c r="G30" s="29">
        <v>17.932299003743893</v>
      </c>
      <c r="H30" s="29">
        <v>27.07342845495312</v>
      </c>
      <c r="I30" s="29">
        <v>43.546685741535526</v>
      </c>
      <c r="J30" s="29">
        <v>51.610426540284365</v>
      </c>
      <c r="K30" s="29">
        <v>61.768332745774053</v>
      </c>
      <c r="L30" s="29">
        <v>92.747150537634411</v>
      </c>
      <c r="M30" s="29">
        <v>121.86756556160317</v>
      </c>
      <c r="N30" s="33">
        <v>415.41388888888889</v>
      </c>
      <c r="P30" s="11"/>
      <c r="Q30" s="11"/>
      <c r="R30" s="11"/>
      <c r="S30" s="11"/>
      <c r="T30" s="11"/>
      <c r="U30" s="11"/>
      <c r="W30" s="11"/>
      <c r="X30" s="11"/>
      <c r="Y30" s="11"/>
      <c r="Z30" s="11"/>
      <c r="AA30" s="11"/>
      <c r="AB30" s="11"/>
      <c r="AC30" s="11"/>
      <c r="AD30" s="11"/>
      <c r="AE30" s="11"/>
      <c r="AF30" s="11"/>
      <c r="AG30" s="11"/>
      <c r="AH30" s="11"/>
      <c r="AI30" s="5"/>
      <c r="AJ30" s="5"/>
      <c r="AK30" s="5"/>
      <c r="AL30" s="5"/>
      <c r="AZ30" s="5"/>
      <c r="BK30" s="5"/>
      <c r="BL30" s="5"/>
      <c r="BM30" s="5"/>
      <c r="BN30" s="5"/>
      <c r="BO30" s="5"/>
    </row>
    <row r="31" spans="1:69">
      <c r="B31" s="31"/>
      <c r="C31" s="31"/>
      <c r="D31" s="31"/>
      <c r="E31" s="31"/>
      <c r="F31" s="31"/>
      <c r="G31" s="31"/>
      <c r="H31" s="32"/>
      <c r="I31" s="32"/>
      <c r="J31" s="31"/>
      <c r="K31" s="31"/>
      <c r="L31" s="31"/>
      <c r="M31" s="31"/>
      <c r="N31" s="31"/>
      <c r="P31" s="11"/>
      <c r="Q31" s="11"/>
      <c r="AI31" s="5"/>
      <c r="AJ31" s="5"/>
      <c r="AK31" s="5"/>
      <c r="AL31" s="5"/>
    </row>
    <row r="32" spans="1:69">
      <c r="K32" s="10"/>
      <c r="M32" s="5"/>
      <c r="P32" s="11"/>
      <c r="Q32" s="11"/>
      <c r="V32" s="5"/>
      <c r="W32" s="5"/>
      <c r="X32" s="5"/>
      <c r="Y32" s="5"/>
      <c r="AI32" s="5"/>
      <c r="AJ32" s="5"/>
      <c r="AK32" s="5"/>
      <c r="AL32" s="5"/>
    </row>
    <row r="33" spans="1:55"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5"/>
      <c r="AL33" s="5"/>
    </row>
    <row r="34" spans="1:55" s="11" customFormat="1">
      <c r="A34" s="1"/>
      <c r="B34" s="5"/>
      <c r="C34" s="5"/>
      <c r="D34" s="5"/>
      <c r="E34" s="5"/>
      <c r="F34" s="5"/>
      <c r="G34" s="5"/>
      <c r="H34" s="5"/>
      <c r="I34" s="5"/>
      <c r="J34" s="43"/>
      <c r="K34" s="43"/>
      <c r="L34" s="43"/>
      <c r="M34" s="43"/>
      <c r="N34" s="43"/>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row>
    <row r="35" spans="1:55" s="11" customFormat="1" ht="15" customHeight="1">
      <c r="A35" s="1"/>
      <c r="B35" s="25"/>
      <c r="C35" s="25"/>
      <c r="D35" s="25"/>
      <c r="E35" s="958" t="s">
        <v>33</v>
      </c>
      <c r="F35" s="959"/>
      <c r="G35" s="959"/>
      <c r="H35" s="959"/>
      <c r="I35" s="960"/>
      <c r="J35" s="43"/>
      <c r="K35" s="43"/>
      <c r="L35" s="43"/>
      <c r="M35" s="43"/>
      <c r="N35" s="43"/>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row>
    <row r="36" spans="1:55" s="11" customFormat="1" ht="75">
      <c r="A36" s="1"/>
      <c r="B36" s="25" t="s">
        <v>6</v>
      </c>
      <c r="C36" s="25" t="s">
        <v>7</v>
      </c>
      <c r="D36" s="25" t="s">
        <v>18</v>
      </c>
      <c r="E36" s="25" t="s">
        <v>19</v>
      </c>
      <c r="F36" s="25" t="s">
        <v>23</v>
      </c>
      <c r="G36" s="25" t="s">
        <v>25</v>
      </c>
      <c r="H36" s="25" t="s">
        <v>26</v>
      </c>
      <c r="I36" s="25" t="s">
        <v>27</v>
      </c>
      <c r="J36" s="43"/>
      <c r="K36" s="43"/>
      <c r="L36" s="43"/>
      <c r="M36" s="43"/>
      <c r="N36" s="43"/>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row>
    <row r="37" spans="1:55" s="11" customFormat="1">
      <c r="A37" s="1"/>
      <c r="B37" s="51">
        <v>20</v>
      </c>
      <c r="C37" s="51">
        <v>500</v>
      </c>
      <c r="D37" s="51">
        <v>186.42256667117911</v>
      </c>
      <c r="E37" s="52">
        <v>56.794237116637426</v>
      </c>
      <c r="F37" s="948">
        <v>53.22148391574185</v>
      </c>
      <c r="G37" s="948">
        <v>57.382566876130952</v>
      </c>
      <c r="H37" s="948">
        <v>65.705029271745545</v>
      </c>
      <c r="I37" s="948">
        <v>62.185213872055904</v>
      </c>
      <c r="J37" s="43"/>
      <c r="K37" s="43"/>
      <c r="L37" s="43"/>
      <c r="M37" s="43"/>
      <c r="N37" s="43"/>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row>
    <row r="38" spans="1:55" s="11" customFormat="1">
      <c r="A38" s="1"/>
      <c r="B38" s="51">
        <v>501</v>
      </c>
      <c r="C38" s="51">
        <v>1000</v>
      </c>
      <c r="D38" s="51">
        <v>660.62051282051277</v>
      </c>
      <c r="E38" s="52">
        <v>49.890145265584927</v>
      </c>
      <c r="F38" s="948">
        <v>46.751707543026832</v>
      </c>
      <c r="G38" s="948">
        <v>50.406955749453552</v>
      </c>
      <c r="H38" s="948">
        <v>57.71771259669972</v>
      </c>
      <c r="I38" s="948">
        <v>54.62577738436606</v>
      </c>
      <c r="J38" s="43"/>
      <c r="K38" s="43"/>
      <c r="L38" s="43"/>
      <c r="M38" s="43"/>
      <c r="N38" s="43"/>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row>
    <row r="39" spans="1:55" s="11" customFormat="1">
      <c r="A39" s="1"/>
      <c r="B39" s="51">
        <v>1001</v>
      </c>
      <c r="C39" s="51">
        <v>2000</v>
      </c>
      <c r="D39" s="51">
        <v>1352.3039215686274</v>
      </c>
      <c r="E39" s="52">
        <v>53.456287531377924</v>
      </c>
      <c r="F39" s="948">
        <v>50.093514614937483</v>
      </c>
      <c r="G39" s="948">
        <v>54.010039573546642</v>
      </c>
      <c r="H39" s="948">
        <v>61.843368540980336</v>
      </c>
      <c r="I39" s="948">
        <v>58.53042212923846</v>
      </c>
      <c r="J39" s="43"/>
      <c r="K39" s="43"/>
      <c r="L39" s="43"/>
      <c r="M39" s="43"/>
      <c r="N39" s="43"/>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row>
    <row r="40" spans="1:55" s="11" customFormat="1">
      <c r="A40" s="1"/>
      <c r="B40" s="51">
        <v>2001</v>
      </c>
      <c r="C40" s="51">
        <v>5000</v>
      </c>
      <c r="D40" s="51">
        <v>2944.2253521126759</v>
      </c>
      <c r="E40" s="52">
        <v>59.70910439395081</v>
      </c>
      <c r="F40" s="948">
        <v>55.952985733390371</v>
      </c>
      <c r="G40" s="948">
        <v>60.327629174123906</v>
      </c>
      <c r="H40" s="948">
        <v>69.077227746492269</v>
      </c>
      <c r="I40" s="948">
        <v>65.376763829424576</v>
      </c>
      <c r="J40" s="43"/>
      <c r="K40" s="43"/>
      <c r="L40" s="43"/>
      <c r="M40" s="43"/>
      <c r="N40" s="43"/>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row>
    <row r="41" spans="1:55" s="11" customFormat="1">
      <c r="A41" s="1"/>
      <c r="B41" s="51">
        <v>5001</v>
      </c>
      <c r="C41" s="51">
        <v>10000</v>
      </c>
      <c r="D41" s="51">
        <v>6739.9811320754716</v>
      </c>
      <c r="E41" s="52">
        <v>61.363924422241745</v>
      </c>
      <c r="F41" s="948">
        <v>57.503706052747098</v>
      </c>
      <c r="G41" s="948">
        <v>61.999591432307817</v>
      </c>
      <c r="H41" s="948">
        <v>70.99168252075097</v>
      </c>
      <c r="I41" s="948">
        <v>67.188661349373618</v>
      </c>
      <c r="J41" s="43"/>
      <c r="K41" s="43"/>
      <c r="L41" s="43"/>
      <c r="M41" s="43"/>
      <c r="N41" s="43"/>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row>
    <row r="42" spans="1:55" s="11" customFormat="1">
      <c r="A42" s="1"/>
      <c r="B42" s="51">
        <v>10001</v>
      </c>
      <c r="C42" s="51">
        <v>20000</v>
      </c>
      <c r="D42" s="51">
        <v>13502.368421052632</v>
      </c>
      <c r="E42" s="52">
        <v>46.938595732991978</v>
      </c>
      <c r="F42" s="948">
        <v>43.985831039521621</v>
      </c>
      <c r="G42" s="948">
        <v>47.424831205824226</v>
      </c>
      <c r="H42" s="948">
        <v>54.303076565270118</v>
      </c>
      <c r="I42" s="948">
        <v>51.394063248276503</v>
      </c>
      <c r="J42" s="43"/>
      <c r="K42" s="43"/>
      <c r="L42" s="43"/>
      <c r="M42" s="43"/>
      <c r="N42" s="43"/>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row>
    <row r="43" spans="1:55" s="11" customFormat="1">
      <c r="A43" s="1"/>
      <c r="B43" s="51">
        <v>20001</v>
      </c>
      <c r="C43" s="51">
        <v>110128</v>
      </c>
      <c r="D43" s="51">
        <v>48563</v>
      </c>
      <c r="E43" s="52">
        <v>71.121761710703595</v>
      </c>
      <c r="F43" s="948">
        <v>66.647707392773299</v>
      </c>
      <c r="G43" s="948">
        <v>71.858509857810176</v>
      </c>
      <c r="H43" s="948">
        <v>82.280486054648591</v>
      </c>
      <c r="I43" s="948">
        <v>77.872724196552298</v>
      </c>
      <c r="J43" s="43"/>
      <c r="K43" s="43"/>
      <c r="L43" s="43"/>
      <c r="M43" s="43"/>
      <c r="N43" s="43"/>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row>
    <row r="44" spans="1:55" s="11" customFormat="1">
      <c r="A44" s="1"/>
      <c r="B44" s="41" t="s">
        <v>66</v>
      </c>
      <c r="C44" s="55" t="s">
        <v>65</v>
      </c>
      <c r="D44" s="59">
        <v>342.20130189142719</v>
      </c>
      <c r="E44" s="54">
        <v>56.355241970204787</v>
      </c>
      <c r="F44" s="54">
        <v>52.810104622505264</v>
      </c>
      <c r="G44" s="54">
        <v>56.939024192447498</v>
      </c>
      <c r="H44" s="54">
        <v>65.197157515544745</v>
      </c>
      <c r="I44" s="54">
        <v>61.704548782503863</v>
      </c>
      <c r="J44" s="43"/>
      <c r="K44" s="43"/>
      <c r="L44" s="43"/>
      <c r="M44" s="43"/>
      <c r="N44" s="43"/>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row>
    <row r="45" spans="1:55">
      <c r="O45" s="11"/>
      <c r="P45" s="11"/>
      <c r="Q45" s="11"/>
      <c r="U45" s="5"/>
      <c r="V45" s="5"/>
      <c r="W45" s="5"/>
      <c r="X45" s="5"/>
      <c r="Y45" s="5"/>
      <c r="Z45" s="5"/>
      <c r="AA45" s="5"/>
      <c r="AB45" s="5"/>
      <c r="AC45" s="5"/>
      <c r="AD45" s="5"/>
      <c r="AE45" s="5"/>
      <c r="AF45" s="5"/>
      <c r="AG45" s="5"/>
      <c r="AH45" s="5"/>
      <c r="AI45" s="5"/>
      <c r="AJ45" s="5"/>
      <c r="AK45" s="5"/>
      <c r="AL45" s="5"/>
    </row>
    <row r="46" spans="1:55" s="11" customFormat="1" ht="15.75">
      <c r="A46" s="835"/>
      <c r="B46" s="839" t="s">
        <v>221</v>
      </c>
      <c r="C46" s="840"/>
      <c r="D46" s="840"/>
      <c r="E46" s="840"/>
      <c r="F46" s="840"/>
      <c r="G46" s="840"/>
      <c r="H46" s="840"/>
      <c r="I46" s="840"/>
      <c r="J46" s="840"/>
      <c r="K46" s="840"/>
      <c r="L46" s="841"/>
      <c r="M46" s="841"/>
      <c r="N46" s="840"/>
      <c r="O46" s="840"/>
      <c r="P46" s="840"/>
      <c r="Q46" s="840"/>
      <c r="R46" s="840"/>
      <c r="S46" s="840"/>
      <c r="T46" s="840"/>
      <c r="U46" s="840"/>
      <c r="V46" s="840"/>
      <c r="W46" s="840"/>
      <c r="X46" s="840"/>
      <c r="Y46" s="840"/>
      <c r="Z46" s="840"/>
      <c r="AA46" s="840"/>
      <c r="AB46" s="840"/>
      <c r="AC46" s="840"/>
      <c r="AD46" s="840"/>
      <c r="AE46" s="838"/>
      <c r="AF46" s="838"/>
      <c r="AG46" s="838"/>
      <c r="AH46" s="838"/>
      <c r="AI46" s="838"/>
      <c r="AJ46" s="838"/>
      <c r="AK46" s="838"/>
      <c r="AL46" s="838"/>
      <c r="AM46" s="836"/>
      <c r="AN46" s="836"/>
      <c r="AO46" s="5"/>
      <c r="AP46" s="5"/>
      <c r="AQ46" s="5"/>
      <c r="AR46" s="5"/>
      <c r="AS46" s="5"/>
      <c r="AT46" s="5"/>
      <c r="AU46" s="5"/>
      <c r="AV46" s="5"/>
      <c r="AW46" s="5"/>
      <c r="AX46" s="5"/>
      <c r="AY46" s="5"/>
      <c r="AZ46" s="5"/>
      <c r="BA46" s="5"/>
      <c r="BB46" s="5"/>
      <c r="BC46" s="5"/>
    </row>
    <row r="47" spans="1:55" s="11" customFormat="1">
      <c r="A47" s="834"/>
      <c r="B47" s="834"/>
      <c r="C47" s="834"/>
      <c r="D47" s="834"/>
      <c r="E47" s="834"/>
      <c r="F47" s="834"/>
      <c r="G47" s="834"/>
      <c r="H47" s="834"/>
      <c r="I47" s="834"/>
      <c r="J47" s="834"/>
      <c r="K47" s="834"/>
      <c r="L47" s="834"/>
      <c r="M47" s="834"/>
      <c r="N47" s="834"/>
      <c r="O47" s="834"/>
      <c r="P47" s="834"/>
      <c r="Q47" s="834"/>
      <c r="R47" s="834"/>
      <c r="S47" s="834"/>
      <c r="T47" s="834"/>
      <c r="U47" s="834"/>
      <c r="V47" s="834"/>
      <c r="W47" s="834"/>
      <c r="X47" s="834"/>
      <c r="Y47" s="834"/>
      <c r="Z47" s="834"/>
      <c r="AA47" s="834"/>
      <c r="AB47" s="834"/>
      <c r="AC47" s="834"/>
      <c r="AD47" s="834"/>
      <c r="AE47" s="834"/>
      <c r="AF47" s="834"/>
      <c r="AG47" s="834"/>
      <c r="AH47" s="834"/>
      <c r="AI47" s="834"/>
      <c r="AJ47" s="834"/>
      <c r="AK47" s="834"/>
      <c r="AL47" s="834"/>
      <c r="AM47" s="834"/>
      <c r="AN47" s="834"/>
      <c r="AO47" s="5"/>
      <c r="AP47" s="5"/>
      <c r="AQ47" s="5"/>
      <c r="AR47" s="5"/>
      <c r="AS47" s="5"/>
      <c r="AT47" s="5"/>
      <c r="AU47" s="5"/>
      <c r="AV47" s="5"/>
      <c r="AW47" s="5"/>
      <c r="AX47" s="5"/>
      <c r="AY47" s="5"/>
      <c r="AZ47" s="5"/>
      <c r="BA47" s="5"/>
      <c r="BB47" s="5"/>
      <c r="BC47" s="5"/>
    </row>
    <row r="48" spans="1:55" s="11" customFormat="1">
      <c r="A48" s="835"/>
      <c r="B48" s="850" t="s">
        <v>218</v>
      </c>
      <c r="C48" s="836"/>
      <c r="D48" s="836"/>
      <c r="E48" s="836"/>
      <c r="F48" s="836"/>
      <c r="G48" s="836"/>
      <c r="H48" s="836"/>
      <c r="I48" s="836"/>
      <c r="J48" s="836"/>
      <c r="K48" s="836"/>
      <c r="L48" s="836"/>
      <c r="M48" s="836"/>
      <c r="N48" s="837"/>
      <c r="O48" s="837"/>
      <c r="P48" s="939"/>
      <c r="Q48" s="836"/>
      <c r="R48" s="836"/>
      <c r="S48" s="836"/>
      <c r="T48" s="838"/>
      <c r="U48" s="838"/>
      <c r="V48" s="838"/>
      <c r="W48" s="838"/>
      <c r="X48" s="838"/>
      <c r="Y48" s="838"/>
      <c r="Z48" s="838"/>
      <c r="AA48" s="838"/>
      <c r="AB48" s="838"/>
      <c r="AC48" s="838"/>
      <c r="AD48" s="838"/>
      <c r="AE48" s="838"/>
      <c r="AF48" s="838"/>
      <c r="AG48" s="838"/>
      <c r="AH48" s="838"/>
      <c r="AI48" s="838"/>
      <c r="AJ48" s="838"/>
      <c r="AK48" s="838"/>
      <c r="AL48" s="838"/>
      <c r="AM48" s="838"/>
      <c r="AN48" s="838"/>
      <c r="AO48" s="5"/>
      <c r="AP48" s="5"/>
      <c r="AQ48" s="5"/>
      <c r="AR48" s="5"/>
      <c r="AS48" s="5"/>
      <c r="AT48" s="5"/>
      <c r="AU48" s="5"/>
      <c r="AV48" s="5"/>
      <c r="AW48" s="5"/>
      <c r="AX48" s="5"/>
      <c r="AY48" s="5"/>
      <c r="AZ48" s="5"/>
      <c r="BA48" s="5"/>
      <c r="BB48" s="5"/>
      <c r="BC48" s="5"/>
    </row>
    <row r="49" spans="1:55" s="11" customFormat="1">
      <c r="A49" s="835"/>
      <c r="B49" s="842">
        <v>1</v>
      </c>
      <c r="C49" s="842">
        <v>2</v>
      </c>
      <c r="D49" s="842">
        <v>3</v>
      </c>
      <c r="E49" s="842">
        <v>4</v>
      </c>
      <c r="F49" s="842">
        <v>5</v>
      </c>
      <c r="G49" s="842">
        <v>7</v>
      </c>
      <c r="H49" s="842">
        <v>8</v>
      </c>
      <c r="I49" s="842">
        <v>9</v>
      </c>
      <c r="J49" s="842">
        <v>10</v>
      </c>
      <c r="K49" s="842">
        <v>11</v>
      </c>
      <c r="L49" s="842">
        <v>12</v>
      </c>
      <c r="M49" s="842">
        <v>13</v>
      </c>
      <c r="N49" s="842">
        <v>14</v>
      </c>
      <c r="O49" s="939"/>
      <c r="P49" s="939"/>
      <c r="Q49" s="836"/>
      <c r="R49" s="836"/>
      <c r="S49" s="836"/>
      <c r="T49" s="838"/>
      <c r="U49" s="838"/>
      <c r="V49" s="838"/>
      <c r="W49" s="838"/>
      <c r="X49" s="838"/>
      <c r="Y49" s="838"/>
      <c r="Z49" s="838"/>
      <c r="AA49" s="838"/>
      <c r="AB49" s="838"/>
      <c r="AC49" s="838"/>
      <c r="AD49" s="838"/>
      <c r="AE49" s="838"/>
      <c r="AF49" s="838"/>
      <c r="AG49" s="838"/>
      <c r="AH49" s="838"/>
      <c r="AI49" s="838"/>
      <c r="AJ49" s="838"/>
      <c r="AK49" s="838"/>
      <c r="AL49" s="838"/>
      <c r="AM49" s="838"/>
      <c r="AN49" s="838"/>
      <c r="AO49" s="5"/>
      <c r="AP49" s="5"/>
      <c r="AQ49" s="5"/>
      <c r="AR49" s="5"/>
      <c r="AS49" s="5"/>
      <c r="AT49" s="5"/>
      <c r="AU49" s="5"/>
      <c r="AV49" s="5"/>
      <c r="AW49" s="5"/>
      <c r="AX49" s="5"/>
      <c r="AY49" s="5"/>
      <c r="AZ49" s="5"/>
      <c r="BA49" s="5"/>
      <c r="BB49" s="5"/>
      <c r="BC49" s="5"/>
    </row>
    <row r="50" spans="1:55" s="11" customFormat="1" ht="60">
      <c r="A50" s="835"/>
      <c r="B50" s="842" t="s">
        <v>5</v>
      </c>
      <c r="C50" s="842" t="s">
        <v>28</v>
      </c>
      <c r="D50" s="842" t="s">
        <v>29</v>
      </c>
      <c r="E50" s="842" t="s">
        <v>215</v>
      </c>
      <c r="F50" s="842" t="s">
        <v>88</v>
      </c>
      <c r="G50" s="842" t="s">
        <v>11</v>
      </c>
      <c r="H50" s="842" t="s">
        <v>12</v>
      </c>
      <c r="I50" s="842" t="s">
        <v>13</v>
      </c>
      <c r="J50" s="842" t="s">
        <v>14</v>
      </c>
      <c r="K50" s="842" t="s">
        <v>15</v>
      </c>
      <c r="L50" s="842" t="s">
        <v>16</v>
      </c>
      <c r="M50" s="842" t="s">
        <v>17</v>
      </c>
      <c r="N50" s="842" t="s">
        <v>216</v>
      </c>
      <c r="O50" s="939"/>
      <c r="P50" s="939"/>
      <c r="Q50" s="836"/>
      <c r="R50" s="836"/>
      <c r="S50" s="836"/>
      <c r="T50" s="838"/>
      <c r="U50" s="838"/>
      <c r="V50" s="838"/>
      <c r="W50" s="838"/>
      <c r="X50" s="838"/>
      <c r="Y50" s="838"/>
      <c r="Z50" s="838"/>
      <c r="AA50" s="838"/>
      <c r="AB50" s="838"/>
      <c r="AC50" s="838"/>
      <c r="AD50" s="838"/>
      <c r="AE50" s="838"/>
      <c r="AF50" s="838"/>
      <c r="AG50" s="838"/>
      <c r="AH50" s="838"/>
      <c r="AI50" s="838"/>
      <c r="AJ50" s="838"/>
      <c r="AK50" s="838"/>
      <c r="AL50" s="838"/>
      <c r="AM50" s="838"/>
      <c r="AN50" s="838"/>
      <c r="AO50" s="5"/>
      <c r="AP50" s="5"/>
      <c r="AQ50" s="5"/>
      <c r="AR50" s="5"/>
      <c r="AS50" s="5"/>
      <c r="AT50" s="5"/>
      <c r="AU50" s="5"/>
      <c r="AV50" s="5"/>
      <c r="AW50" s="5"/>
      <c r="AX50" s="5"/>
      <c r="AY50" s="5"/>
      <c r="AZ50" s="5"/>
      <c r="BA50" s="5"/>
      <c r="BB50" s="5"/>
      <c r="BC50" s="5"/>
    </row>
    <row r="51" spans="1:55" s="11" customFormat="1">
      <c r="A51" s="835"/>
      <c r="B51" s="848" t="s">
        <v>20</v>
      </c>
      <c r="C51" s="848" t="s">
        <v>19</v>
      </c>
      <c r="D51" s="848" t="s">
        <v>19</v>
      </c>
      <c r="E51" s="848">
        <f t="shared" ref="E51" si="0">E27</f>
        <v>8757</v>
      </c>
      <c r="F51" s="951">
        <f>F27</f>
        <v>52.810104622505264</v>
      </c>
      <c r="G51" s="951">
        <f t="shared" ref="G51:N51" si="1">G27</f>
        <v>14.76508481036783</v>
      </c>
      <c r="H51" s="951">
        <f t="shared" si="1"/>
        <v>22.370561941251594</v>
      </c>
      <c r="I51" s="951">
        <f t="shared" si="1"/>
        <v>36.129793028322439</v>
      </c>
      <c r="J51" s="951">
        <f t="shared" si="1"/>
        <v>43.530026109660575</v>
      </c>
      <c r="K51" s="951">
        <f t="shared" si="1"/>
        <v>52.043380040034315</v>
      </c>
      <c r="L51" s="951">
        <f t="shared" si="1"/>
        <v>78.153832442067738</v>
      </c>
      <c r="M51" s="951">
        <f t="shared" si="1"/>
        <v>103.43185163379451</v>
      </c>
      <c r="N51" s="952">
        <f t="shared" si="1"/>
        <v>302.0446499942903</v>
      </c>
      <c r="O51" s="939"/>
      <c r="P51" s="939"/>
      <c r="Q51" s="836"/>
      <c r="R51" s="836"/>
      <c r="S51" s="836"/>
      <c r="T51" s="838"/>
      <c r="U51" s="838"/>
      <c r="V51" s="838"/>
      <c r="W51" s="838"/>
      <c r="X51" s="838"/>
      <c r="Y51" s="838"/>
      <c r="Z51" s="838"/>
      <c r="AA51" s="838"/>
      <c r="AB51" s="838"/>
      <c r="AC51" s="838"/>
      <c r="AD51" s="838"/>
      <c r="AE51" s="838"/>
      <c r="AF51" s="838"/>
      <c r="AG51" s="838"/>
      <c r="AH51" s="838"/>
      <c r="AI51" s="838"/>
      <c r="AJ51" s="838"/>
      <c r="AK51" s="838"/>
      <c r="AL51" s="838"/>
      <c r="AM51" s="838"/>
      <c r="AN51" s="838"/>
      <c r="AO51" s="5"/>
      <c r="AP51" s="5"/>
      <c r="AQ51" s="5"/>
      <c r="AR51" s="5"/>
      <c r="AS51" s="5"/>
      <c r="AT51" s="5"/>
      <c r="AU51" s="5"/>
      <c r="AV51" s="5"/>
      <c r="AW51" s="5"/>
      <c r="AX51" s="5"/>
      <c r="AY51" s="5"/>
      <c r="AZ51" s="5"/>
      <c r="BA51" s="5"/>
      <c r="BB51" s="5"/>
      <c r="BC51" s="5"/>
    </row>
    <row r="52" spans="1:55" s="11" customFormat="1">
      <c r="A52" s="835"/>
      <c r="B52" s="844" t="s">
        <v>20</v>
      </c>
      <c r="C52" s="843" t="s">
        <v>75</v>
      </c>
      <c r="D52" s="843">
        <v>500</v>
      </c>
      <c r="E52" s="844"/>
      <c r="F52" s="948">
        <f>F$51/F$9*F10</f>
        <v>53.22148391574185</v>
      </c>
      <c r="G52" s="948">
        <f t="shared" ref="G52:M52" si="2">G$51/G$9*G10</f>
        <v>15.311661470583587</v>
      </c>
      <c r="H52" s="948">
        <f t="shared" si="2"/>
        <v>22.795781571702442</v>
      </c>
      <c r="I52" s="948">
        <f t="shared" si="2"/>
        <v>36.462705491052013</v>
      </c>
      <c r="J52" s="948">
        <f t="shared" si="2"/>
        <v>43.808699883664751</v>
      </c>
      <c r="K52" s="948">
        <f t="shared" si="2"/>
        <v>52.474450615607608</v>
      </c>
      <c r="L52" s="948">
        <f t="shared" si="2"/>
        <v>78.395842889118455</v>
      </c>
      <c r="M52" s="948">
        <f t="shared" si="2"/>
        <v>104.00039904887699</v>
      </c>
      <c r="N52" s="843"/>
      <c r="O52" s="939"/>
      <c r="P52" s="939"/>
      <c r="Q52" s="836"/>
      <c r="R52" s="836"/>
      <c r="S52" s="836"/>
      <c r="T52" s="838"/>
      <c r="U52" s="838"/>
      <c r="V52" s="838"/>
      <c r="W52" s="838"/>
      <c r="X52" s="838"/>
      <c r="Y52" s="838"/>
      <c r="Z52" s="838"/>
      <c r="AA52" s="838"/>
      <c r="AB52" s="838"/>
      <c r="AC52" s="838"/>
      <c r="AD52" s="838"/>
      <c r="AE52" s="838"/>
      <c r="AF52" s="838"/>
      <c r="AG52" s="838"/>
      <c r="AH52" s="838"/>
      <c r="AI52" s="838"/>
      <c r="AJ52" s="838"/>
      <c r="AK52" s="838"/>
      <c r="AL52" s="838"/>
      <c r="AM52" s="838"/>
      <c r="AN52" s="838"/>
      <c r="AO52" s="5"/>
      <c r="AP52" s="5"/>
      <c r="AQ52" s="5"/>
      <c r="AR52" s="5"/>
      <c r="AS52" s="5"/>
      <c r="AT52" s="5"/>
      <c r="AU52" s="5"/>
      <c r="AV52" s="5"/>
      <c r="AW52" s="5"/>
      <c r="AX52" s="5"/>
      <c r="AY52" s="5"/>
      <c r="AZ52" s="5"/>
      <c r="BA52" s="5"/>
      <c r="BB52" s="5"/>
      <c r="BC52" s="5"/>
    </row>
    <row r="53" spans="1:55" s="11" customFormat="1">
      <c r="A53" s="835"/>
      <c r="B53" s="844" t="s">
        <v>20</v>
      </c>
      <c r="C53" s="843">
        <v>501</v>
      </c>
      <c r="D53" s="843">
        <v>1000</v>
      </c>
      <c r="E53" s="844"/>
      <c r="F53" s="948">
        <f t="shared" ref="F53:M53" si="3">F$51/F$9*F11</f>
        <v>46.751707543026832</v>
      </c>
      <c r="G53" s="948">
        <f t="shared" si="3"/>
        <v>10.511498204042448</v>
      </c>
      <c r="H53" s="948">
        <f t="shared" si="3"/>
        <v>18.288946596808312</v>
      </c>
      <c r="I53" s="948">
        <f t="shared" si="3"/>
        <v>30.011307804737225</v>
      </c>
      <c r="J53" s="948">
        <f t="shared" si="3"/>
        <v>37.960775117335828</v>
      </c>
      <c r="K53" s="948">
        <f t="shared" si="3"/>
        <v>46.518112162251306</v>
      </c>
      <c r="L53" s="948">
        <f t="shared" si="3"/>
        <v>69.523754724748486</v>
      </c>
      <c r="M53" s="948">
        <f t="shared" si="3"/>
        <v>92.529537918016715</v>
      </c>
      <c r="N53" s="843"/>
      <c r="O53" s="939"/>
      <c r="P53" s="939"/>
      <c r="Q53" s="836"/>
      <c r="R53" s="836"/>
      <c r="S53" s="836"/>
      <c r="T53" s="838"/>
      <c r="U53" s="838"/>
      <c r="V53" s="838"/>
      <c r="W53" s="838"/>
      <c r="X53" s="838"/>
      <c r="Y53" s="838"/>
      <c r="Z53" s="838"/>
      <c r="AA53" s="838"/>
      <c r="AB53" s="838"/>
      <c r="AC53" s="838"/>
      <c r="AD53" s="838"/>
      <c r="AE53" s="838"/>
      <c r="AF53" s="838"/>
      <c r="AG53" s="838"/>
      <c r="AH53" s="838"/>
      <c r="AI53" s="838"/>
      <c r="AJ53" s="838"/>
      <c r="AK53" s="838"/>
      <c r="AL53" s="838"/>
      <c r="AM53" s="838"/>
      <c r="AN53" s="838"/>
      <c r="AO53" s="5"/>
      <c r="AP53" s="5"/>
      <c r="AQ53" s="5"/>
      <c r="AR53" s="5"/>
      <c r="AS53" s="5"/>
      <c r="AT53" s="5"/>
      <c r="AU53" s="5"/>
      <c r="AV53" s="5"/>
      <c r="AW53" s="5"/>
      <c r="AX53" s="5"/>
      <c r="AY53" s="5"/>
      <c r="AZ53" s="5"/>
      <c r="BA53" s="5"/>
      <c r="BB53" s="5"/>
      <c r="BC53" s="5"/>
    </row>
    <row r="54" spans="1:55" s="11" customFormat="1">
      <c r="A54" s="835"/>
      <c r="B54" s="844" t="s">
        <v>20</v>
      </c>
      <c r="C54" s="843">
        <v>1001</v>
      </c>
      <c r="D54" s="843">
        <v>2000</v>
      </c>
      <c r="E54" s="844"/>
      <c r="F54" s="948">
        <f t="shared" ref="F54:M54" si="4">F$51/F$9*F12</f>
        <v>50.093514614937483</v>
      </c>
      <c r="G54" s="948">
        <f t="shared" si="4"/>
        <v>8.1486396781303156</v>
      </c>
      <c r="H54" s="948">
        <f t="shared" si="4"/>
        <v>19.153983719979461</v>
      </c>
      <c r="I54" s="948">
        <f t="shared" si="4"/>
        <v>32.436224202660839</v>
      </c>
      <c r="J54" s="948">
        <f t="shared" si="4"/>
        <v>39.623214921262225</v>
      </c>
      <c r="K54" s="948">
        <f t="shared" si="4"/>
        <v>48.334309626767052</v>
      </c>
      <c r="L54" s="948">
        <f t="shared" si="4"/>
        <v>78.819168714599002</v>
      </c>
      <c r="M54" s="948">
        <f t="shared" si="4"/>
        <v>104.08384037037503</v>
      </c>
      <c r="N54" s="843"/>
      <c r="O54" s="939"/>
      <c r="P54" s="939"/>
      <c r="Q54" s="836"/>
      <c r="R54" s="836"/>
      <c r="S54" s="836"/>
      <c r="T54" s="838"/>
      <c r="U54" s="838"/>
      <c r="V54" s="838"/>
      <c r="W54" s="838"/>
      <c r="X54" s="838"/>
      <c r="Y54" s="838"/>
      <c r="Z54" s="838"/>
      <c r="AA54" s="838"/>
      <c r="AB54" s="838"/>
      <c r="AC54" s="838"/>
      <c r="AD54" s="838"/>
      <c r="AE54" s="838"/>
      <c r="AF54" s="838"/>
      <c r="AG54" s="838"/>
      <c r="AH54" s="838"/>
      <c r="AI54" s="838"/>
      <c r="AJ54" s="838"/>
      <c r="AK54" s="838"/>
      <c r="AL54" s="838"/>
      <c r="AM54" s="838"/>
      <c r="AN54" s="838"/>
      <c r="AO54" s="5"/>
      <c r="AP54" s="5"/>
      <c r="AQ54" s="5"/>
      <c r="AR54" s="5"/>
      <c r="AS54" s="5"/>
      <c r="AT54" s="5"/>
      <c r="AU54" s="5"/>
      <c r="AV54" s="5"/>
      <c r="AW54" s="5"/>
      <c r="AX54" s="5"/>
      <c r="AY54" s="5"/>
      <c r="AZ54" s="5"/>
      <c r="BA54" s="5"/>
      <c r="BB54" s="5"/>
      <c r="BC54" s="5"/>
    </row>
    <row r="55" spans="1:55" s="11" customFormat="1">
      <c r="A55" s="835"/>
      <c r="B55" s="844" t="s">
        <v>20</v>
      </c>
      <c r="C55" s="843">
        <v>2001</v>
      </c>
      <c r="D55" s="843">
        <v>5000</v>
      </c>
      <c r="E55" s="844"/>
      <c r="F55" s="948">
        <f t="shared" ref="F55:M55" si="5">F$51/F$9*F13</f>
        <v>55.952985733390371</v>
      </c>
      <c r="G55" s="948">
        <f t="shared" si="5"/>
        <v>6.7967471839884084</v>
      </c>
      <c r="H55" s="948">
        <f t="shared" si="5"/>
        <v>18.130045102456929</v>
      </c>
      <c r="I55" s="948">
        <f t="shared" si="5"/>
        <v>36.53541494477949</v>
      </c>
      <c r="J55" s="948">
        <f t="shared" si="5"/>
        <v>44.233185230804736</v>
      </c>
      <c r="K55" s="948">
        <f t="shared" si="5"/>
        <v>56.938766871031902</v>
      </c>
      <c r="L55" s="948">
        <f t="shared" si="5"/>
        <v>92.463706121599941</v>
      </c>
      <c r="M55" s="948">
        <f t="shared" si="5"/>
        <v>115.36190079746639</v>
      </c>
      <c r="N55" s="843"/>
      <c r="O55" s="939"/>
      <c r="P55" s="939"/>
      <c r="Q55" s="836"/>
      <c r="R55" s="836"/>
      <c r="S55" s="836"/>
      <c r="T55" s="838"/>
      <c r="U55" s="838"/>
      <c r="V55" s="838"/>
      <c r="W55" s="838"/>
      <c r="X55" s="838"/>
      <c r="Y55" s="838"/>
      <c r="Z55" s="838"/>
      <c r="AA55" s="838"/>
      <c r="AB55" s="838"/>
      <c r="AC55" s="838"/>
      <c r="AD55" s="838"/>
      <c r="AE55" s="838"/>
      <c r="AF55" s="838"/>
      <c r="AG55" s="838"/>
      <c r="AH55" s="838"/>
      <c r="AI55" s="838"/>
      <c r="AJ55" s="838"/>
      <c r="AK55" s="838"/>
      <c r="AL55" s="838"/>
      <c r="AM55" s="838"/>
      <c r="AN55" s="838"/>
      <c r="AO55" s="5"/>
      <c r="AP55" s="5"/>
      <c r="AQ55" s="5"/>
      <c r="AR55" s="5"/>
      <c r="AS55" s="5"/>
      <c r="AT55" s="5"/>
      <c r="AU55" s="5"/>
      <c r="AV55" s="5"/>
      <c r="AW55" s="5"/>
      <c r="AX55" s="5"/>
      <c r="AY55" s="5"/>
      <c r="AZ55" s="5"/>
      <c r="BA55" s="5"/>
      <c r="BB55" s="5"/>
      <c r="BC55" s="5"/>
    </row>
    <row r="56" spans="1:55" s="11" customFormat="1">
      <c r="A56" s="835"/>
      <c r="B56" s="844" t="s">
        <v>20</v>
      </c>
      <c r="C56" s="843">
        <v>5001</v>
      </c>
      <c r="D56" s="843">
        <v>10000</v>
      </c>
      <c r="E56" s="844"/>
      <c r="F56" s="948">
        <f t="shared" ref="F56:M56" si="6">F$51/F$9*F14</f>
        <v>57.503706052747098</v>
      </c>
      <c r="G56" s="948">
        <f t="shared" si="6"/>
        <v>10.769018175733615</v>
      </c>
      <c r="H56" s="948">
        <f t="shared" si="6"/>
        <v>22.528776096087711</v>
      </c>
      <c r="I56" s="948">
        <f t="shared" si="6"/>
        <v>47.956937586915522</v>
      </c>
      <c r="J56" s="948">
        <f t="shared" si="6"/>
        <v>54.138730686347351</v>
      </c>
      <c r="K56" s="948">
        <f t="shared" si="6"/>
        <v>61.05559680534035</v>
      </c>
      <c r="L56" s="948">
        <f t="shared" si="6"/>
        <v>103.12290797928726</v>
      </c>
      <c r="M56" s="948">
        <f t="shared" si="6"/>
        <v>102.90779720925593</v>
      </c>
      <c r="N56" s="843"/>
      <c r="O56" s="939"/>
      <c r="P56" s="939"/>
      <c r="Q56" s="836"/>
      <c r="R56" s="836"/>
      <c r="S56" s="836"/>
      <c r="T56" s="838"/>
      <c r="U56" s="838"/>
      <c r="V56" s="838"/>
      <c r="W56" s="838"/>
      <c r="X56" s="838"/>
      <c r="Y56" s="838"/>
      <c r="Z56" s="838"/>
      <c r="AA56" s="838"/>
      <c r="AB56" s="838"/>
      <c r="AC56" s="838"/>
      <c r="AD56" s="838"/>
      <c r="AE56" s="838"/>
      <c r="AF56" s="838"/>
      <c r="AG56" s="838"/>
      <c r="AH56" s="838"/>
      <c r="AI56" s="838"/>
      <c r="AJ56" s="838"/>
      <c r="AK56" s="838"/>
      <c r="AL56" s="838"/>
      <c r="AM56" s="838"/>
      <c r="AN56" s="838"/>
      <c r="AO56" s="5"/>
      <c r="AP56" s="5"/>
      <c r="AQ56" s="5"/>
      <c r="AR56" s="5"/>
      <c r="AS56" s="5"/>
      <c r="AT56" s="5"/>
      <c r="AU56" s="5"/>
      <c r="AV56" s="5"/>
      <c r="AW56" s="5"/>
      <c r="AX56" s="5"/>
      <c r="AY56" s="5"/>
      <c r="AZ56" s="5"/>
      <c r="BA56" s="5"/>
      <c r="BB56" s="5"/>
      <c r="BC56" s="5"/>
    </row>
    <row r="57" spans="1:55">
      <c r="A57" s="835"/>
      <c r="B57" s="844" t="s">
        <v>20</v>
      </c>
      <c r="C57" s="843">
        <v>10001</v>
      </c>
      <c r="D57" s="843">
        <v>20000</v>
      </c>
      <c r="E57" s="844"/>
      <c r="F57" s="948">
        <f t="shared" ref="F57:M57" si="7">F$51/F$9*F15</f>
        <v>43.985831039521621</v>
      </c>
      <c r="G57" s="948">
        <f t="shared" si="7"/>
        <v>8.2374553999155165</v>
      </c>
      <c r="H57" s="948">
        <f t="shared" si="7"/>
        <v>17.232749102827391</v>
      </c>
      <c r="I57" s="948">
        <f t="shared" si="7"/>
        <v>36.683300932569672</v>
      </c>
      <c r="J57" s="948">
        <f t="shared" si="7"/>
        <v>41.411888452536992</v>
      </c>
      <c r="K57" s="948">
        <f t="shared" si="7"/>
        <v>46.702749256429186</v>
      </c>
      <c r="L57" s="948">
        <f t="shared" si="7"/>
        <v>78.880947299645783</v>
      </c>
      <c r="M57" s="948">
        <f t="shared" si="7"/>
        <v>78.716404409545788</v>
      </c>
      <c r="N57" s="843"/>
      <c r="O57" s="939"/>
      <c r="P57" s="939"/>
      <c r="Q57" s="836"/>
      <c r="R57" s="836"/>
      <c r="S57" s="836"/>
      <c r="T57" s="838"/>
      <c r="U57" s="838"/>
      <c r="V57" s="838"/>
      <c r="W57" s="838"/>
      <c r="X57" s="838"/>
      <c r="Y57" s="838"/>
      <c r="Z57" s="838"/>
      <c r="AA57" s="838"/>
      <c r="AB57" s="838"/>
      <c r="AC57" s="838"/>
      <c r="AD57" s="838"/>
      <c r="AE57" s="838"/>
      <c r="AF57" s="838"/>
      <c r="AG57" s="838"/>
      <c r="AH57" s="838"/>
      <c r="AI57" s="838"/>
      <c r="AJ57" s="838"/>
      <c r="AK57" s="838"/>
      <c r="AL57" s="838"/>
      <c r="AM57" s="838"/>
      <c r="AN57" s="838"/>
    </row>
    <row r="58" spans="1:55">
      <c r="A58" s="835"/>
      <c r="B58" s="844" t="s">
        <v>20</v>
      </c>
      <c r="C58" s="843">
        <v>20001</v>
      </c>
      <c r="D58" s="843" t="s">
        <v>76</v>
      </c>
      <c r="E58" s="844"/>
      <c r="F58" s="948">
        <f t="shared" ref="F58:M58" si="8">F$51/F$9*F16</f>
        <v>66.647707392773299</v>
      </c>
      <c r="G58" s="948">
        <f t="shared" si="8"/>
        <v>12.481462875199561</v>
      </c>
      <c r="H58" s="948">
        <f t="shared" si="8"/>
        <v>26.111208828733037</v>
      </c>
      <c r="I58" s="948">
        <f t="shared" si="8"/>
        <v>55.582851317694256</v>
      </c>
      <c r="J58" s="948">
        <f t="shared" si="8"/>
        <v>62.74764757057708</v>
      </c>
      <c r="K58" s="948">
        <f t="shared" si="8"/>
        <v>70.764405112269657</v>
      </c>
      <c r="L58" s="948">
        <f t="shared" si="8"/>
        <v>119.5210860008055</v>
      </c>
      <c r="M58" s="948">
        <f t="shared" si="8"/>
        <v>119.27176920642476</v>
      </c>
      <c r="N58" s="843"/>
      <c r="O58" s="939"/>
      <c r="P58" s="939"/>
      <c r="Q58" s="836"/>
      <c r="R58" s="836"/>
      <c r="S58" s="836"/>
      <c r="T58" s="838"/>
      <c r="U58" s="838"/>
      <c r="V58" s="838"/>
      <c r="W58" s="838"/>
      <c r="X58" s="838"/>
      <c r="Y58" s="838"/>
      <c r="Z58" s="838"/>
      <c r="AA58" s="838"/>
      <c r="AB58" s="838"/>
      <c r="AC58" s="838"/>
      <c r="AD58" s="838"/>
      <c r="AE58" s="838"/>
      <c r="AF58" s="838"/>
      <c r="AG58" s="838"/>
      <c r="AH58" s="838"/>
      <c r="AI58" s="838"/>
      <c r="AJ58" s="838"/>
      <c r="AK58" s="838"/>
      <c r="AL58" s="838"/>
      <c r="AM58" s="838"/>
      <c r="AN58" s="838"/>
    </row>
    <row r="59" spans="1:55">
      <c r="A59" s="835"/>
      <c r="B59" s="845"/>
      <c r="C59" s="845"/>
      <c r="D59" s="845"/>
      <c r="E59" s="845"/>
      <c r="F59" s="845"/>
      <c r="G59" s="845"/>
      <c r="H59" s="846"/>
      <c r="I59" s="846"/>
      <c r="J59" s="845"/>
      <c r="K59" s="845"/>
      <c r="L59" s="845"/>
      <c r="M59" s="845"/>
      <c r="N59" s="845"/>
      <c r="O59" s="939"/>
      <c r="P59" s="939"/>
      <c r="Q59" s="836"/>
      <c r="R59" s="836"/>
      <c r="S59" s="836"/>
      <c r="T59" s="838"/>
      <c r="U59" s="838"/>
      <c r="V59" s="838"/>
      <c r="W59" s="838"/>
      <c r="X59" s="838"/>
      <c r="Y59" s="838"/>
      <c r="Z59" s="838"/>
      <c r="AA59" s="838"/>
      <c r="AB59" s="838"/>
      <c r="AC59" s="838"/>
      <c r="AD59" s="838"/>
      <c r="AE59" s="838"/>
      <c r="AF59" s="838"/>
      <c r="AG59" s="838"/>
      <c r="AH59" s="838"/>
      <c r="AI59" s="838"/>
      <c r="AJ59" s="838"/>
      <c r="AK59" s="838"/>
      <c r="AL59" s="838"/>
      <c r="AM59" s="838"/>
      <c r="AN59" s="838"/>
    </row>
    <row r="60" spans="1:55">
      <c r="A60" s="835"/>
      <c r="B60" s="838"/>
      <c r="C60" s="838"/>
      <c r="D60" s="838"/>
      <c r="E60" s="838"/>
      <c r="F60" s="838"/>
      <c r="G60" s="838"/>
      <c r="H60" s="838"/>
      <c r="I60" s="838"/>
      <c r="J60" s="838"/>
      <c r="K60" s="838"/>
      <c r="L60" s="838"/>
      <c r="M60" s="838"/>
      <c r="N60" s="838"/>
      <c r="O60" s="939"/>
      <c r="P60" s="939"/>
      <c r="Q60" s="836"/>
      <c r="R60" s="836"/>
      <c r="S60" s="836"/>
      <c r="T60" s="838"/>
      <c r="U60" s="838"/>
      <c r="V60" s="838"/>
      <c r="W60" s="838"/>
      <c r="X60" s="838"/>
      <c r="Y60" s="838"/>
      <c r="Z60" s="838"/>
      <c r="AA60" s="838"/>
      <c r="AB60" s="838"/>
      <c r="AC60" s="838"/>
      <c r="AD60" s="838"/>
      <c r="AE60" s="838"/>
      <c r="AF60" s="838"/>
      <c r="AG60" s="838"/>
      <c r="AH60" s="838"/>
      <c r="AI60" s="838"/>
      <c r="AJ60" s="838"/>
      <c r="AK60" s="838"/>
      <c r="AL60" s="838"/>
      <c r="AM60" s="838"/>
      <c r="AN60" s="838"/>
    </row>
    <row r="61" spans="1:55">
      <c r="A61" s="835"/>
      <c r="B61" s="954" t="s">
        <v>226</v>
      </c>
      <c r="C61" s="836"/>
      <c r="D61" s="836"/>
      <c r="E61" s="836"/>
      <c r="F61" s="836"/>
      <c r="G61" s="836"/>
      <c r="H61" s="837"/>
      <c r="I61" s="837"/>
      <c r="J61" s="836"/>
      <c r="K61" s="836"/>
      <c r="L61" s="836"/>
      <c r="M61" s="836"/>
      <c r="N61" s="836"/>
      <c r="O61" s="939"/>
      <c r="P61" s="939"/>
      <c r="Q61" s="836"/>
      <c r="R61" s="836"/>
      <c r="S61" s="836"/>
      <c r="T61" s="838"/>
      <c r="U61" s="838"/>
      <c r="V61" s="838"/>
      <c r="W61" s="838"/>
      <c r="X61" s="838"/>
      <c r="Y61" s="838"/>
      <c r="Z61" s="838"/>
      <c r="AA61" s="838"/>
      <c r="AB61" s="838"/>
      <c r="AC61" s="838"/>
      <c r="AD61" s="838"/>
      <c r="AE61" s="838"/>
      <c r="AF61" s="838"/>
      <c r="AG61" s="838"/>
      <c r="AH61" s="838"/>
      <c r="AI61" s="838"/>
      <c r="AJ61" s="838"/>
      <c r="AK61" s="838"/>
      <c r="AL61" s="838"/>
      <c r="AM61" s="838"/>
      <c r="AN61" s="838"/>
    </row>
    <row r="62" spans="1:55">
      <c r="A62" s="835"/>
      <c r="B62" s="842">
        <v>1</v>
      </c>
      <c r="C62" s="842">
        <v>2</v>
      </c>
      <c r="D62" s="842">
        <v>3</v>
      </c>
      <c r="E62" s="842">
        <v>4</v>
      </c>
      <c r="F62" s="842">
        <v>5</v>
      </c>
      <c r="G62" s="842">
        <v>7</v>
      </c>
      <c r="H62" s="842">
        <v>8</v>
      </c>
      <c r="I62" s="842">
        <v>9</v>
      </c>
      <c r="J62" s="842">
        <v>10</v>
      </c>
      <c r="K62" s="842">
        <v>11</v>
      </c>
      <c r="L62" s="842">
        <v>12</v>
      </c>
      <c r="M62" s="842">
        <v>13</v>
      </c>
      <c r="N62" s="842">
        <v>14</v>
      </c>
      <c r="O62" s="939"/>
      <c r="P62" s="939"/>
      <c r="Q62" s="836"/>
      <c r="R62" s="836"/>
      <c r="S62" s="836"/>
      <c r="T62" s="838"/>
      <c r="U62" s="838"/>
      <c r="V62" s="838"/>
      <c r="W62" s="838"/>
      <c r="X62" s="838"/>
      <c r="Y62" s="838"/>
      <c r="Z62" s="838"/>
      <c r="AA62" s="838"/>
      <c r="AB62" s="838"/>
      <c r="AC62" s="838"/>
      <c r="AD62" s="838"/>
      <c r="AE62" s="838"/>
      <c r="AF62" s="838"/>
      <c r="AG62" s="838"/>
      <c r="AH62" s="838"/>
      <c r="AI62" s="838"/>
      <c r="AJ62" s="838"/>
      <c r="AK62" s="838"/>
      <c r="AL62" s="838"/>
      <c r="AM62" s="838"/>
      <c r="AN62" s="838"/>
    </row>
    <row r="63" spans="1:55" ht="60">
      <c r="A63" s="835"/>
      <c r="B63" s="842" t="s">
        <v>5</v>
      </c>
      <c r="C63" s="842" t="s">
        <v>28</v>
      </c>
      <c r="D63" s="842" t="s">
        <v>29</v>
      </c>
      <c r="E63" s="842" t="s">
        <v>215</v>
      </c>
      <c r="F63" s="842" t="s">
        <v>88</v>
      </c>
      <c r="G63" s="842" t="s">
        <v>11</v>
      </c>
      <c r="H63" s="842" t="s">
        <v>12</v>
      </c>
      <c r="I63" s="842" t="s">
        <v>13</v>
      </c>
      <c r="J63" s="842" t="s">
        <v>14</v>
      </c>
      <c r="K63" s="842" t="s">
        <v>15</v>
      </c>
      <c r="L63" s="842" t="s">
        <v>16</v>
      </c>
      <c r="M63" s="842" t="s">
        <v>17</v>
      </c>
      <c r="N63" s="842" t="s">
        <v>216</v>
      </c>
      <c r="O63" s="939"/>
      <c r="P63" s="939"/>
      <c r="Q63" s="836"/>
      <c r="R63" s="836"/>
      <c r="S63" s="836"/>
      <c r="T63" s="838"/>
      <c r="U63" s="838"/>
      <c r="V63" s="838"/>
      <c r="W63" s="838"/>
      <c r="X63" s="838"/>
      <c r="Y63" s="838"/>
      <c r="Z63" s="838"/>
      <c r="AA63" s="838"/>
      <c r="AB63" s="838"/>
      <c r="AC63" s="838"/>
      <c r="AD63" s="838"/>
      <c r="AE63" s="838"/>
      <c r="AF63" s="838"/>
      <c r="AG63" s="838"/>
      <c r="AH63" s="838"/>
      <c r="AI63" s="838"/>
      <c r="AJ63" s="838"/>
      <c r="AK63" s="838"/>
      <c r="AL63" s="838"/>
      <c r="AM63" s="838"/>
      <c r="AN63" s="838"/>
    </row>
    <row r="64" spans="1:55">
      <c r="A64" s="835"/>
      <c r="B64" s="848" t="s">
        <v>21</v>
      </c>
      <c r="C64" s="848" t="s">
        <v>19</v>
      </c>
      <c r="D64" s="848" t="s">
        <v>19</v>
      </c>
      <c r="E64" s="848">
        <f>E28</f>
        <v>2625</v>
      </c>
      <c r="F64" s="847">
        <f t="shared" ref="F64:N64" si="9">F28</f>
        <v>56.939024192447498</v>
      </c>
      <c r="G64" s="847">
        <f t="shared" si="9"/>
        <v>17.471486102858652</v>
      </c>
      <c r="H64" s="847">
        <f t="shared" si="9"/>
        <v>25.412987548754874</v>
      </c>
      <c r="I64" s="847">
        <f t="shared" si="9"/>
        <v>38.905758589236854</v>
      </c>
      <c r="J64" s="847">
        <f t="shared" si="9"/>
        <v>47.55725190839695</v>
      </c>
      <c r="K64" s="847">
        <f t="shared" si="9"/>
        <v>57.079461538461537</v>
      </c>
      <c r="L64" s="847">
        <f t="shared" si="9"/>
        <v>84.321283506163184</v>
      </c>
      <c r="M64" s="847">
        <f t="shared" si="9"/>
        <v>109.85824175824176</v>
      </c>
      <c r="N64" s="849">
        <f t="shared" si="9"/>
        <v>351.07733333333334</v>
      </c>
      <c r="O64" s="939"/>
      <c r="P64" s="939"/>
      <c r="Q64" s="836"/>
      <c r="R64" s="836"/>
      <c r="S64" s="836"/>
      <c r="T64" s="838"/>
      <c r="U64" s="838"/>
      <c r="V64" s="838"/>
      <c r="W64" s="838"/>
      <c r="X64" s="838"/>
      <c r="Y64" s="838"/>
      <c r="Z64" s="838"/>
      <c r="AA64" s="838"/>
      <c r="AB64" s="838"/>
      <c r="AC64" s="838"/>
      <c r="AD64" s="838"/>
      <c r="AE64" s="838"/>
      <c r="AF64" s="838"/>
      <c r="AG64" s="838"/>
      <c r="AH64" s="838"/>
      <c r="AI64" s="838"/>
      <c r="AJ64" s="838"/>
      <c r="AK64" s="838"/>
      <c r="AL64" s="838"/>
      <c r="AM64" s="838"/>
      <c r="AN64" s="838"/>
    </row>
    <row r="65" spans="1:40">
      <c r="A65" s="835"/>
      <c r="B65" s="844" t="s">
        <v>21</v>
      </c>
      <c r="C65" s="945" t="s">
        <v>75</v>
      </c>
      <c r="D65" s="945">
        <v>500</v>
      </c>
      <c r="E65" s="946"/>
      <c r="F65" s="948">
        <f>F$64/F$9*F10</f>
        <v>57.382566876130952</v>
      </c>
      <c r="G65" s="948">
        <f t="shared" ref="G65:M65" si="10">G$64/G$9*G10</f>
        <v>18.118248830316944</v>
      </c>
      <c r="H65" s="948">
        <f t="shared" si="10"/>
        <v>25.896037603666855</v>
      </c>
      <c r="I65" s="948">
        <f t="shared" si="10"/>
        <v>39.264249762882713</v>
      </c>
      <c r="J65" s="948">
        <f t="shared" si="10"/>
        <v>47.86170747746079</v>
      </c>
      <c r="K65" s="948">
        <f t="shared" si="10"/>
        <v>57.552245518285119</v>
      </c>
      <c r="L65" s="948">
        <f t="shared" si="10"/>
        <v>84.582392026111251</v>
      </c>
      <c r="M65" s="948">
        <f t="shared" si="10"/>
        <v>110.4621139541906</v>
      </c>
      <c r="N65" s="945"/>
      <c r="O65" s="939"/>
      <c r="P65" s="939"/>
      <c r="Q65" s="836"/>
      <c r="R65" s="836"/>
      <c r="S65" s="836"/>
      <c r="T65" s="838"/>
      <c r="U65" s="838"/>
      <c r="V65" s="838"/>
      <c r="W65" s="838"/>
      <c r="X65" s="838"/>
      <c r="Y65" s="838"/>
      <c r="Z65" s="838"/>
      <c r="AA65" s="838"/>
      <c r="AB65" s="838"/>
      <c r="AC65" s="838"/>
      <c r="AD65" s="838"/>
      <c r="AE65" s="838"/>
      <c r="AF65" s="838"/>
      <c r="AG65" s="838"/>
      <c r="AH65" s="838"/>
      <c r="AI65" s="838"/>
      <c r="AJ65" s="838"/>
      <c r="AK65" s="838"/>
      <c r="AL65" s="838"/>
      <c r="AM65" s="838"/>
      <c r="AN65" s="838"/>
    </row>
    <row r="66" spans="1:40">
      <c r="A66" s="835"/>
      <c r="B66" s="844" t="s">
        <v>21</v>
      </c>
      <c r="C66" s="945">
        <v>501</v>
      </c>
      <c r="D66" s="945">
        <v>1000</v>
      </c>
      <c r="E66" s="946"/>
      <c r="F66" s="948">
        <f t="shared" ref="F66:M66" si="11">F$64/F$9*F11</f>
        <v>50.406955749453552</v>
      </c>
      <c r="G66" s="948">
        <f t="shared" si="11"/>
        <v>12.43822823579001</v>
      </c>
      <c r="H66" s="948">
        <f t="shared" si="11"/>
        <v>20.776267192800301</v>
      </c>
      <c r="I66" s="948">
        <f t="shared" si="11"/>
        <v>32.317170914405331</v>
      </c>
      <c r="J66" s="948">
        <f t="shared" si="11"/>
        <v>41.472755847773229</v>
      </c>
      <c r="K66" s="948">
        <f t="shared" si="11"/>
        <v>51.019530091330189</v>
      </c>
      <c r="L66" s="948">
        <f t="shared" si="11"/>
        <v>75.010169679189801</v>
      </c>
      <c r="M66" s="948">
        <f t="shared" si="11"/>
        <v>98.278549458497778</v>
      </c>
      <c r="N66" s="945"/>
      <c r="O66" s="939"/>
      <c r="P66" s="939"/>
      <c r="Q66" s="836"/>
      <c r="R66" s="836"/>
      <c r="S66" s="836"/>
      <c r="T66" s="838"/>
      <c r="U66" s="838"/>
      <c r="V66" s="838"/>
      <c r="W66" s="838"/>
      <c r="X66" s="838"/>
      <c r="Y66" s="838"/>
      <c r="Z66" s="838"/>
      <c r="AA66" s="838"/>
      <c r="AB66" s="838"/>
      <c r="AC66" s="838"/>
      <c r="AD66" s="838"/>
      <c r="AE66" s="838"/>
      <c r="AF66" s="838"/>
      <c r="AG66" s="838"/>
      <c r="AH66" s="838"/>
      <c r="AI66" s="838"/>
      <c r="AJ66" s="838"/>
      <c r="AK66" s="838"/>
      <c r="AL66" s="838"/>
      <c r="AM66" s="838"/>
      <c r="AN66" s="838"/>
    </row>
    <row r="67" spans="1:40">
      <c r="A67" s="835"/>
      <c r="B67" s="844" t="s">
        <v>21</v>
      </c>
      <c r="C67" s="945">
        <v>1001</v>
      </c>
      <c r="D67" s="945">
        <v>2000</v>
      </c>
      <c r="E67" s="946"/>
      <c r="F67" s="948">
        <f t="shared" ref="F67:M67" si="12">F$64/F$9*F12</f>
        <v>54.010039573546642</v>
      </c>
      <c r="G67" s="948">
        <f t="shared" si="12"/>
        <v>9.6422639437659754</v>
      </c>
      <c r="H67" s="948">
        <f t="shared" si="12"/>
        <v>21.758950493205994</v>
      </c>
      <c r="I67" s="948">
        <f t="shared" si="12"/>
        <v>34.928401261137225</v>
      </c>
      <c r="J67" s="948">
        <f t="shared" si="12"/>
        <v>43.288998005283162</v>
      </c>
      <c r="K67" s="948">
        <f t="shared" si="12"/>
        <v>53.011475526894365</v>
      </c>
      <c r="L67" s="948">
        <f t="shared" si="12"/>
        <v>85.039124291573529</v>
      </c>
      <c r="M67" s="948">
        <f t="shared" si="12"/>
        <v>110.55073962147745</v>
      </c>
      <c r="N67" s="945"/>
      <c r="O67" s="939"/>
      <c r="P67" s="939"/>
      <c r="Q67" s="836"/>
      <c r="R67" s="836"/>
      <c r="S67" s="836"/>
      <c r="T67" s="838"/>
      <c r="U67" s="838"/>
      <c r="V67" s="838"/>
      <c r="W67" s="838"/>
      <c r="X67" s="838"/>
      <c r="Y67" s="838"/>
      <c r="Z67" s="838"/>
      <c r="AA67" s="838"/>
      <c r="AB67" s="838"/>
      <c r="AC67" s="838"/>
      <c r="AD67" s="838"/>
      <c r="AE67" s="838"/>
      <c r="AF67" s="838"/>
      <c r="AG67" s="838"/>
      <c r="AH67" s="838"/>
      <c r="AI67" s="838"/>
      <c r="AJ67" s="838"/>
      <c r="AK67" s="838"/>
      <c r="AL67" s="838"/>
      <c r="AM67" s="838"/>
      <c r="AN67" s="838"/>
    </row>
    <row r="68" spans="1:40">
      <c r="A68" s="835"/>
      <c r="B68" s="844" t="s">
        <v>21</v>
      </c>
      <c r="C68" s="945">
        <v>2001</v>
      </c>
      <c r="D68" s="945">
        <v>5000</v>
      </c>
      <c r="E68" s="946"/>
      <c r="F68" s="948">
        <f t="shared" ref="F68:M68" si="13">F$64/F$9*F13</f>
        <v>60.327629174123906</v>
      </c>
      <c r="G68" s="948">
        <f t="shared" si="13"/>
        <v>8.0425731036988779</v>
      </c>
      <c r="H68" s="948">
        <f t="shared" si="13"/>
        <v>20.59575488792235</v>
      </c>
      <c r="I68" s="948">
        <f t="shared" si="13"/>
        <v>39.342545712479179</v>
      </c>
      <c r="J68" s="948">
        <f t="shared" si="13"/>
        <v>48.325464529535687</v>
      </c>
      <c r="K68" s="948">
        <f t="shared" si="13"/>
        <v>62.448560242674638</v>
      </c>
      <c r="L68" s="948">
        <f t="shared" si="13"/>
        <v>99.760410133301292</v>
      </c>
      <c r="M68" s="948">
        <f t="shared" si="13"/>
        <v>122.52952439031402</v>
      </c>
      <c r="N68" s="945"/>
      <c r="O68" s="939"/>
      <c r="P68" s="939"/>
      <c r="Q68" s="836"/>
      <c r="R68" s="836"/>
      <c r="S68" s="836"/>
      <c r="T68" s="838"/>
      <c r="U68" s="838"/>
      <c r="V68" s="838"/>
      <c r="W68" s="838"/>
      <c r="X68" s="838"/>
      <c r="Y68" s="838"/>
      <c r="Z68" s="838"/>
      <c r="AA68" s="838"/>
      <c r="AB68" s="838"/>
      <c r="AC68" s="838"/>
      <c r="AD68" s="838"/>
      <c r="AE68" s="838"/>
      <c r="AF68" s="838"/>
      <c r="AG68" s="838"/>
      <c r="AH68" s="838"/>
      <c r="AI68" s="838"/>
      <c r="AJ68" s="838"/>
      <c r="AK68" s="838"/>
      <c r="AL68" s="838"/>
      <c r="AM68" s="838"/>
      <c r="AN68" s="838"/>
    </row>
    <row r="69" spans="1:40">
      <c r="A69" s="835"/>
      <c r="B69" s="844" t="s">
        <v>21</v>
      </c>
      <c r="C69" s="945">
        <v>5001</v>
      </c>
      <c r="D69" s="945">
        <v>10000</v>
      </c>
      <c r="E69" s="946"/>
      <c r="F69" s="948">
        <f t="shared" ref="F69:M69" si="14">F$64/F$9*F14</f>
        <v>61.999591432307817</v>
      </c>
      <c r="G69" s="948">
        <f t="shared" si="14"/>
        <v>12.742950942391156</v>
      </c>
      <c r="H69" s="948">
        <f t="shared" si="14"/>
        <v>25.592719035046809</v>
      </c>
      <c r="I69" s="948">
        <f t="shared" si="14"/>
        <v>51.641619839145434</v>
      </c>
      <c r="J69" s="948">
        <f t="shared" si="14"/>
        <v>59.147431861523351</v>
      </c>
      <c r="K69" s="948">
        <f t="shared" si="14"/>
        <v>66.963763438834903</v>
      </c>
      <c r="L69" s="948">
        <f t="shared" si="14"/>
        <v>111.26077491013699</v>
      </c>
      <c r="M69" s="948">
        <f t="shared" si="14"/>
        <v>109.30162697511604</v>
      </c>
      <c r="N69" s="945"/>
      <c r="O69" s="939"/>
      <c r="P69" s="939"/>
      <c r="Q69" s="836"/>
      <c r="R69" s="836"/>
      <c r="S69" s="836"/>
      <c r="T69" s="838"/>
      <c r="U69" s="838"/>
      <c r="V69" s="838"/>
      <c r="W69" s="838"/>
      <c r="X69" s="838"/>
      <c r="Y69" s="838"/>
      <c r="Z69" s="838"/>
      <c r="AA69" s="838"/>
      <c r="AB69" s="838"/>
      <c r="AC69" s="838"/>
      <c r="AD69" s="838"/>
      <c r="AE69" s="838"/>
      <c r="AF69" s="838"/>
      <c r="AG69" s="838"/>
      <c r="AH69" s="838"/>
      <c r="AI69" s="838"/>
      <c r="AJ69" s="838"/>
      <c r="AK69" s="838"/>
      <c r="AL69" s="838"/>
      <c r="AM69" s="838"/>
      <c r="AN69" s="838"/>
    </row>
    <row r="70" spans="1:40">
      <c r="A70" s="835"/>
      <c r="B70" s="844" t="s">
        <v>21</v>
      </c>
      <c r="C70" s="945">
        <v>10001</v>
      </c>
      <c r="D70" s="945">
        <v>20000</v>
      </c>
      <c r="E70" s="946"/>
      <c r="F70" s="948">
        <f t="shared" ref="F70:M70" si="15">F$64/F$9*F15</f>
        <v>47.424831205824226</v>
      </c>
      <c r="G70" s="948">
        <f t="shared" si="15"/>
        <v>9.7473593542438</v>
      </c>
      <c r="H70" s="948">
        <f t="shared" si="15"/>
        <v>19.576425461776644</v>
      </c>
      <c r="I70" s="948">
        <f t="shared" si="15"/>
        <v>39.501794245543991</v>
      </c>
      <c r="J70" s="948">
        <f t="shared" si="15"/>
        <v>45.243152535179881</v>
      </c>
      <c r="K70" s="948">
        <f t="shared" si="15"/>
        <v>51.222033962285387</v>
      </c>
      <c r="L70" s="948">
        <f t="shared" si="15"/>
        <v>85.105778087319266</v>
      </c>
      <c r="M70" s="948">
        <f t="shared" si="15"/>
        <v>83.607183371141971</v>
      </c>
      <c r="N70" s="945"/>
      <c r="O70" s="939"/>
      <c r="P70" s="939"/>
      <c r="Q70" s="836"/>
      <c r="R70" s="836"/>
      <c r="S70" s="836"/>
      <c r="T70" s="838"/>
      <c r="U70" s="838"/>
      <c r="V70" s="838"/>
      <c r="W70" s="838"/>
      <c r="X70" s="838"/>
      <c r="Y70" s="838"/>
      <c r="Z70" s="838"/>
      <c r="AA70" s="838"/>
      <c r="AB70" s="838"/>
      <c r="AC70" s="838"/>
      <c r="AD70" s="838"/>
      <c r="AE70" s="838"/>
      <c r="AF70" s="838"/>
      <c r="AG70" s="838"/>
      <c r="AH70" s="838"/>
      <c r="AI70" s="838"/>
      <c r="AJ70" s="838"/>
      <c r="AK70" s="838"/>
      <c r="AL70" s="838"/>
      <c r="AM70" s="838"/>
      <c r="AN70" s="838"/>
    </row>
    <row r="71" spans="1:40">
      <c r="A71" s="835"/>
      <c r="B71" s="844" t="s">
        <v>21</v>
      </c>
      <c r="C71" s="945">
        <v>20001</v>
      </c>
      <c r="D71" s="945" t="s">
        <v>76</v>
      </c>
      <c r="E71" s="946"/>
      <c r="F71" s="948">
        <f t="shared" ref="F71:M71" si="16">F$64/F$9*F16</f>
        <v>71.858509857810176</v>
      </c>
      <c r="G71" s="948">
        <f t="shared" si="16"/>
        <v>14.76928226069314</v>
      </c>
      <c r="H71" s="948">
        <f t="shared" si="16"/>
        <v>29.662367292790758</v>
      </c>
      <c r="I71" s="948">
        <f t="shared" si="16"/>
        <v>59.853456491501689</v>
      </c>
      <c r="J71" s="948">
        <f t="shared" si="16"/>
        <v>68.552811676604676</v>
      </c>
      <c r="K71" s="948">
        <f t="shared" si="16"/>
        <v>77.612063951087762</v>
      </c>
      <c r="L71" s="948">
        <f t="shared" si="16"/>
        <v>128.95300284997504</v>
      </c>
      <c r="M71" s="948">
        <f t="shared" si="16"/>
        <v>126.68231931885342</v>
      </c>
      <c r="N71" s="945"/>
      <c r="O71" s="939"/>
      <c r="P71" s="939"/>
      <c r="Q71" s="836"/>
      <c r="R71" s="836"/>
      <c r="S71" s="836"/>
      <c r="T71" s="838"/>
      <c r="U71" s="838"/>
      <c r="V71" s="838"/>
      <c r="W71" s="838"/>
      <c r="X71" s="838"/>
      <c r="Y71" s="838"/>
      <c r="Z71" s="838"/>
      <c r="AA71" s="838"/>
      <c r="AB71" s="838"/>
      <c r="AC71" s="838"/>
      <c r="AD71" s="838"/>
      <c r="AE71" s="838"/>
      <c r="AF71" s="838"/>
      <c r="AG71" s="838"/>
      <c r="AH71" s="838"/>
      <c r="AI71" s="838"/>
      <c r="AJ71" s="838"/>
      <c r="AK71" s="838"/>
      <c r="AL71" s="838"/>
      <c r="AM71" s="838"/>
      <c r="AN71" s="838"/>
    </row>
    <row r="72" spans="1:40">
      <c r="A72" s="835"/>
      <c r="B72" s="845"/>
      <c r="C72" s="845"/>
      <c r="D72" s="845"/>
      <c r="E72" s="845"/>
      <c r="F72" s="845"/>
      <c r="G72" s="845"/>
      <c r="H72" s="846"/>
      <c r="I72" s="846"/>
      <c r="J72" s="845"/>
      <c r="K72" s="845"/>
      <c r="L72" s="845"/>
      <c r="M72" s="845"/>
      <c r="N72" s="845"/>
      <c r="O72" s="939"/>
      <c r="P72" s="939"/>
      <c r="Q72" s="836"/>
      <c r="R72" s="836"/>
      <c r="S72" s="836"/>
      <c r="T72" s="838"/>
      <c r="U72" s="838"/>
      <c r="V72" s="838"/>
      <c r="W72" s="838"/>
      <c r="X72" s="838"/>
      <c r="Y72" s="838"/>
      <c r="Z72" s="838"/>
      <c r="AA72" s="838"/>
      <c r="AB72" s="838"/>
      <c r="AC72" s="838"/>
      <c r="AD72" s="838"/>
      <c r="AE72" s="838"/>
      <c r="AF72" s="838"/>
      <c r="AG72" s="838"/>
      <c r="AH72" s="838"/>
      <c r="AI72" s="838"/>
      <c r="AJ72" s="838"/>
      <c r="AK72" s="838"/>
      <c r="AL72" s="838"/>
      <c r="AM72" s="838"/>
      <c r="AN72" s="838"/>
    </row>
    <row r="73" spans="1:40">
      <c r="A73" s="835"/>
      <c r="B73" s="836"/>
      <c r="C73" s="836"/>
      <c r="D73" s="836"/>
      <c r="E73" s="836"/>
      <c r="F73" s="836"/>
      <c r="G73" s="836"/>
      <c r="H73" s="837"/>
      <c r="I73" s="837"/>
      <c r="J73" s="836"/>
      <c r="K73" s="836"/>
      <c r="L73" s="836"/>
      <c r="M73" s="836"/>
      <c r="N73" s="836"/>
      <c r="O73" s="939"/>
      <c r="P73" s="939"/>
      <c r="Q73" s="836"/>
      <c r="R73" s="836"/>
      <c r="S73" s="836"/>
      <c r="T73" s="838"/>
      <c r="U73" s="838"/>
      <c r="V73" s="838"/>
      <c r="W73" s="838"/>
      <c r="X73" s="838"/>
      <c r="Y73" s="838"/>
      <c r="Z73" s="838"/>
      <c r="AA73" s="838"/>
      <c r="AB73" s="838"/>
      <c r="AC73" s="838"/>
      <c r="AD73" s="838"/>
      <c r="AE73" s="838"/>
      <c r="AF73" s="838"/>
      <c r="AG73" s="838"/>
      <c r="AH73" s="838"/>
      <c r="AI73" s="838"/>
      <c r="AJ73" s="838"/>
      <c r="AK73" s="838"/>
      <c r="AL73" s="838"/>
      <c r="AM73" s="838"/>
      <c r="AN73" s="838"/>
    </row>
    <row r="74" spans="1:40">
      <c r="A74" s="835"/>
      <c r="B74" s="954" t="s">
        <v>227</v>
      </c>
      <c r="C74" s="836"/>
      <c r="D74" s="836"/>
      <c r="E74" s="836"/>
      <c r="F74" s="836"/>
      <c r="G74" s="836"/>
      <c r="H74" s="837"/>
      <c r="I74" s="837"/>
      <c r="J74" s="836"/>
      <c r="K74" s="836"/>
      <c r="L74" s="836"/>
      <c r="M74" s="836"/>
      <c r="N74" s="836"/>
      <c r="O74" s="939"/>
      <c r="P74" s="939"/>
      <c r="Q74" s="836"/>
      <c r="R74" s="836"/>
      <c r="S74" s="836"/>
      <c r="T74" s="838"/>
      <c r="U74" s="838"/>
      <c r="V74" s="838"/>
      <c r="W74" s="838"/>
      <c r="X74" s="838"/>
      <c r="Y74" s="838"/>
      <c r="Z74" s="838"/>
      <c r="AA74" s="838"/>
      <c r="AB74" s="838"/>
      <c r="AC74" s="838"/>
      <c r="AD74" s="838"/>
      <c r="AE74" s="838"/>
      <c r="AF74" s="838"/>
      <c r="AG74" s="838"/>
      <c r="AH74" s="838"/>
      <c r="AI74" s="838"/>
      <c r="AJ74" s="838"/>
      <c r="AK74" s="838"/>
      <c r="AL74" s="838"/>
      <c r="AM74" s="838"/>
      <c r="AN74" s="838"/>
    </row>
    <row r="75" spans="1:40">
      <c r="A75" s="835"/>
      <c r="B75" s="842">
        <v>1</v>
      </c>
      <c r="C75" s="842">
        <v>2</v>
      </c>
      <c r="D75" s="842">
        <v>3</v>
      </c>
      <c r="E75" s="842">
        <v>4</v>
      </c>
      <c r="F75" s="842">
        <v>5</v>
      </c>
      <c r="G75" s="842">
        <v>7</v>
      </c>
      <c r="H75" s="842">
        <v>8</v>
      </c>
      <c r="I75" s="842">
        <v>9</v>
      </c>
      <c r="J75" s="842">
        <v>10</v>
      </c>
      <c r="K75" s="842">
        <v>11</v>
      </c>
      <c r="L75" s="842">
        <v>12</v>
      </c>
      <c r="M75" s="842">
        <v>13</v>
      </c>
      <c r="N75" s="842">
        <v>14</v>
      </c>
      <c r="O75" s="939"/>
      <c r="P75" s="939"/>
      <c r="Q75" s="836"/>
      <c r="R75" s="836"/>
      <c r="S75" s="836"/>
      <c r="T75" s="838"/>
      <c r="U75" s="838"/>
      <c r="V75" s="838"/>
      <c r="W75" s="838"/>
      <c r="X75" s="838"/>
      <c r="Y75" s="838"/>
      <c r="Z75" s="838"/>
      <c r="AA75" s="838"/>
      <c r="AB75" s="838"/>
      <c r="AC75" s="838"/>
      <c r="AD75" s="838"/>
      <c r="AE75" s="838"/>
      <c r="AF75" s="838"/>
      <c r="AG75" s="838"/>
      <c r="AH75" s="838"/>
      <c r="AI75" s="838"/>
      <c r="AJ75" s="838"/>
      <c r="AK75" s="838"/>
      <c r="AL75" s="838"/>
      <c r="AM75" s="838"/>
      <c r="AN75" s="838"/>
    </row>
    <row r="76" spans="1:40" ht="60">
      <c r="A76" s="835"/>
      <c r="B76" s="842" t="s">
        <v>5</v>
      </c>
      <c r="C76" s="842" t="s">
        <v>28</v>
      </c>
      <c r="D76" s="842" t="s">
        <v>29</v>
      </c>
      <c r="E76" s="842" t="s">
        <v>215</v>
      </c>
      <c r="F76" s="842" t="s">
        <v>88</v>
      </c>
      <c r="G76" s="842" t="s">
        <v>11</v>
      </c>
      <c r="H76" s="842" t="s">
        <v>12</v>
      </c>
      <c r="I76" s="842" t="s">
        <v>13</v>
      </c>
      <c r="J76" s="842" t="s">
        <v>14</v>
      </c>
      <c r="K76" s="842" t="s">
        <v>15</v>
      </c>
      <c r="L76" s="842" t="s">
        <v>16</v>
      </c>
      <c r="M76" s="842" t="s">
        <v>17</v>
      </c>
      <c r="N76" s="842" t="s">
        <v>216</v>
      </c>
      <c r="O76" s="939"/>
      <c r="P76" s="939"/>
      <c r="Q76" s="836"/>
      <c r="R76" s="836"/>
      <c r="S76" s="836"/>
      <c r="T76" s="838"/>
      <c r="U76" s="838"/>
      <c r="V76" s="838"/>
      <c r="W76" s="838"/>
      <c r="X76" s="838"/>
      <c r="Y76" s="838"/>
      <c r="Z76" s="838"/>
      <c r="AA76" s="838"/>
      <c r="AB76" s="838"/>
      <c r="AC76" s="838"/>
      <c r="AD76" s="838"/>
      <c r="AE76" s="838"/>
      <c r="AF76" s="838"/>
      <c r="AG76" s="838"/>
      <c r="AH76" s="838"/>
      <c r="AI76" s="838"/>
      <c r="AJ76" s="838"/>
      <c r="AK76" s="838"/>
      <c r="AL76" s="838"/>
      <c r="AM76" s="838"/>
      <c r="AN76" s="838"/>
    </row>
    <row r="77" spans="1:40">
      <c r="A77" s="835"/>
      <c r="B77" s="848" t="s">
        <v>22</v>
      </c>
      <c r="C77" s="848" t="s">
        <v>19</v>
      </c>
      <c r="D77" s="848" t="s">
        <v>19</v>
      </c>
      <c r="E77" s="952">
        <f>E29</f>
        <v>942</v>
      </c>
      <c r="F77" s="951">
        <f t="shared" ref="F77:N77" si="17">F29</f>
        <v>65.197157515544745</v>
      </c>
      <c r="G77" s="951">
        <f t="shared" si="17"/>
        <v>21.181169709263017</v>
      </c>
      <c r="H77" s="951">
        <f t="shared" si="17"/>
        <v>29.58366097922849</v>
      </c>
      <c r="I77" s="951">
        <f t="shared" si="17"/>
        <v>45.876122418938273</v>
      </c>
      <c r="J77" s="951">
        <f t="shared" si="17"/>
        <v>53.452850877192986</v>
      </c>
      <c r="K77" s="951">
        <f t="shared" si="17"/>
        <v>65.220496649586124</v>
      </c>
      <c r="L77" s="951">
        <f t="shared" si="17"/>
        <v>98.701905604719769</v>
      </c>
      <c r="M77" s="951">
        <f t="shared" si="17"/>
        <v>130.21739130434781</v>
      </c>
      <c r="N77" s="953">
        <f t="shared" si="17"/>
        <v>382.99787685774947</v>
      </c>
      <c r="O77" s="939"/>
      <c r="P77" s="939"/>
      <c r="Q77" s="836"/>
      <c r="R77" s="836"/>
      <c r="S77" s="836"/>
      <c r="T77" s="838"/>
      <c r="U77" s="838"/>
      <c r="V77" s="838"/>
      <c r="W77" s="838"/>
      <c r="X77" s="838"/>
      <c r="Y77" s="838"/>
      <c r="Z77" s="838"/>
      <c r="AA77" s="838"/>
      <c r="AB77" s="838"/>
      <c r="AC77" s="838"/>
      <c r="AD77" s="838"/>
      <c r="AE77" s="838"/>
      <c r="AF77" s="838"/>
      <c r="AG77" s="838"/>
      <c r="AH77" s="838"/>
      <c r="AI77" s="838"/>
      <c r="AJ77" s="838"/>
      <c r="AK77" s="838"/>
      <c r="AL77" s="838"/>
      <c r="AM77" s="838"/>
      <c r="AN77" s="838"/>
    </row>
    <row r="78" spans="1:40">
      <c r="A78" s="835"/>
      <c r="B78" s="844" t="s">
        <v>22</v>
      </c>
      <c r="C78" s="945" t="s">
        <v>75</v>
      </c>
      <c r="D78" s="945">
        <v>500</v>
      </c>
      <c r="E78" s="946"/>
      <c r="F78" s="948">
        <f>F$77/F$9*F10</f>
        <v>65.705029271745545</v>
      </c>
      <c r="G78" s="948">
        <f t="shared" ref="G78:M78" si="18">G$77/G$9*G10</f>
        <v>21.965258195569771</v>
      </c>
      <c r="H78" s="948">
        <f t="shared" si="18"/>
        <v>30.145987192669462</v>
      </c>
      <c r="I78" s="948">
        <f t="shared" si="18"/>
        <v>46.29884094608289</v>
      </c>
      <c r="J78" s="948">
        <f t="shared" si="18"/>
        <v>53.795049332293942</v>
      </c>
      <c r="K78" s="948">
        <f t="shared" si="18"/>
        <v>65.760712081563952</v>
      </c>
      <c r="L78" s="948">
        <f t="shared" si="18"/>
        <v>99.007545028325282</v>
      </c>
      <c r="M78" s="948">
        <f t="shared" si="18"/>
        <v>130.93317430596122</v>
      </c>
      <c r="N78" s="945"/>
      <c r="O78" s="939"/>
      <c r="P78" s="939"/>
      <c r="Q78" s="836"/>
      <c r="R78" s="836"/>
      <c r="S78" s="836"/>
      <c r="T78" s="838"/>
      <c r="U78" s="838"/>
      <c r="V78" s="838"/>
      <c r="W78" s="838"/>
      <c r="X78" s="838"/>
      <c r="Y78" s="838"/>
      <c r="Z78" s="838"/>
      <c r="AA78" s="838"/>
      <c r="AB78" s="838"/>
      <c r="AC78" s="838"/>
      <c r="AD78" s="838"/>
      <c r="AE78" s="838"/>
      <c r="AF78" s="838"/>
      <c r="AG78" s="838"/>
      <c r="AH78" s="838"/>
      <c r="AI78" s="838"/>
      <c r="AJ78" s="838"/>
      <c r="AK78" s="838"/>
      <c r="AL78" s="838"/>
      <c r="AM78" s="838"/>
      <c r="AN78" s="838"/>
    </row>
    <row r="79" spans="1:40">
      <c r="A79" s="835"/>
      <c r="B79" s="844" t="s">
        <v>22</v>
      </c>
      <c r="C79" s="945">
        <v>501</v>
      </c>
      <c r="D79" s="945">
        <v>1000</v>
      </c>
      <c r="E79" s="946"/>
      <c r="F79" s="948">
        <f t="shared" ref="F79:M79" si="19">F$77/F$9*F11</f>
        <v>57.71771259669972</v>
      </c>
      <c r="G79" s="948">
        <f t="shared" si="19"/>
        <v>15.079210869286563</v>
      </c>
      <c r="H79" s="948">
        <f t="shared" si="19"/>
        <v>24.185981434354652</v>
      </c>
      <c r="I79" s="948">
        <f t="shared" si="19"/>
        <v>38.107122001038753</v>
      </c>
      <c r="J79" s="948">
        <f t="shared" si="19"/>
        <v>46.61406924999045</v>
      </c>
      <c r="K79" s="948">
        <f t="shared" si="19"/>
        <v>58.296259314620464</v>
      </c>
      <c r="L79" s="948">
        <f t="shared" si="19"/>
        <v>87.802822481091127</v>
      </c>
      <c r="M79" s="948">
        <f t="shared" si="19"/>
        <v>116.49172721900777</v>
      </c>
      <c r="N79" s="945"/>
      <c r="O79" s="939"/>
      <c r="P79" s="939"/>
      <c r="Q79" s="836"/>
      <c r="R79" s="836"/>
      <c r="S79" s="836"/>
      <c r="T79" s="838"/>
      <c r="U79" s="838"/>
      <c r="V79" s="838"/>
      <c r="W79" s="838"/>
      <c r="X79" s="838"/>
      <c r="Y79" s="838"/>
      <c r="Z79" s="838"/>
      <c r="AA79" s="838"/>
      <c r="AB79" s="838"/>
      <c r="AC79" s="838"/>
      <c r="AD79" s="838"/>
      <c r="AE79" s="838"/>
      <c r="AF79" s="838"/>
      <c r="AG79" s="838"/>
      <c r="AH79" s="838"/>
      <c r="AI79" s="838"/>
      <c r="AJ79" s="838"/>
      <c r="AK79" s="838"/>
      <c r="AL79" s="838"/>
      <c r="AM79" s="838"/>
      <c r="AN79" s="838"/>
    </row>
    <row r="80" spans="1:40">
      <c r="A80" s="835"/>
      <c r="B80" s="844" t="s">
        <v>22</v>
      </c>
      <c r="C80" s="945">
        <v>1001</v>
      </c>
      <c r="D80" s="945">
        <v>2000</v>
      </c>
      <c r="E80" s="946"/>
      <c r="F80" s="948">
        <f t="shared" ref="F80:M80" si="20">F$77/F$9*F12</f>
        <v>61.843368540980336</v>
      </c>
      <c r="G80" s="948">
        <f t="shared" si="20"/>
        <v>11.689585406303724</v>
      </c>
      <c r="H80" s="948">
        <f t="shared" si="20"/>
        <v>25.329938615830383</v>
      </c>
      <c r="I80" s="948">
        <f t="shared" si="20"/>
        <v>41.18618092173692</v>
      </c>
      <c r="J80" s="948">
        <f t="shared" si="20"/>
        <v>48.655468138833903</v>
      </c>
      <c r="K80" s="948">
        <f t="shared" si="20"/>
        <v>60.57230865189095</v>
      </c>
      <c r="L80" s="948">
        <f t="shared" si="20"/>
        <v>99.542170962345764</v>
      </c>
      <c r="M80" s="948">
        <f t="shared" si="20"/>
        <v>131.03822425953774</v>
      </c>
      <c r="N80" s="945"/>
      <c r="O80" s="939"/>
      <c r="P80" s="939"/>
      <c r="Q80" s="836"/>
      <c r="R80" s="836"/>
      <c r="S80" s="836"/>
      <c r="T80" s="838"/>
      <c r="U80" s="838"/>
      <c r="V80" s="838"/>
      <c r="W80" s="838"/>
      <c r="X80" s="838"/>
      <c r="Y80" s="838"/>
      <c r="Z80" s="838"/>
      <c r="AA80" s="838"/>
      <c r="AB80" s="838"/>
      <c r="AC80" s="838"/>
      <c r="AD80" s="838"/>
      <c r="AE80" s="838"/>
      <c r="AF80" s="838"/>
      <c r="AG80" s="838"/>
      <c r="AH80" s="838"/>
      <c r="AI80" s="838"/>
      <c r="AJ80" s="838"/>
      <c r="AK80" s="838"/>
      <c r="AL80" s="838"/>
      <c r="AM80" s="838"/>
      <c r="AN80" s="838"/>
    </row>
    <row r="81" spans="1:40">
      <c r="A81" s="835"/>
      <c r="B81" s="844" t="s">
        <v>22</v>
      </c>
      <c r="C81" s="945">
        <v>2001</v>
      </c>
      <c r="D81" s="945">
        <v>5000</v>
      </c>
      <c r="E81" s="946"/>
      <c r="F81" s="948">
        <f t="shared" ref="F81:M81" si="21">F$77/F$9*F13</f>
        <v>69.077227746492269</v>
      </c>
      <c r="G81" s="948">
        <f t="shared" si="21"/>
        <v>9.7502356013509104</v>
      </c>
      <c r="H81" s="948">
        <f t="shared" si="21"/>
        <v>23.975844203545279</v>
      </c>
      <c r="I81" s="948">
        <f t="shared" si="21"/>
        <v>46.391164414351884</v>
      </c>
      <c r="J81" s="948">
        <f t="shared" si="21"/>
        <v>54.316297628885053</v>
      </c>
      <c r="K81" s="948">
        <f t="shared" si="21"/>
        <v>71.355370290842728</v>
      </c>
      <c r="L81" s="948">
        <f t="shared" si="21"/>
        <v>116.77410701825396</v>
      </c>
      <c r="M81" s="948">
        <f t="shared" si="21"/>
        <v>145.23694143022405</v>
      </c>
      <c r="N81" s="945"/>
      <c r="O81" s="939"/>
      <c r="P81" s="939"/>
      <c r="Q81" s="836"/>
      <c r="R81" s="836"/>
      <c r="S81" s="836"/>
      <c r="T81" s="838"/>
      <c r="U81" s="838"/>
      <c r="V81" s="838"/>
      <c r="W81" s="838"/>
      <c r="X81" s="838"/>
      <c r="Y81" s="838"/>
      <c r="Z81" s="838"/>
      <c r="AA81" s="838"/>
      <c r="AB81" s="838"/>
      <c r="AC81" s="838"/>
      <c r="AD81" s="838"/>
      <c r="AE81" s="838"/>
      <c r="AF81" s="838"/>
      <c r="AG81" s="838"/>
      <c r="AH81" s="838"/>
      <c r="AI81" s="838"/>
      <c r="AJ81" s="838"/>
      <c r="AK81" s="838"/>
      <c r="AL81" s="838"/>
      <c r="AM81" s="838"/>
      <c r="AN81" s="838"/>
    </row>
    <row r="82" spans="1:40">
      <c r="A82" s="835"/>
      <c r="B82" s="844" t="s">
        <v>22</v>
      </c>
      <c r="C82" s="945">
        <v>5001</v>
      </c>
      <c r="D82" s="945">
        <v>10000</v>
      </c>
      <c r="E82" s="946"/>
      <c r="F82" s="948">
        <f t="shared" ref="F82:M82" si="22">F$77/F$9*F14</f>
        <v>70.99168252075097</v>
      </c>
      <c r="G82" s="948">
        <f t="shared" si="22"/>
        <v>15.448634702198451</v>
      </c>
      <c r="H82" s="948">
        <f t="shared" si="22"/>
        <v>29.792889246765025</v>
      </c>
      <c r="I82" s="948">
        <f t="shared" si="22"/>
        <v>60.893743228754722</v>
      </c>
      <c r="J82" s="948">
        <f t="shared" si="22"/>
        <v>66.479847514164561</v>
      </c>
      <c r="K82" s="948">
        <f t="shared" si="22"/>
        <v>76.514560426666634</v>
      </c>
      <c r="L82" s="948">
        <f t="shared" si="22"/>
        <v>130.23580816207149</v>
      </c>
      <c r="M82" s="948">
        <f t="shared" si="22"/>
        <v>129.55762355401762</v>
      </c>
      <c r="N82" s="945"/>
      <c r="O82" s="939"/>
      <c r="P82" s="939"/>
      <c r="Q82" s="836"/>
      <c r="R82" s="836"/>
      <c r="S82" s="836"/>
      <c r="T82" s="838"/>
      <c r="U82" s="838"/>
      <c r="V82" s="838"/>
      <c r="W82" s="838"/>
      <c r="X82" s="838"/>
      <c r="Y82" s="838"/>
      <c r="Z82" s="838"/>
      <c r="AA82" s="838"/>
      <c r="AB82" s="838"/>
      <c r="AC82" s="838"/>
      <c r="AD82" s="838"/>
      <c r="AE82" s="838"/>
      <c r="AF82" s="838"/>
      <c r="AG82" s="838"/>
      <c r="AH82" s="838"/>
      <c r="AI82" s="838"/>
      <c r="AJ82" s="838"/>
      <c r="AK82" s="838"/>
      <c r="AL82" s="838"/>
      <c r="AM82" s="838"/>
      <c r="AN82" s="838"/>
    </row>
    <row r="83" spans="1:40">
      <c r="A83" s="835"/>
      <c r="B83" s="844" t="s">
        <v>22</v>
      </c>
      <c r="C83" s="945">
        <v>10001</v>
      </c>
      <c r="D83" s="945">
        <v>20000</v>
      </c>
      <c r="E83" s="946"/>
      <c r="F83" s="948">
        <f t="shared" ref="F83:M83" si="23">F$77/F$9*F15</f>
        <v>54.303076565270118</v>
      </c>
      <c r="G83" s="948">
        <f t="shared" si="23"/>
        <v>11.81699550249647</v>
      </c>
      <c r="H83" s="948">
        <f t="shared" si="23"/>
        <v>22.789226687151636</v>
      </c>
      <c r="I83" s="948">
        <f t="shared" si="23"/>
        <v>46.578943947840763</v>
      </c>
      <c r="J83" s="948">
        <f t="shared" si="23"/>
        <v>50.85187618357876</v>
      </c>
      <c r="K83" s="948">
        <f t="shared" si="23"/>
        <v>58.527645573025552</v>
      </c>
      <c r="L83" s="948">
        <f t="shared" si="23"/>
        <v>99.620192268264461</v>
      </c>
      <c r="M83" s="948">
        <f t="shared" si="23"/>
        <v>99.101434163245997</v>
      </c>
      <c r="N83" s="945"/>
      <c r="O83" s="939"/>
      <c r="P83" s="939"/>
      <c r="Q83" s="836"/>
      <c r="R83" s="836"/>
      <c r="S83" s="836"/>
      <c r="T83" s="838"/>
      <c r="U83" s="838"/>
      <c r="V83" s="838"/>
      <c r="W83" s="838"/>
      <c r="X83" s="838"/>
      <c r="Y83" s="838"/>
      <c r="Z83" s="838"/>
      <c r="AA83" s="838"/>
      <c r="AB83" s="838"/>
      <c r="AC83" s="838"/>
      <c r="AD83" s="838"/>
      <c r="AE83" s="838"/>
      <c r="AF83" s="838"/>
      <c r="AG83" s="838"/>
      <c r="AH83" s="838"/>
      <c r="AI83" s="838"/>
      <c r="AJ83" s="838"/>
      <c r="AK83" s="838"/>
      <c r="AL83" s="838"/>
      <c r="AM83" s="838"/>
      <c r="AN83" s="838"/>
    </row>
    <row r="84" spans="1:40">
      <c r="A84" s="835"/>
      <c r="B84" s="844" t="s">
        <v>22</v>
      </c>
      <c r="C84" s="945">
        <v>20001</v>
      </c>
      <c r="D84" s="945" t="s">
        <v>76</v>
      </c>
      <c r="E84" s="946"/>
      <c r="F84" s="948">
        <f t="shared" ref="F84:M84" si="24">F$77/F$9*F16</f>
        <v>82.280486054648591</v>
      </c>
      <c r="G84" s="948">
        <f t="shared" si="24"/>
        <v>17.905212653694317</v>
      </c>
      <c r="H84" s="948">
        <f t="shared" si="24"/>
        <v>34.530431187901485</v>
      </c>
      <c r="I84" s="948">
        <f t="shared" si="24"/>
        <v>70.576814249815342</v>
      </c>
      <c r="J84" s="948">
        <f t="shared" si="24"/>
        <v>77.051197718908753</v>
      </c>
      <c r="K84" s="948">
        <f t="shared" si="24"/>
        <v>88.681589147062169</v>
      </c>
      <c r="L84" s="948">
        <f t="shared" si="24"/>
        <v>150.94536735571737</v>
      </c>
      <c r="M84" s="948">
        <f t="shared" si="24"/>
        <v>150.15934063816292</v>
      </c>
      <c r="N84" s="945"/>
      <c r="O84" s="939"/>
      <c r="P84" s="939"/>
      <c r="Q84" s="836"/>
      <c r="R84" s="836"/>
      <c r="S84" s="836"/>
      <c r="T84" s="838"/>
      <c r="U84" s="838"/>
      <c r="V84" s="838"/>
      <c r="W84" s="838"/>
      <c r="X84" s="838"/>
      <c r="Y84" s="838"/>
      <c r="Z84" s="838"/>
      <c r="AA84" s="838"/>
      <c r="AB84" s="838"/>
      <c r="AC84" s="838"/>
      <c r="AD84" s="838"/>
      <c r="AE84" s="838"/>
      <c r="AF84" s="838"/>
      <c r="AG84" s="838"/>
      <c r="AH84" s="838"/>
      <c r="AI84" s="838"/>
      <c r="AJ84" s="838"/>
      <c r="AK84" s="838"/>
      <c r="AL84" s="838"/>
      <c r="AM84" s="838"/>
      <c r="AN84" s="838"/>
    </row>
    <row r="85" spans="1:40">
      <c r="A85" s="835"/>
      <c r="B85" s="845"/>
      <c r="C85" s="845"/>
      <c r="D85" s="845"/>
      <c r="E85" s="845"/>
      <c r="F85" s="845"/>
      <c r="G85" s="845"/>
      <c r="H85" s="846"/>
      <c r="I85" s="846"/>
      <c r="J85" s="845"/>
      <c r="K85" s="845"/>
      <c r="L85" s="845"/>
      <c r="M85" s="845"/>
      <c r="N85" s="845"/>
      <c r="O85" s="939"/>
      <c r="P85" s="939"/>
      <c r="Q85" s="836"/>
      <c r="R85" s="836"/>
      <c r="S85" s="836"/>
      <c r="T85" s="838"/>
      <c r="U85" s="838"/>
      <c r="V85" s="838"/>
      <c r="W85" s="838"/>
      <c r="X85" s="838"/>
      <c r="Y85" s="838"/>
      <c r="Z85" s="838"/>
      <c r="AA85" s="838"/>
      <c r="AB85" s="838"/>
      <c r="AC85" s="838"/>
      <c r="AD85" s="838"/>
      <c r="AE85" s="838"/>
      <c r="AF85" s="838"/>
      <c r="AG85" s="838"/>
      <c r="AH85" s="838"/>
      <c r="AI85" s="838"/>
      <c r="AJ85" s="838"/>
      <c r="AK85" s="838"/>
      <c r="AL85" s="838"/>
      <c r="AM85" s="838"/>
      <c r="AN85" s="838"/>
    </row>
    <row r="86" spans="1:40">
      <c r="A86" s="835"/>
      <c r="B86" s="836"/>
      <c r="C86" s="836"/>
      <c r="D86" s="836"/>
      <c r="E86" s="836"/>
      <c r="F86" s="836"/>
      <c r="G86" s="836"/>
      <c r="H86" s="837"/>
      <c r="I86" s="837"/>
      <c r="J86" s="836"/>
      <c r="K86" s="836"/>
      <c r="L86" s="836"/>
      <c r="M86" s="836"/>
      <c r="N86" s="836"/>
      <c r="O86" s="939"/>
      <c r="P86" s="939"/>
      <c r="Q86" s="836"/>
      <c r="R86" s="836"/>
      <c r="S86" s="836"/>
      <c r="T86" s="838"/>
      <c r="U86" s="838"/>
      <c r="V86" s="838"/>
      <c r="W86" s="838"/>
      <c r="X86" s="838"/>
      <c r="Y86" s="838"/>
      <c r="Z86" s="838"/>
      <c r="AA86" s="838"/>
      <c r="AB86" s="838"/>
      <c r="AC86" s="838"/>
      <c r="AD86" s="838"/>
      <c r="AE86" s="838"/>
      <c r="AF86" s="838"/>
      <c r="AG86" s="838"/>
      <c r="AH86" s="838"/>
      <c r="AI86" s="838"/>
      <c r="AJ86" s="838"/>
      <c r="AK86" s="838"/>
      <c r="AL86" s="838"/>
      <c r="AM86" s="838"/>
      <c r="AN86" s="838"/>
    </row>
    <row r="87" spans="1:40">
      <c r="A87" s="835"/>
      <c r="B87" s="954" t="s">
        <v>228</v>
      </c>
      <c r="C87" s="836"/>
      <c r="D87" s="836"/>
      <c r="E87" s="836"/>
      <c r="F87" s="836"/>
      <c r="G87" s="836"/>
      <c r="H87" s="837"/>
      <c r="I87" s="837"/>
      <c r="J87" s="836"/>
      <c r="K87" s="836"/>
      <c r="L87" s="836"/>
      <c r="M87" s="836"/>
      <c r="N87" s="836"/>
      <c r="O87" s="939"/>
      <c r="P87" s="939"/>
      <c r="Q87" s="836"/>
      <c r="R87" s="836"/>
      <c r="S87" s="836"/>
      <c r="T87" s="838"/>
      <c r="U87" s="838"/>
      <c r="V87" s="838"/>
      <c r="W87" s="838"/>
      <c r="X87" s="838"/>
      <c r="Y87" s="838"/>
      <c r="Z87" s="838"/>
      <c r="AA87" s="838"/>
      <c r="AB87" s="838"/>
      <c r="AC87" s="838"/>
      <c r="AD87" s="838"/>
      <c r="AE87" s="838"/>
      <c r="AF87" s="838"/>
      <c r="AG87" s="838"/>
      <c r="AH87" s="838"/>
      <c r="AI87" s="838"/>
      <c r="AJ87" s="838"/>
      <c r="AK87" s="838"/>
      <c r="AL87" s="838"/>
      <c r="AM87" s="838"/>
      <c r="AN87" s="838"/>
    </row>
    <row r="88" spans="1:40">
      <c r="A88" s="835"/>
      <c r="B88" s="842">
        <v>1</v>
      </c>
      <c r="C88" s="842">
        <v>2</v>
      </c>
      <c r="D88" s="842">
        <v>3</v>
      </c>
      <c r="E88" s="842">
        <v>4</v>
      </c>
      <c r="F88" s="842">
        <v>5</v>
      </c>
      <c r="G88" s="842">
        <v>7</v>
      </c>
      <c r="H88" s="842">
        <v>8</v>
      </c>
      <c r="I88" s="842">
        <v>9</v>
      </c>
      <c r="J88" s="842">
        <v>10</v>
      </c>
      <c r="K88" s="842">
        <v>11</v>
      </c>
      <c r="L88" s="842">
        <v>12</v>
      </c>
      <c r="M88" s="842">
        <v>13</v>
      </c>
      <c r="N88" s="842">
        <v>14</v>
      </c>
      <c r="O88" s="939"/>
      <c r="P88" s="939"/>
      <c r="Q88" s="836"/>
      <c r="R88" s="836"/>
      <c r="S88" s="836"/>
      <c r="T88" s="838"/>
      <c r="U88" s="838"/>
      <c r="V88" s="838"/>
      <c r="W88" s="838"/>
      <c r="X88" s="838"/>
      <c r="Y88" s="838"/>
      <c r="Z88" s="838"/>
      <c r="AA88" s="838"/>
      <c r="AB88" s="838"/>
      <c r="AC88" s="838"/>
      <c r="AD88" s="838"/>
      <c r="AE88" s="838"/>
      <c r="AF88" s="838"/>
      <c r="AG88" s="838"/>
      <c r="AH88" s="838"/>
      <c r="AI88" s="838"/>
      <c r="AJ88" s="838"/>
      <c r="AK88" s="838"/>
      <c r="AL88" s="838"/>
      <c r="AM88" s="838"/>
      <c r="AN88" s="838"/>
    </row>
    <row r="89" spans="1:40" ht="60">
      <c r="A89" s="835"/>
      <c r="B89" s="842" t="s">
        <v>5</v>
      </c>
      <c r="C89" s="842" t="s">
        <v>28</v>
      </c>
      <c r="D89" s="842" t="s">
        <v>29</v>
      </c>
      <c r="E89" s="842" t="s">
        <v>215</v>
      </c>
      <c r="F89" s="842" t="s">
        <v>88</v>
      </c>
      <c r="G89" s="842" t="s">
        <v>11</v>
      </c>
      <c r="H89" s="842" t="s">
        <v>12</v>
      </c>
      <c r="I89" s="842" t="s">
        <v>13</v>
      </c>
      <c r="J89" s="842" t="s">
        <v>14</v>
      </c>
      <c r="K89" s="842" t="s">
        <v>15</v>
      </c>
      <c r="L89" s="842" t="s">
        <v>16</v>
      </c>
      <c r="M89" s="842" t="s">
        <v>17</v>
      </c>
      <c r="N89" s="842" t="s">
        <v>216</v>
      </c>
      <c r="O89" s="939"/>
      <c r="P89" s="939"/>
      <c r="Q89" s="836"/>
      <c r="R89" s="836"/>
      <c r="S89" s="836"/>
      <c r="T89" s="838"/>
      <c r="U89" s="838"/>
      <c r="V89" s="838"/>
      <c r="W89" s="838"/>
      <c r="X89" s="838"/>
      <c r="Y89" s="838"/>
      <c r="Z89" s="838"/>
      <c r="AA89" s="838"/>
      <c r="AB89" s="838"/>
      <c r="AC89" s="838"/>
      <c r="AD89" s="838"/>
      <c r="AE89" s="838"/>
      <c r="AF89" s="838"/>
      <c r="AG89" s="838"/>
      <c r="AH89" s="838"/>
      <c r="AI89" s="838"/>
      <c r="AJ89" s="838"/>
      <c r="AK89" s="838"/>
      <c r="AL89" s="838"/>
      <c r="AM89" s="838"/>
      <c r="AN89" s="838"/>
    </row>
    <row r="90" spans="1:40">
      <c r="A90" s="835"/>
      <c r="B90" s="848" t="s">
        <v>24</v>
      </c>
      <c r="C90" s="848" t="s">
        <v>19</v>
      </c>
      <c r="D90" s="848" t="s">
        <v>19</v>
      </c>
      <c r="E90" s="952">
        <f>E30</f>
        <v>3960</v>
      </c>
      <c r="F90" s="951">
        <f t="shared" ref="F90:N90" si="25">F30</f>
        <v>61.704548782503863</v>
      </c>
      <c r="G90" s="951">
        <f t="shared" si="25"/>
        <v>17.932299003743893</v>
      </c>
      <c r="H90" s="951">
        <f t="shared" si="25"/>
        <v>27.07342845495312</v>
      </c>
      <c r="I90" s="951">
        <f t="shared" si="25"/>
        <v>43.546685741535526</v>
      </c>
      <c r="J90" s="951">
        <f t="shared" si="25"/>
        <v>51.610426540284365</v>
      </c>
      <c r="K90" s="951">
        <f t="shared" si="25"/>
        <v>61.768332745774053</v>
      </c>
      <c r="L90" s="951">
        <f t="shared" si="25"/>
        <v>92.747150537634411</v>
      </c>
      <c r="M90" s="951">
        <f t="shared" si="25"/>
        <v>121.86756556160317</v>
      </c>
      <c r="N90" s="953">
        <f t="shared" si="25"/>
        <v>415.41388888888889</v>
      </c>
      <c r="O90" s="939"/>
      <c r="P90" s="939"/>
      <c r="Q90" s="836"/>
      <c r="R90" s="836"/>
      <c r="S90" s="836"/>
      <c r="T90" s="838"/>
      <c r="U90" s="838"/>
      <c r="V90" s="838"/>
      <c r="W90" s="838"/>
      <c r="X90" s="838"/>
      <c r="Y90" s="838"/>
      <c r="Z90" s="838"/>
      <c r="AA90" s="838"/>
      <c r="AB90" s="838"/>
      <c r="AC90" s="838"/>
      <c r="AD90" s="838"/>
      <c r="AE90" s="838"/>
      <c r="AF90" s="838"/>
      <c r="AG90" s="838"/>
      <c r="AH90" s="838"/>
      <c r="AI90" s="838"/>
      <c r="AJ90" s="838"/>
      <c r="AK90" s="838"/>
      <c r="AL90" s="838"/>
      <c r="AM90" s="838"/>
      <c r="AN90" s="838"/>
    </row>
    <row r="91" spans="1:40">
      <c r="A91" s="835"/>
      <c r="B91" s="844" t="s">
        <v>24</v>
      </c>
      <c r="C91" s="945" t="s">
        <v>75</v>
      </c>
      <c r="D91" s="945">
        <v>500</v>
      </c>
      <c r="E91" s="946"/>
      <c r="F91" s="948">
        <f>F$90/F$9*F10</f>
        <v>62.185213872055904</v>
      </c>
      <c r="G91" s="948">
        <f t="shared" ref="G91:M91" si="26">G$90/G$9*G10</f>
        <v>18.596120189015668</v>
      </c>
      <c r="H91" s="948">
        <f t="shared" si="26"/>
        <v>27.588040169798962</v>
      </c>
      <c r="I91" s="948">
        <f t="shared" si="26"/>
        <v>43.94794002999938</v>
      </c>
      <c r="J91" s="948">
        <f t="shared" si="26"/>
        <v>51.940830025586997</v>
      </c>
      <c r="K91" s="948">
        <f t="shared" si="26"/>
        <v>62.279954218638444</v>
      </c>
      <c r="L91" s="948">
        <f t="shared" si="26"/>
        <v>93.034350520833328</v>
      </c>
      <c r="M91" s="948">
        <f t="shared" si="26"/>
        <v>122.53745098169369</v>
      </c>
      <c r="N91" s="945"/>
      <c r="O91" s="939"/>
      <c r="P91" s="939"/>
      <c r="Q91" s="836"/>
      <c r="R91" s="836"/>
      <c r="S91" s="836"/>
      <c r="T91" s="838"/>
      <c r="U91" s="838"/>
      <c r="V91" s="838"/>
      <c r="W91" s="838"/>
      <c r="X91" s="838"/>
      <c r="Y91" s="838"/>
      <c r="Z91" s="838"/>
      <c r="AA91" s="838"/>
      <c r="AB91" s="838"/>
      <c r="AC91" s="838"/>
      <c r="AD91" s="838"/>
      <c r="AE91" s="838"/>
      <c r="AF91" s="838"/>
      <c r="AG91" s="838"/>
      <c r="AH91" s="838"/>
      <c r="AI91" s="838"/>
      <c r="AJ91" s="838"/>
      <c r="AK91" s="838"/>
      <c r="AL91" s="838"/>
      <c r="AM91" s="838"/>
      <c r="AN91" s="838"/>
    </row>
    <row r="92" spans="1:40">
      <c r="A92" s="835"/>
      <c r="B92" s="844" t="s">
        <v>24</v>
      </c>
      <c r="C92" s="945">
        <v>501</v>
      </c>
      <c r="D92" s="945">
        <v>1000</v>
      </c>
      <c r="E92" s="946"/>
      <c r="F92" s="948">
        <f t="shared" ref="F92:M92" si="27">F$90/F$9*F11</f>
        <v>54.62577738436606</v>
      </c>
      <c r="G92" s="948">
        <f t="shared" si="27"/>
        <v>12.766288253207149</v>
      </c>
      <c r="H92" s="948">
        <f t="shared" si="27"/>
        <v>22.133752764256478</v>
      </c>
      <c r="I92" s="948">
        <f t="shared" si="27"/>
        <v>36.172169285356837</v>
      </c>
      <c r="J92" s="948">
        <f t="shared" si="27"/>
        <v>45.007365506052814</v>
      </c>
      <c r="K92" s="948">
        <f t="shared" si="27"/>
        <v>55.21059985982577</v>
      </c>
      <c r="L92" s="948">
        <f t="shared" si="27"/>
        <v>82.505616729385039</v>
      </c>
      <c r="M92" s="948">
        <f t="shared" si="27"/>
        <v>109.02202126800566</v>
      </c>
      <c r="N92" s="945"/>
      <c r="O92" s="939"/>
      <c r="P92" s="939"/>
      <c r="Q92" s="836"/>
      <c r="R92" s="836"/>
      <c r="S92" s="836"/>
      <c r="T92" s="838"/>
      <c r="U92" s="838"/>
      <c r="V92" s="838"/>
      <c r="W92" s="838"/>
      <c r="X92" s="838"/>
      <c r="Y92" s="838"/>
      <c r="Z92" s="838"/>
      <c r="AA92" s="838"/>
      <c r="AB92" s="838"/>
      <c r="AC92" s="838"/>
      <c r="AD92" s="838"/>
      <c r="AE92" s="838"/>
      <c r="AF92" s="838"/>
      <c r="AG92" s="838"/>
      <c r="AH92" s="838"/>
      <c r="AI92" s="838"/>
      <c r="AJ92" s="838"/>
      <c r="AK92" s="838"/>
      <c r="AL92" s="838"/>
      <c r="AM92" s="838"/>
      <c r="AN92" s="838"/>
    </row>
    <row r="93" spans="1:40">
      <c r="A93" s="835"/>
      <c r="B93" s="844" t="s">
        <v>24</v>
      </c>
      <c r="C93" s="945">
        <v>1001</v>
      </c>
      <c r="D93" s="945">
        <v>2000</v>
      </c>
      <c r="E93" s="946"/>
      <c r="F93" s="948">
        <f t="shared" ref="F93:M93" si="28">F$90/F$9*F12</f>
        <v>58.53042212923846</v>
      </c>
      <c r="G93" s="948">
        <f t="shared" si="28"/>
        <v>9.8965800101194237</v>
      </c>
      <c r="H93" s="948">
        <f t="shared" si="28"/>
        <v>23.180642901686003</v>
      </c>
      <c r="I93" s="948">
        <f t="shared" si="28"/>
        <v>39.094883850787575</v>
      </c>
      <c r="J93" s="948">
        <f t="shared" si="28"/>
        <v>46.978401019839154</v>
      </c>
      <c r="K93" s="948">
        <f t="shared" si="28"/>
        <v>57.366176404507208</v>
      </c>
      <c r="L93" s="948">
        <f t="shared" si="28"/>
        <v>93.536722097958673</v>
      </c>
      <c r="M93" s="948">
        <f t="shared" si="28"/>
        <v>122.63576490102885</v>
      </c>
      <c r="N93" s="945"/>
      <c r="O93" s="939"/>
      <c r="P93" s="939"/>
      <c r="Q93" s="836"/>
      <c r="R93" s="836"/>
      <c r="S93" s="836"/>
      <c r="T93" s="838"/>
      <c r="U93" s="838"/>
      <c r="V93" s="838"/>
      <c r="W93" s="838"/>
      <c r="X93" s="838"/>
      <c r="Y93" s="838"/>
      <c r="Z93" s="838"/>
      <c r="AA93" s="838"/>
      <c r="AB93" s="838"/>
      <c r="AC93" s="838"/>
      <c r="AD93" s="838"/>
      <c r="AE93" s="838"/>
      <c r="AF93" s="838"/>
      <c r="AG93" s="838"/>
      <c r="AH93" s="838"/>
      <c r="AI93" s="838"/>
      <c r="AJ93" s="838"/>
      <c r="AK93" s="838"/>
      <c r="AL93" s="838"/>
      <c r="AM93" s="838"/>
      <c r="AN93" s="838"/>
    </row>
    <row r="94" spans="1:40">
      <c r="A94" s="835"/>
      <c r="B94" s="844" t="s">
        <v>24</v>
      </c>
      <c r="C94" s="945">
        <v>2001</v>
      </c>
      <c r="D94" s="945">
        <v>5000</v>
      </c>
      <c r="E94" s="946"/>
      <c r="F94" s="948">
        <f t="shared" ref="F94:M94" si="29">F$90/F$9*F13</f>
        <v>65.376763829424576</v>
      </c>
      <c r="G94" s="948">
        <f t="shared" si="29"/>
        <v>8.2546970993726454</v>
      </c>
      <c r="H94" s="948">
        <f t="shared" si="29"/>
        <v>21.941446095787217</v>
      </c>
      <c r="I94" s="948">
        <f t="shared" si="29"/>
        <v>44.035575620090547</v>
      </c>
      <c r="J94" s="948">
        <f t="shared" si="29"/>
        <v>52.444111824012872</v>
      </c>
      <c r="K94" s="948">
        <f t="shared" si="29"/>
        <v>67.57848347894577</v>
      </c>
      <c r="L94" s="948">
        <f t="shared" si="29"/>
        <v>109.72904338740481</v>
      </c>
      <c r="M94" s="948">
        <f t="shared" si="29"/>
        <v>135.92402907493644</v>
      </c>
      <c r="N94" s="945"/>
      <c r="O94" s="939"/>
      <c r="P94" s="939"/>
      <c r="Q94" s="836"/>
      <c r="R94" s="836"/>
      <c r="S94" s="836"/>
      <c r="T94" s="838"/>
      <c r="U94" s="838"/>
      <c r="V94" s="838"/>
      <c r="W94" s="838"/>
      <c r="X94" s="838"/>
      <c r="Y94" s="838"/>
      <c r="Z94" s="838"/>
      <c r="AA94" s="838"/>
      <c r="AB94" s="838"/>
      <c r="AC94" s="838"/>
      <c r="AD94" s="838"/>
      <c r="AE94" s="838"/>
      <c r="AF94" s="838"/>
      <c r="AG94" s="838"/>
      <c r="AH94" s="838"/>
      <c r="AI94" s="838"/>
      <c r="AJ94" s="838"/>
      <c r="AK94" s="838"/>
      <c r="AL94" s="838"/>
      <c r="AM94" s="838"/>
      <c r="AN94" s="838"/>
    </row>
    <row r="95" spans="1:40">
      <c r="A95" s="835"/>
      <c r="B95" s="844" t="s">
        <v>24</v>
      </c>
      <c r="C95" s="945">
        <v>5001</v>
      </c>
      <c r="D95" s="945">
        <v>10000</v>
      </c>
      <c r="E95" s="946"/>
      <c r="F95" s="948">
        <f t="shared" ref="F95:M95" si="30">F$90/F$9*F14</f>
        <v>67.188661349373618</v>
      </c>
      <c r="G95" s="948">
        <f t="shared" si="30"/>
        <v>13.079048064011554</v>
      </c>
      <c r="H95" s="948">
        <f t="shared" si="30"/>
        <v>27.264903287492654</v>
      </c>
      <c r="I95" s="948">
        <f t="shared" si="30"/>
        <v>57.801761792179569</v>
      </c>
      <c r="J95" s="948">
        <f t="shared" si="30"/>
        <v>64.188405861118298</v>
      </c>
      <c r="K95" s="948">
        <f t="shared" si="30"/>
        <v>72.464594278138961</v>
      </c>
      <c r="L95" s="948">
        <f t="shared" si="30"/>
        <v>122.37859067657681</v>
      </c>
      <c r="M95" s="948">
        <f t="shared" si="30"/>
        <v>121.25010357159239</v>
      </c>
      <c r="N95" s="945"/>
      <c r="O95" s="939"/>
      <c r="P95" s="939"/>
      <c r="Q95" s="836"/>
      <c r="R95" s="836"/>
      <c r="S95" s="836"/>
      <c r="T95" s="838"/>
      <c r="U95" s="838"/>
      <c r="V95" s="838"/>
      <c r="W95" s="838"/>
      <c r="X95" s="838"/>
      <c r="Y95" s="838"/>
      <c r="Z95" s="838"/>
      <c r="AA95" s="838"/>
      <c r="AB95" s="838"/>
      <c r="AC95" s="838"/>
      <c r="AD95" s="838"/>
      <c r="AE95" s="838"/>
      <c r="AF95" s="838"/>
      <c r="AG95" s="838"/>
      <c r="AH95" s="838"/>
      <c r="AI95" s="838"/>
      <c r="AJ95" s="838"/>
      <c r="AK95" s="838"/>
      <c r="AL95" s="838"/>
      <c r="AM95" s="838"/>
      <c r="AN95" s="838"/>
    </row>
    <row r="96" spans="1:40">
      <c r="A96" s="835"/>
      <c r="B96" s="844" t="s">
        <v>24</v>
      </c>
      <c r="C96" s="945">
        <v>10001</v>
      </c>
      <c r="D96" s="945">
        <v>20000</v>
      </c>
      <c r="E96" s="946"/>
      <c r="F96" s="948">
        <f t="shared" ref="F96:M96" si="31">F$90/F$9*F15</f>
        <v>51.394063248276503</v>
      </c>
      <c r="G96" s="948">
        <f t="shared" si="31"/>
        <v>10.00444732681558</v>
      </c>
      <c r="H96" s="948">
        <f t="shared" si="31"/>
        <v>20.855515437778596</v>
      </c>
      <c r="I96" s="948">
        <f t="shared" si="31"/>
        <v>44.21382033438568</v>
      </c>
      <c r="J96" s="948">
        <f t="shared" si="31"/>
        <v>49.099102800670849</v>
      </c>
      <c r="K96" s="948">
        <f t="shared" si="31"/>
        <v>55.429738690962779</v>
      </c>
      <c r="L96" s="948">
        <f t="shared" si="31"/>
        <v>93.610036323867988</v>
      </c>
      <c r="M96" s="948">
        <f t="shared" si="31"/>
        <v>92.746832079526044</v>
      </c>
      <c r="N96" s="945"/>
      <c r="O96" s="939"/>
      <c r="P96" s="939"/>
      <c r="Q96" s="836"/>
      <c r="R96" s="836"/>
      <c r="S96" s="836"/>
      <c r="T96" s="838"/>
      <c r="U96" s="838"/>
      <c r="V96" s="838"/>
      <c r="W96" s="838"/>
      <c r="X96" s="838"/>
      <c r="Y96" s="838"/>
      <c r="Z96" s="838"/>
      <c r="AA96" s="838"/>
      <c r="AB96" s="838"/>
      <c r="AC96" s="838"/>
      <c r="AD96" s="838"/>
      <c r="AE96" s="838"/>
      <c r="AF96" s="838"/>
      <c r="AG96" s="838"/>
      <c r="AH96" s="838"/>
      <c r="AI96" s="838"/>
      <c r="AJ96" s="838"/>
      <c r="AK96" s="838"/>
      <c r="AL96" s="838"/>
      <c r="AM96" s="838"/>
      <c r="AN96" s="838"/>
    </row>
    <row r="97" spans="1:40">
      <c r="A97" s="835"/>
      <c r="B97" s="844" t="s">
        <v>24</v>
      </c>
      <c r="C97" s="945">
        <v>20001</v>
      </c>
      <c r="D97" s="945" t="s">
        <v>76</v>
      </c>
      <c r="E97" s="946"/>
      <c r="F97" s="948">
        <f t="shared" ref="F97:M97" si="32">F$90/F$9*F16</f>
        <v>77.872724196552298</v>
      </c>
      <c r="G97" s="948">
        <f t="shared" si="32"/>
        <v>15.158824155554012</v>
      </c>
      <c r="H97" s="948">
        <f t="shared" si="32"/>
        <v>31.600455364220199</v>
      </c>
      <c r="I97" s="948">
        <f t="shared" si="32"/>
        <v>66.993158722296471</v>
      </c>
      <c r="J97" s="948">
        <f t="shared" si="32"/>
        <v>74.395380498019477</v>
      </c>
      <c r="K97" s="948">
        <f t="shared" si="32"/>
        <v>83.987614143605597</v>
      </c>
      <c r="L97" s="948">
        <f t="shared" si="32"/>
        <v>141.83872766515057</v>
      </c>
      <c r="M97" s="948">
        <f t="shared" si="32"/>
        <v>140.53079321131676</v>
      </c>
      <c r="N97" s="945"/>
      <c r="O97" s="939"/>
      <c r="P97" s="939"/>
      <c r="Q97" s="836"/>
      <c r="R97" s="836"/>
      <c r="S97" s="836"/>
      <c r="T97" s="838"/>
      <c r="U97" s="838"/>
      <c r="V97" s="838"/>
      <c r="W97" s="838"/>
      <c r="X97" s="838"/>
      <c r="Y97" s="838"/>
      <c r="Z97" s="838"/>
      <c r="AA97" s="838"/>
      <c r="AB97" s="838"/>
      <c r="AC97" s="838"/>
      <c r="AD97" s="838"/>
      <c r="AE97" s="838"/>
      <c r="AF97" s="838"/>
      <c r="AG97" s="838"/>
      <c r="AH97" s="838"/>
      <c r="AI97" s="838"/>
      <c r="AJ97" s="838"/>
      <c r="AK97" s="838"/>
      <c r="AL97" s="838"/>
      <c r="AM97" s="838"/>
      <c r="AN97" s="838"/>
    </row>
    <row r="98" spans="1:40">
      <c r="A98" s="835"/>
      <c r="B98" s="845"/>
      <c r="C98" s="845"/>
      <c r="D98" s="845"/>
      <c r="E98" s="845"/>
      <c r="F98" s="845"/>
      <c r="G98" s="845"/>
      <c r="H98" s="846"/>
      <c r="I98" s="846"/>
      <c r="J98" s="845"/>
      <c r="K98" s="845"/>
      <c r="L98" s="845"/>
      <c r="M98" s="845"/>
      <c r="N98" s="845"/>
      <c r="O98" s="939"/>
      <c r="P98" s="939"/>
      <c r="Q98" s="836"/>
      <c r="R98" s="836"/>
      <c r="S98" s="836"/>
      <c r="T98" s="838"/>
      <c r="U98" s="838"/>
      <c r="V98" s="838"/>
      <c r="W98" s="838"/>
      <c r="X98" s="838"/>
      <c r="Y98" s="838"/>
      <c r="Z98" s="838"/>
      <c r="AA98" s="838"/>
      <c r="AB98" s="838"/>
      <c r="AC98" s="838"/>
      <c r="AD98" s="838"/>
      <c r="AE98" s="838"/>
      <c r="AF98" s="838"/>
      <c r="AG98" s="838"/>
      <c r="AH98" s="838"/>
      <c r="AI98" s="838"/>
      <c r="AJ98" s="838"/>
      <c r="AK98" s="838"/>
      <c r="AL98" s="838"/>
      <c r="AM98" s="838"/>
      <c r="AN98" s="838"/>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73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7160</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7160</v>
      </c>
      <c r="F9" s="54">
        <v>14.667542140670214</v>
      </c>
      <c r="G9" s="54">
        <v>6.029608471767463</v>
      </c>
      <c r="H9" s="54">
        <v>8.8388457833270291</v>
      </c>
      <c r="I9" s="54">
        <v>12.053358989452667</v>
      </c>
      <c r="J9" s="54">
        <v>13.444616318307833</v>
      </c>
      <c r="K9" s="54">
        <v>15.078331260869565</v>
      </c>
      <c r="L9" s="54">
        <v>19.569477812037068</v>
      </c>
      <c r="M9" s="54">
        <v>24.149262034840962</v>
      </c>
      <c r="N9" s="59">
        <v>1496.7748603351956</v>
      </c>
      <c r="O9" s="11"/>
      <c r="P9" s="11"/>
      <c r="Q9" s="11"/>
      <c r="AI9" s="43"/>
      <c r="AJ9" s="43"/>
      <c r="AK9" s="43"/>
      <c r="AL9" s="43"/>
    </row>
    <row r="10" spans="1:69" s="44" customFormat="1">
      <c r="A10" s="1"/>
      <c r="B10" s="26" t="s">
        <v>19</v>
      </c>
      <c r="C10" s="53">
        <v>21</v>
      </c>
      <c r="D10" s="53">
        <v>500</v>
      </c>
      <c r="E10" s="28">
        <v>736</v>
      </c>
      <c r="F10" s="56">
        <v>20.468476364200736</v>
      </c>
      <c r="G10" s="56">
        <v>9.0522298531246008</v>
      </c>
      <c r="H10" s="56">
        <v>11.865298193953768</v>
      </c>
      <c r="I10" s="56">
        <v>16.357307917755765</v>
      </c>
      <c r="J10" s="56">
        <v>18.303538652167127</v>
      </c>
      <c r="K10" s="56">
        <v>20.70462710838855</v>
      </c>
      <c r="L10" s="56">
        <v>28.52993794260076</v>
      </c>
      <c r="M10" s="56">
        <v>36.969213074979415</v>
      </c>
      <c r="N10" s="53">
        <v>340.57744565217394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1947</v>
      </c>
      <c r="F11" s="56">
        <v>17.064465258602503</v>
      </c>
      <c r="G11" s="56">
        <v>9.4206474174459238</v>
      </c>
      <c r="H11" s="56">
        <v>11.419664319655203</v>
      </c>
      <c r="I11" s="56">
        <v>14.22237135935551</v>
      </c>
      <c r="J11" s="56">
        <v>15.613845333333334</v>
      </c>
      <c r="K11" s="56">
        <v>17.296606959854</v>
      </c>
      <c r="L11" s="56">
        <v>21.774767201777848</v>
      </c>
      <c r="M11" s="56">
        <v>26.941160071705657</v>
      </c>
      <c r="N11" s="53">
        <v>764.05752439650746</v>
      </c>
      <c r="O11" s="11"/>
      <c r="P11" s="11"/>
      <c r="Q11" s="34" t="s">
        <v>23</v>
      </c>
      <c r="AI11" s="1"/>
      <c r="AJ11" s="43"/>
      <c r="AK11" s="43"/>
      <c r="AL11" s="43"/>
    </row>
    <row r="12" spans="1:69">
      <c r="B12" s="26" t="s">
        <v>19</v>
      </c>
      <c r="C12" s="53">
        <v>1001</v>
      </c>
      <c r="D12" s="53">
        <v>2000</v>
      </c>
      <c r="E12" s="28">
        <v>3280</v>
      </c>
      <c r="F12" s="56">
        <v>13.950898525655157</v>
      </c>
      <c r="G12" s="56">
        <v>7.5120950830881466</v>
      </c>
      <c r="H12" s="56">
        <v>9.372838837121213</v>
      </c>
      <c r="I12" s="56">
        <v>11.816729135108227</v>
      </c>
      <c r="J12" s="56">
        <v>12.978159363183401</v>
      </c>
      <c r="K12" s="56">
        <v>14.345148758460843</v>
      </c>
      <c r="L12" s="56">
        <v>17.948295189785682</v>
      </c>
      <c r="M12" s="56">
        <v>21.380040250706283</v>
      </c>
      <c r="N12" s="53">
        <v>1376.5865853658536</v>
      </c>
      <c r="O12" s="11"/>
      <c r="P12" s="11"/>
      <c r="Q12" s="34" t="s">
        <v>25</v>
      </c>
      <c r="AI12" s="1"/>
      <c r="AJ12" s="43"/>
      <c r="AK12" s="43"/>
      <c r="AL12" s="43"/>
    </row>
    <row r="13" spans="1:69">
      <c r="B13" s="26" t="s">
        <v>19</v>
      </c>
      <c r="C13" s="53">
        <v>2001</v>
      </c>
      <c r="D13" s="53">
        <v>5000</v>
      </c>
      <c r="E13" s="28">
        <v>997</v>
      </c>
      <c r="F13" s="56">
        <v>10.073819845897704</v>
      </c>
      <c r="G13" s="56">
        <v>3.3593610214129579</v>
      </c>
      <c r="H13" s="56">
        <v>4.8154895356207161</v>
      </c>
      <c r="I13" s="56">
        <v>7.8221383536555118</v>
      </c>
      <c r="J13" s="56">
        <v>8.9186885953324531</v>
      </c>
      <c r="K13" s="56">
        <v>10.605101895278786</v>
      </c>
      <c r="L13" s="56">
        <v>14.471981598580722</v>
      </c>
      <c r="M13" s="56">
        <v>17.785072075142018</v>
      </c>
      <c r="N13" s="53">
        <v>2786.6008024072216</v>
      </c>
      <c r="O13" s="11"/>
      <c r="P13" s="11"/>
      <c r="Q13" s="34" t="s">
        <v>26</v>
      </c>
      <c r="AI13" s="1"/>
      <c r="AJ13" s="43"/>
      <c r="AK13" s="43"/>
      <c r="AL13" s="43"/>
    </row>
    <row r="14" spans="1:69">
      <c r="B14" s="26" t="s">
        <v>19</v>
      </c>
      <c r="C14" s="53">
        <v>5001</v>
      </c>
      <c r="D14" s="53">
        <v>10000</v>
      </c>
      <c r="E14" s="28">
        <v>165</v>
      </c>
      <c r="F14" s="56">
        <v>4.7490959839032412</v>
      </c>
      <c r="G14" s="56">
        <v>1.5853926130576401</v>
      </c>
      <c r="H14" s="56">
        <v>1.9485587882406152</v>
      </c>
      <c r="I14" s="56">
        <v>2.6095011484032478</v>
      </c>
      <c r="J14" s="56">
        <v>3.0629353045535188</v>
      </c>
      <c r="K14" s="56">
        <v>3.8284632347892424</v>
      </c>
      <c r="L14" s="56">
        <v>12.163575433556103</v>
      </c>
      <c r="M14" s="56">
        <v>12.163575433556103</v>
      </c>
      <c r="N14" s="53">
        <v>6699.5515151515156</v>
      </c>
      <c r="O14" s="11"/>
      <c r="P14" s="11"/>
      <c r="Q14" s="34" t="s">
        <v>27</v>
      </c>
      <c r="AI14" s="1"/>
      <c r="AJ14" s="43"/>
      <c r="AK14" s="43"/>
      <c r="AL14" s="43"/>
    </row>
    <row r="15" spans="1:69">
      <c r="B15" s="26" t="s">
        <v>19</v>
      </c>
      <c r="C15" s="53">
        <v>10001</v>
      </c>
      <c r="D15" s="53">
        <v>20000</v>
      </c>
      <c r="E15" s="28">
        <v>31</v>
      </c>
      <c r="F15" s="56">
        <v>4.1838160996975819</v>
      </c>
      <c r="G15" s="30">
        <v>1.2184589387711005</v>
      </c>
      <c r="H15" s="30">
        <v>1.5216665516313816</v>
      </c>
      <c r="I15" s="30">
        <v>1.8889198084504886</v>
      </c>
      <c r="J15" s="30">
        <v>2.9814046316443892</v>
      </c>
      <c r="K15" s="30">
        <v>3.4292192261801429</v>
      </c>
      <c r="L15" s="30">
        <v>6.6922190808465585</v>
      </c>
      <c r="M15" s="30">
        <v>9.6699228057328011</v>
      </c>
      <c r="N15" s="53">
        <v>13458.806451612903</v>
      </c>
      <c r="O15" s="11"/>
      <c r="P15" s="11"/>
      <c r="Q15" s="11"/>
      <c r="AI15" s="1"/>
      <c r="AJ15" s="43"/>
      <c r="AK15" s="43"/>
      <c r="AL15" s="43"/>
    </row>
    <row r="16" spans="1:69">
      <c r="B16" s="26" t="s">
        <v>19</v>
      </c>
      <c r="C16" s="53">
        <v>20001</v>
      </c>
      <c r="D16" s="53">
        <v>62693</v>
      </c>
      <c r="E16" s="28">
        <v>4</v>
      </c>
      <c r="F16" s="56">
        <v>3.6111444260464372</v>
      </c>
      <c r="G16" s="30">
        <v>2.2556674058357129</v>
      </c>
      <c r="H16" s="30">
        <v>2.2556674058357129</v>
      </c>
      <c r="I16" s="30">
        <v>3.1370023664425877</v>
      </c>
      <c r="J16" s="30">
        <v>3.657570378423638</v>
      </c>
      <c r="K16" s="30">
        <v>4.1781383904046878</v>
      </c>
      <c r="L16" s="30">
        <v>8.153756180187397</v>
      </c>
      <c r="M16" s="30">
        <v>11.78177102193805</v>
      </c>
      <c r="N16" s="53">
        <v>40632.25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10716908</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7160</v>
      </c>
      <c r="F26" s="54">
        <v>14.667542140670214</v>
      </c>
      <c r="G26" s="54">
        <v>6.029608471767463</v>
      </c>
      <c r="H26" s="54">
        <v>8.8388457833270291</v>
      </c>
      <c r="I26" s="54">
        <v>12.053358989452667</v>
      </c>
      <c r="J26" s="54">
        <v>13.444616318307833</v>
      </c>
      <c r="K26" s="54">
        <v>15.078331260869565</v>
      </c>
      <c r="L26" s="54">
        <v>19.569477812037068</v>
      </c>
      <c r="M26" s="54">
        <v>24.149262034840962</v>
      </c>
      <c r="N26" s="59">
        <v>1496.7748603351956</v>
      </c>
      <c r="O26" s="11"/>
      <c r="P26" s="11"/>
      <c r="Q26" s="11"/>
      <c r="AI26" s="43"/>
      <c r="AJ26" s="43"/>
      <c r="AK26" s="43"/>
      <c r="AL26" s="43"/>
    </row>
    <row r="27" spans="1:69">
      <c r="B27" s="28" t="s">
        <v>20</v>
      </c>
      <c r="C27" s="28" t="s">
        <v>19</v>
      </c>
      <c r="D27" s="28" t="s">
        <v>19</v>
      </c>
      <c r="E27" s="28">
        <v>3845</v>
      </c>
      <c r="F27" s="56">
        <v>16.030209172333834</v>
      </c>
      <c r="G27" s="56">
        <v>7.5110468084291186</v>
      </c>
      <c r="H27" s="56">
        <v>10.172797677616501</v>
      </c>
      <c r="I27" s="56">
        <v>13.302521835077373</v>
      </c>
      <c r="J27" s="56">
        <v>14.799877133105802</v>
      </c>
      <c r="K27" s="56">
        <v>16.426502872090463</v>
      </c>
      <c r="L27" s="56">
        <v>20.963888598094687</v>
      </c>
      <c r="M27" s="56">
        <v>26.170673839812988</v>
      </c>
      <c r="N27" s="33">
        <v>1385.6413524057218</v>
      </c>
      <c r="O27" s="11"/>
      <c r="P27" s="11"/>
      <c r="Q27" s="11"/>
      <c r="AI27" s="43"/>
      <c r="AJ27" s="43"/>
      <c r="AK27" s="43"/>
      <c r="AL27" s="43"/>
    </row>
    <row r="28" spans="1:69">
      <c r="B28" s="28" t="s">
        <v>21</v>
      </c>
      <c r="C28" s="28" t="s">
        <v>19</v>
      </c>
      <c r="D28" s="28" t="s">
        <v>19</v>
      </c>
      <c r="E28" s="28">
        <v>1490</v>
      </c>
      <c r="F28" s="56">
        <v>14.334423763320052</v>
      </c>
      <c r="G28" s="56">
        <v>7.0430136529110383</v>
      </c>
      <c r="H28" s="56">
        <v>9.8563854386015191</v>
      </c>
      <c r="I28" s="56">
        <v>12.195438266779385</v>
      </c>
      <c r="J28" s="56">
        <v>13.386721267353041</v>
      </c>
      <c r="K28" s="56">
        <v>14.532170960091943</v>
      </c>
      <c r="L28" s="56">
        <v>18.29052506075146</v>
      </c>
      <c r="M28" s="56">
        <v>22.29959957873935</v>
      </c>
      <c r="N28" s="33">
        <v>1481.9959731543624</v>
      </c>
      <c r="O28" s="11"/>
      <c r="P28" s="11"/>
      <c r="Q28" s="11"/>
      <c r="AI28" s="43"/>
      <c r="AJ28" s="43"/>
      <c r="AK28" s="43"/>
      <c r="AL28" s="43"/>
    </row>
    <row r="29" spans="1:69" s="44" customFormat="1">
      <c r="A29" s="1"/>
      <c r="B29" s="28" t="s">
        <v>22</v>
      </c>
      <c r="C29" s="28" t="s">
        <v>19</v>
      </c>
      <c r="D29" s="28" t="s">
        <v>19</v>
      </c>
      <c r="E29" s="28">
        <v>319</v>
      </c>
      <c r="F29" s="56">
        <v>11.981300140972007</v>
      </c>
      <c r="G29" s="56">
        <v>5.6653107070707067</v>
      </c>
      <c r="H29" s="56">
        <v>7.9699356446370526</v>
      </c>
      <c r="I29" s="56">
        <v>9.9307984615384619</v>
      </c>
      <c r="J29" s="56">
        <v>11.091439836567925</v>
      </c>
      <c r="K29" s="56">
        <v>12.329125683060111</v>
      </c>
      <c r="L29" s="56">
        <v>15.372166255144032</v>
      </c>
      <c r="M29" s="56">
        <v>18.75477258566978</v>
      </c>
      <c r="N29" s="33">
        <v>1646.9153605015674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1506</v>
      </c>
      <c r="F30" s="56">
        <v>12.087065941074448</v>
      </c>
      <c r="G30" s="56">
        <v>3.5686196907249408</v>
      </c>
      <c r="H30" s="56">
        <v>6.1112823495672641</v>
      </c>
      <c r="I30" s="56">
        <v>8.9249317403860395</v>
      </c>
      <c r="J30" s="56">
        <v>10.459172698072805</v>
      </c>
      <c r="K30" s="56">
        <v>12.013117599915663</v>
      </c>
      <c r="L30" s="56">
        <v>16.892942724118097</v>
      </c>
      <c r="M30" s="56">
        <v>21.312842095962594</v>
      </c>
      <c r="N30" s="33">
        <v>1763.3313413014607</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74</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21</v>
      </c>
      <c r="C37" s="53">
        <v>500</v>
      </c>
      <c r="D37" s="53">
        <v>340.57744565217394</v>
      </c>
      <c r="E37" s="56">
        <v>20.468476364200736</v>
      </c>
      <c r="F37" s="948">
        <v>22.370070896016951</v>
      </c>
      <c r="G37" s="948">
        <v>20.003611455828217</v>
      </c>
      <c r="H37" s="948">
        <v>16.719840065629057</v>
      </c>
      <c r="I37" s="948">
        <v>16.867435672225945</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764.05752439650746</v>
      </c>
      <c r="E38" s="56">
        <v>17.064465258602503</v>
      </c>
      <c r="F38" s="948">
        <v>18.649815005537292</v>
      </c>
      <c r="G38" s="948">
        <v>16.676909734795149</v>
      </c>
      <c r="H38" s="948">
        <v>13.939246129151655</v>
      </c>
      <c r="I38" s="948">
        <v>14.062295840145289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1376.5865853658536</v>
      </c>
      <c r="E39" s="56">
        <v>13.950898525655157</v>
      </c>
      <c r="F39" s="948">
        <v>15.246986806886865</v>
      </c>
      <c r="G39" s="948">
        <v>13.634056028468327</v>
      </c>
      <c r="H39" s="948">
        <v>11.395904021890923</v>
      </c>
      <c r="I39" s="948">
        <v>11.496502195092862</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2786.6008024072216</v>
      </c>
      <c r="E40" s="56">
        <v>10.073819845897704</v>
      </c>
      <c r="F40" s="948">
        <v>11.009713675638986</v>
      </c>
      <c r="G40" s="948">
        <v>9.8450306944093704</v>
      </c>
      <c r="H40" s="948">
        <v>8.2288810205706113</v>
      </c>
      <c r="I40" s="948">
        <v>8.301522067439322</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6699.5515151515156</v>
      </c>
      <c r="E41" s="56">
        <v>4.7490959839032412</v>
      </c>
      <c r="F41" s="948">
        <v>5.1903039562687701</v>
      </c>
      <c r="G41" s="948">
        <v>4.6412380256396402</v>
      </c>
      <c r="H41" s="948">
        <v>3.8793373719824542</v>
      </c>
      <c r="I41" s="948">
        <v>3.9135825053308744</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13458.806451612903</v>
      </c>
      <c r="E42" s="56">
        <v>4.1838160996975819</v>
      </c>
      <c r="F42" s="948">
        <v>4.5725075526297818</v>
      </c>
      <c r="G42" s="948">
        <v>4.0887963604054569</v>
      </c>
      <c r="H42" s="948">
        <v>3.4175839376737644</v>
      </c>
      <c r="I42" s="948">
        <v>3.4477529089316694</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62693</v>
      </c>
      <c r="D43" s="53">
        <v>40632.25</v>
      </c>
      <c r="E43" s="56">
        <v>3.6111444260464372</v>
      </c>
      <c r="F43" s="948">
        <v>3.9466326359152841</v>
      </c>
      <c r="G43" s="948">
        <v>3.5291307825849221</v>
      </c>
      <c r="H43" s="948">
        <v>2.9497924605167323</v>
      </c>
      <c r="I43" s="948">
        <v>2.9758319684208714</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9">
        <v>1496.7748603351956</v>
      </c>
      <c r="E44" s="54">
        <v>14.667542140670214</v>
      </c>
      <c r="F44" s="54">
        <v>16.030209172333834</v>
      </c>
      <c r="G44" s="54">
        <v>14.334423763320052</v>
      </c>
      <c r="H44" s="54">
        <v>11.981300140972007</v>
      </c>
      <c r="I44" s="54">
        <v>12.087065941074448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818"/>
      <c r="B46" s="822" t="s">
        <v>221</v>
      </c>
      <c r="C46" s="823"/>
      <c r="D46" s="823"/>
      <c r="E46" s="823"/>
      <c r="F46" s="823"/>
      <c r="G46" s="823"/>
      <c r="H46" s="823"/>
      <c r="I46" s="823"/>
      <c r="J46" s="823"/>
      <c r="K46" s="823"/>
      <c r="L46" s="824"/>
      <c r="M46" s="824"/>
      <c r="N46" s="823"/>
      <c r="O46" s="823"/>
      <c r="P46" s="823"/>
      <c r="Q46" s="823"/>
      <c r="R46" s="823"/>
      <c r="S46" s="823"/>
      <c r="T46" s="823"/>
      <c r="U46" s="823"/>
      <c r="V46" s="823"/>
      <c r="W46" s="823"/>
      <c r="X46" s="823"/>
      <c r="Y46" s="823"/>
      <c r="Z46" s="823"/>
      <c r="AA46" s="823"/>
      <c r="AB46" s="823"/>
      <c r="AC46" s="823"/>
      <c r="AD46" s="823"/>
      <c r="AE46" s="821"/>
      <c r="AF46" s="821"/>
      <c r="AG46" s="821"/>
      <c r="AH46" s="821"/>
      <c r="AI46" s="821"/>
      <c r="AJ46" s="821"/>
      <c r="AK46" s="821"/>
      <c r="AL46" s="821"/>
      <c r="AM46" s="819"/>
      <c r="AN46" s="819"/>
    </row>
    <row r="47" spans="1:40">
      <c r="A47" s="817"/>
      <c r="B47" s="817"/>
      <c r="C47" s="817"/>
      <c r="D47" s="817"/>
      <c r="E47" s="817"/>
      <c r="F47" s="817"/>
      <c r="G47" s="817"/>
      <c r="H47" s="817"/>
      <c r="I47" s="817"/>
      <c r="J47" s="817"/>
      <c r="K47" s="817"/>
      <c r="L47" s="817"/>
      <c r="M47" s="817"/>
      <c r="N47" s="817"/>
      <c r="O47" s="817"/>
      <c r="P47" s="817"/>
      <c r="Q47" s="817"/>
      <c r="R47" s="817"/>
      <c r="S47" s="817"/>
      <c r="T47" s="817"/>
      <c r="U47" s="817"/>
      <c r="V47" s="817"/>
      <c r="W47" s="817"/>
      <c r="X47" s="817"/>
      <c r="Y47" s="817"/>
      <c r="Z47" s="817"/>
      <c r="AA47" s="817"/>
      <c r="AB47" s="817"/>
      <c r="AC47" s="817"/>
      <c r="AD47" s="817"/>
      <c r="AE47" s="817"/>
      <c r="AF47" s="817"/>
      <c r="AG47" s="817"/>
      <c r="AH47" s="817"/>
      <c r="AI47" s="817"/>
      <c r="AJ47" s="817"/>
      <c r="AK47" s="817"/>
      <c r="AL47" s="817"/>
      <c r="AM47" s="817"/>
      <c r="AN47" s="817"/>
    </row>
    <row r="48" spans="1:40">
      <c r="A48" s="818"/>
      <c r="B48" s="833" t="s">
        <v>214</v>
      </c>
      <c r="C48" s="819"/>
      <c r="D48" s="819"/>
      <c r="E48" s="819"/>
      <c r="F48" s="819"/>
      <c r="G48" s="819"/>
      <c r="H48" s="819"/>
      <c r="I48" s="819"/>
      <c r="J48" s="819"/>
      <c r="K48" s="819"/>
      <c r="L48" s="819"/>
      <c r="M48" s="819"/>
      <c r="N48" s="820"/>
      <c r="O48" s="820"/>
      <c r="P48" s="939"/>
      <c r="Q48" s="819"/>
      <c r="R48" s="819"/>
      <c r="S48" s="819"/>
      <c r="T48" s="821"/>
      <c r="U48" s="821"/>
      <c r="V48" s="821"/>
      <c r="W48" s="821"/>
      <c r="X48" s="821"/>
      <c r="Y48" s="821"/>
      <c r="Z48" s="821"/>
      <c r="AA48" s="821"/>
      <c r="AB48" s="821"/>
      <c r="AC48" s="821"/>
      <c r="AD48" s="821"/>
      <c r="AE48" s="821"/>
      <c r="AF48" s="821"/>
      <c r="AG48" s="821"/>
      <c r="AH48" s="821"/>
      <c r="AI48" s="821"/>
      <c r="AJ48" s="821"/>
      <c r="AK48" s="821"/>
      <c r="AL48" s="821"/>
      <c r="AM48" s="821"/>
      <c r="AN48" s="821"/>
    </row>
    <row r="49" spans="1:40">
      <c r="A49" s="818"/>
      <c r="B49" s="825">
        <v>1</v>
      </c>
      <c r="C49" s="825">
        <v>2</v>
      </c>
      <c r="D49" s="825">
        <v>3</v>
      </c>
      <c r="E49" s="825">
        <v>4</v>
      </c>
      <c r="F49" s="825">
        <v>5</v>
      </c>
      <c r="G49" s="825">
        <v>7</v>
      </c>
      <c r="H49" s="825">
        <v>8</v>
      </c>
      <c r="I49" s="825">
        <v>9</v>
      </c>
      <c r="J49" s="825">
        <v>10</v>
      </c>
      <c r="K49" s="825">
        <v>11</v>
      </c>
      <c r="L49" s="825">
        <v>12</v>
      </c>
      <c r="M49" s="825">
        <v>13</v>
      </c>
      <c r="N49" s="825">
        <v>14</v>
      </c>
      <c r="O49" s="939"/>
      <c r="P49" s="939"/>
      <c r="Q49" s="819"/>
      <c r="R49" s="819"/>
      <c r="S49" s="819"/>
      <c r="T49" s="821"/>
      <c r="U49" s="821"/>
      <c r="V49" s="821"/>
      <c r="W49" s="821"/>
      <c r="X49" s="821"/>
      <c r="Y49" s="821"/>
      <c r="Z49" s="821"/>
      <c r="AA49" s="821"/>
      <c r="AB49" s="821"/>
      <c r="AC49" s="821"/>
      <c r="AD49" s="821"/>
      <c r="AE49" s="821"/>
      <c r="AF49" s="821"/>
      <c r="AG49" s="821"/>
      <c r="AH49" s="821"/>
      <c r="AI49" s="821"/>
      <c r="AJ49" s="821"/>
      <c r="AK49" s="821"/>
      <c r="AL49" s="821"/>
      <c r="AM49" s="821"/>
      <c r="AN49" s="821"/>
    </row>
    <row r="50" spans="1:40" ht="60">
      <c r="A50" s="818"/>
      <c r="B50" s="825" t="s">
        <v>5</v>
      </c>
      <c r="C50" s="825" t="s">
        <v>28</v>
      </c>
      <c r="D50" s="825" t="s">
        <v>29</v>
      </c>
      <c r="E50" s="825" t="s">
        <v>215</v>
      </c>
      <c r="F50" s="825" t="s">
        <v>9</v>
      </c>
      <c r="G50" s="825" t="s">
        <v>11</v>
      </c>
      <c r="H50" s="825" t="s">
        <v>12</v>
      </c>
      <c r="I50" s="825" t="s">
        <v>13</v>
      </c>
      <c r="J50" s="825" t="s">
        <v>14</v>
      </c>
      <c r="K50" s="825" t="s">
        <v>15</v>
      </c>
      <c r="L50" s="825" t="s">
        <v>16</v>
      </c>
      <c r="M50" s="825" t="s">
        <v>17</v>
      </c>
      <c r="N50" s="825" t="s">
        <v>216</v>
      </c>
      <c r="O50" s="939"/>
      <c r="P50" s="939"/>
      <c r="Q50" s="819"/>
      <c r="R50" s="819"/>
      <c r="S50" s="819"/>
      <c r="T50" s="821"/>
      <c r="U50" s="821"/>
      <c r="V50" s="821"/>
      <c r="W50" s="821"/>
      <c r="X50" s="821"/>
      <c r="Y50" s="821"/>
      <c r="Z50" s="821"/>
      <c r="AA50" s="821"/>
      <c r="AB50" s="821"/>
      <c r="AC50" s="821"/>
      <c r="AD50" s="821"/>
      <c r="AE50" s="821"/>
      <c r="AF50" s="821"/>
      <c r="AG50" s="821"/>
      <c r="AH50" s="821"/>
      <c r="AI50" s="821"/>
      <c r="AJ50" s="821"/>
      <c r="AK50" s="821"/>
      <c r="AL50" s="821"/>
      <c r="AM50" s="821"/>
      <c r="AN50" s="821"/>
    </row>
    <row r="51" spans="1:40">
      <c r="A51" s="818"/>
      <c r="B51" s="831" t="s">
        <v>20</v>
      </c>
      <c r="C51" s="831" t="s">
        <v>19</v>
      </c>
      <c r="D51" s="831" t="s">
        <v>19</v>
      </c>
      <c r="E51" s="831">
        <f t="shared" ref="E51" si="0">E27</f>
        <v>3845</v>
      </c>
      <c r="F51" s="951">
        <f>F27</f>
        <v>16.030209172333834</v>
      </c>
      <c r="G51" s="951">
        <f t="shared" ref="G51:N51" si="1">G27</f>
        <v>7.5110468084291186</v>
      </c>
      <c r="H51" s="951">
        <f t="shared" si="1"/>
        <v>10.172797677616501</v>
      </c>
      <c r="I51" s="951">
        <f t="shared" si="1"/>
        <v>13.302521835077373</v>
      </c>
      <c r="J51" s="951">
        <f t="shared" si="1"/>
        <v>14.799877133105802</v>
      </c>
      <c r="K51" s="951">
        <f t="shared" si="1"/>
        <v>16.426502872090463</v>
      </c>
      <c r="L51" s="951">
        <f t="shared" si="1"/>
        <v>20.963888598094687</v>
      </c>
      <c r="M51" s="951">
        <f t="shared" si="1"/>
        <v>26.170673839812988</v>
      </c>
      <c r="N51" s="952">
        <f t="shared" si="1"/>
        <v>1385.6413524057218</v>
      </c>
      <c r="O51" s="939"/>
      <c r="P51" s="939"/>
      <c r="Q51" s="819"/>
      <c r="R51" s="819"/>
      <c r="S51" s="819"/>
      <c r="T51" s="821"/>
      <c r="U51" s="821"/>
      <c r="V51" s="821"/>
      <c r="W51" s="821"/>
      <c r="X51" s="821"/>
      <c r="Y51" s="821"/>
      <c r="Z51" s="821"/>
      <c r="AA51" s="821"/>
      <c r="AB51" s="821"/>
      <c r="AC51" s="821"/>
      <c r="AD51" s="821"/>
      <c r="AE51" s="821"/>
      <c r="AF51" s="821"/>
      <c r="AG51" s="821"/>
      <c r="AH51" s="821"/>
      <c r="AI51" s="821"/>
      <c r="AJ51" s="821"/>
      <c r="AK51" s="821"/>
      <c r="AL51" s="821"/>
      <c r="AM51" s="821"/>
      <c r="AN51" s="821"/>
    </row>
    <row r="52" spans="1:40">
      <c r="A52" s="818"/>
      <c r="B52" s="827" t="s">
        <v>20</v>
      </c>
      <c r="C52" s="826" t="s">
        <v>75</v>
      </c>
      <c r="D52" s="826">
        <v>500</v>
      </c>
      <c r="E52" s="827"/>
      <c r="F52" s="948">
        <f>F$51/F$9*F10</f>
        <v>22.370070896016951</v>
      </c>
      <c r="G52" s="948">
        <f t="shared" ref="G52:M52" si="2">G$51/G$9*G10</f>
        <v>11.276307983484683</v>
      </c>
      <c r="H52" s="948">
        <f t="shared" si="2"/>
        <v>13.655999988071546</v>
      </c>
      <c r="I52" s="948">
        <f t="shared" si="2"/>
        <v>18.052515147805352</v>
      </c>
      <c r="J52" s="948">
        <f t="shared" si="2"/>
        <v>20.148594555595412</v>
      </c>
      <c r="K52" s="948">
        <f t="shared" si="2"/>
        <v>22.555852552737509</v>
      </c>
      <c r="L52" s="948">
        <f t="shared" si="2"/>
        <v>30.562820657961062</v>
      </c>
      <c r="M52" s="948">
        <f t="shared" si="2"/>
        <v>40.063717727853444</v>
      </c>
      <c r="N52" s="826"/>
      <c r="O52" s="939"/>
      <c r="P52" s="939"/>
      <c r="Q52" s="819"/>
      <c r="R52" s="819"/>
      <c r="S52" s="819"/>
      <c r="T52" s="821"/>
      <c r="U52" s="821"/>
      <c r="V52" s="821"/>
      <c r="W52" s="821"/>
      <c r="X52" s="821"/>
      <c r="Y52" s="821"/>
      <c r="Z52" s="821"/>
      <c r="AA52" s="821"/>
      <c r="AB52" s="821"/>
      <c r="AC52" s="821"/>
      <c r="AD52" s="821"/>
      <c r="AE52" s="821"/>
      <c r="AF52" s="821"/>
      <c r="AG52" s="821"/>
      <c r="AH52" s="821"/>
      <c r="AI52" s="821"/>
      <c r="AJ52" s="821"/>
      <c r="AK52" s="821"/>
      <c r="AL52" s="821"/>
      <c r="AM52" s="821"/>
      <c r="AN52" s="821"/>
    </row>
    <row r="53" spans="1:40">
      <c r="A53" s="818"/>
      <c r="B53" s="827" t="s">
        <v>20</v>
      </c>
      <c r="C53" s="826">
        <v>501</v>
      </c>
      <c r="D53" s="826">
        <v>1000</v>
      </c>
      <c r="E53" s="827"/>
      <c r="F53" s="948">
        <f t="shared" ref="F53:M53" si="3">F$51/F$9*F11</f>
        <v>18.649815005537292</v>
      </c>
      <c r="G53" s="948">
        <f t="shared" si="3"/>
        <v>11.735243515305998</v>
      </c>
      <c r="H53" s="948">
        <f t="shared" si="3"/>
        <v>13.143111387833372</v>
      </c>
      <c r="I53" s="948">
        <f t="shared" si="3"/>
        <v>15.696322138912487</v>
      </c>
      <c r="J53" s="948">
        <f t="shared" si="3"/>
        <v>17.187771449749732</v>
      </c>
      <c r="K53" s="948">
        <f t="shared" si="3"/>
        <v>18.843117251363285</v>
      </c>
      <c r="L53" s="948">
        <f t="shared" si="3"/>
        <v>23.326314490963902</v>
      </c>
      <c r="M53" s="948">
        <f t="shared" si="3"/>
        <v>29.196267450557094</v>
      </c>
      <c r="N53" s="826"/>
      <c r="O53" s="939"/>
      <c r="P53" s="939"/>
      <c r="Q53" s="819"/>
      <c r="R53" s="819"/>
      <c r="S53" s="819"/>
      <c r="T53" s="821"/>
      <c r="U53" s="821"/>
      <c r="V53" s="821"/>
      <c r="W53" s="821"/>
      <c r="X53" s="821"/>
      <c r="Y53" s="821"/>
      <c r="Z53" s="821"/>
      <c r="AA53" s="821"/>
      <c r="AB53" s="821"/>
      <c r="AC53" s="821"/>
      <c r="AD53" s="821"/>
      <c r="AE53" s="821"/>
      <c r="AF53" s="821"/>
      <c r="AG53" s="821"/>
      <c r="AH53" s="821"/>
      <c r="AI53" s="821"/>
      <c r="AJ53" s="821"/>
      <c r="AK53" s="821"/>
      <c r="AL53" s="821"/>
      <c r="AM53" s="821"/>
      <c r="AN53" s="821"/>
    </row>
    <row r="54" spans="1:40">
      <c r="A54" s="818"/>
      <c r="B54" s="827" t="s">
        <v>20</v>
      </c>
      <c r="C54" s="826">
        <v>1001</v>
      </c>
      <c r="D54" s="826">
        <v>2000</v>
      </c>
      <c r="E54" s="827"/>
      <c r="F54" s="948">
        <f t="shared" ref="F54:M54" si="4">F$51/F$9*F12</f>
        <v>15.246986806886865</v>
      </c>
      <c r="G54" s="948">
        <f t="shared" si="4"/>
        <v>9.3577714146182007</v>
      </c>
      <c r="H54" s="948">
        <f t="shared" si="4"/>
        <v>10.787380557628701</v>
      </c>
      <c r="I54" s="948">
        <f t="shared" si="4"/>
        <v>13.041368590823838</v>
      </c>
      <c r="J54" s="948">
        <f t="shared" si="4"/>
        <v>14.286399808035277</v>
      </c>
      <c r="K54" s="948">
        <f t="shared" si="4"/>
        <v>15.627765646251799</v>
      </c>
      <c r="L54" s="948">
        <f t="shared" si="4"/>
        <v>19.227189631649079</v>
      </c>
      <c r="M54" s="948">
        <f t="shared" si="4"/>
        <v>23.169654595492588</v>
      </c>
      <c r="N54" s="826"/>
      <c r="O54" s="939"/>
      <c r="P54" s="939"/>
      <c r="Q54" s="819"/>
      <c r="R54" s="819"/>
      <c r="S54" s="819"/>
      <c r="T54" s="821"/>
      <c r="U54" s="821"/>
      <c r="V54" s="821"/>
      <c r="W54" s="821"/>
      <c r="X54" s="821"/>
      <c r="Y54" s="821"/>
      <c r="Z54" s="821"/>
      <c r="AA54" s="821"/>
      <c r="AB54" s="821"/>
      <c r="AC54" s="821"/>
      <c r="AD54" s="821"/>
      <c r="AE54" s="821"/>
      <c r="AF54" s="821"/>
      <c r="AG54" s="821"/>
      <c r="AH54" s="821"/>
      <c r="AI54" s="821"/>
      <c r="AJ54" s="821"/>
      <c r="AK54" s="821"/>
      <c r="AL54" s="821"/>
      <c r="AM54" s="821"/>
      <c r="AN54" s="821"/>
    </row>
    <row r="55" spans="1:40">
      <c r="A55" s="818"/>
      <c r="B55" s="827" t="s">
        <v>20</v>
      </c>
      <c r="C55" s="826">
        <v>2001</v>
      </c>
      <c r="D55" s="826">
        <v>5000</v>
      </c>
      <c r="E55" s="827"/>
      <c r="F55" s="948">
        <f t="shared" ref="F55:M55" si="5">F$51/F$9*F13</f>
        <v>11.009713675638986</v>
      </c>
      <c r="G55" s="948">
        <f t="shared" si="5"/>
        <v>4.1847357081957623</v>
      </c>
      <c r="H55" s="948">
        <f t="shared" si="5"/>
        <v>5.5422395599383103</v>
      </c>
      <c r="I55" s="948">
        <f t="shared" si="5"/>
        <v>8.6327940898094528</v>
      </c>
      <c r="J55" s="948">
        <f t="shared" si="5"/>
        <v>9.8177212554300333</v>
      </c>
      <c r="K55" s="948">
        <f t="shared" si="5"/>
        <v>11.553316725020844</v>
      </c>
      <c r="L55" s="948">
        <f t="shared" si="5"/>
        <v>15.503173510317675</v>
      </c>
      <c r="M55" s="948">
        <f t="shared" si="5"/>
        <v>19.273769932372716</v>
      </c>
      <c r="N55" s="826"/>
      <c r="O55" s="939"/>
      <c r="P55" s="939"/>
      <c r="Q55" s="819"/>
      <c r="R55" s="819"/>
      <c r="S55" s="819"/>
      <c r="T55" s="821"/>
      <c r="U55" s="821"/>
      <c r="V55" s="821"/>
      <c r="W55" s="821"/>
      <c r="X55" s="821"/>
      <c r="Y55" s="821"/>
      <c r="Z55" s="821"/>
      <c r="AA55" s="821"/>
      <c r="AB55" s="821"/>
      <c r="AC55" s="821"/>
      <c r="AD55" s="821"/>
      <c r="AE55" s="821"/>
      <c r="AF55" s="821"/>
      <c r="AG55" s="821"/>
      <c r="AH55" s="821"/>
      <c r="AI55" s="821"/>
      <c r="AJ55" s="821"/>
      <c r="AK55" s="821"/>
      <c r="AL55" s="821"/>
      <c r="AM55" s="821"/>
      <c r="AN55" s="821"/>
    </row>
    <row r="56" spans="1:40">
      <c r="A56" s="818"/>
      <c r="B56" s="827" t="s">
        <v>20</v>
      </c>
      <c r="C56" s="826">
        <v>5001</v>
      </c>
      <c r="D56" s="826">
        <v>10000</v>
      </c>
      <c r="E56" s="827"/>
      <c r="F56" s="948">
        <f t="shared" ref="F56:M56" si="6">F$51/F$9*F14</f>
        <v>5.1903039562687701</v>
      </c>
      <c r="G56" s="948">
        <f t="shared" si="6"/>
        <v>1.9749139902152058</v>
      </c>
      <c r="H56" s="948">
        <f t="shared" si="6"/>
        <v>2.2426338010223823</v>
      </c>
      <c r="I56" s="948">
        <f t="shared" si="6"/>
        <v>2.8799396114949674</v>
      </c>
      <c r="J56" s="948">
        <f t="shared" si="6"/>
        <v>3.3716890910687991</v>
      </c>
      <c r="K56" s="948">
        <f t="shared" si="6"/>
        <v>4.1707707062493258</v>
      </c>
      <c r="L56" s="948">
        <f t="shared" si="6"/>
        <v>13.030283321445861</v>
      </c>
      <c r="M56" s="948">
        <f t="shared" si="6"/>
        <v>13.181726420388935</v>
      </c>
      <c r="N56" s="826"/>
      <c r="O56" s="939"/>
      <c r="P56" s="939"/>
      <c r="Q56" s="819"/>
      <c r="R56" s="819"/>
      <c r="S56" s="819"/>
      <c r="T56" s="821"/>
      <c r="U56" s="821"/>
      <c r="V56" s="821"/>
      <c r="W56" s="821"/>
      <c r="X56" s="821"/>
      <c r="Y56" s="821"/>
      <c r="Z56" s="821"/>
      <c r="AA56" s="821"/>
      <c r="AB56" s="821"/>
      <c r="AC56" s="821"/>
      <c r="AD56" s="821"/>
      <c r="AE56" s="821"/>
      <c r="AF56" s="821"/>
      <c r="AG56" s="821"/>
      <c r="AH56" s="821"/>
      <c r="AI56" s="821"/>
      <c r="AJ56" s="821"/>
      <c r="AK56" s="821"/>
      <c r="AL56" s="821"/>
      <c r="AM56" s="821"/>
      <c r="AN56" s="821"/>
    </row>
    <row r="57" spans="1:40">
      <c r="A57" s="818"/>
      <c r="B57" s="827" t="s">
        <v>20</v>
      </c>
      <c r="C57" s="826">
        <v>10001</v>
      </c>
      <c r="D57" s="826">
        <v>20000</v>
      </c>
      <c r="E57" s="827"/>
      <c r="F57" s="948">
        <f t="shared" ref="F57:M57" si="7">F$51/F$9*F15</f>
        <v>4.5725075526297818</v>
      </c>
      <c r="G57" s="948">
        <f t="shared" si="7"/>
        <v>1.5178269312362005</v>
      </c>
      <c r="H57" s="948">
        <f t="shared" si="7"/>
        <v>1.7513153122030998</v>
      </c>
      <c r="I57" s="948">
        <f t="shared" si="7"/>
        <v>2.0846800479941408</v>
      </c>
      <c r="J57" s="948">
        <f t="shared" si="7"/>
        <v>3.2819398625994491</v>
      </c>
      <c r="K57" s="948">
        <f t="shared" si="7"/>
        <v>3.7358298138773884</v>
      </c>
      <c r="L57" s="948">
        <f t="shared" si="7"/>
        <v>7.1690689262345222</v>
      </c>
      <c r="M57" s="948">
        <f t="shared" si="7"/>
        <v>10.479342823805217</v>
      </c>
      <c r="N57" s="826"/>
      <c r="O57" s="939"/>
      <c r="P57" s="939"/>
      <c r="Q57" s="819"/>
      <c r="R57" s="819"/>
      <c r="S57" s="819"/>
      <c r="T57" s="821"/>
      <c r="U57" s="821"/>
      <c r="V57" s="821"/>
      <c r="W57" s="821"/>
      <c r="X57" s="821"/>
      <c r="Y57" s="821"/>
      <c r="Z57" s="821"/>
      <c r="AA57" s="821"/>
      <c r="AB57" s="821"/>
      <c r="AC57" s="821"/>
      <c r="AD57" s="821"/>
      <c r="AE57" s="821"/>
      <c r="AF57" s="821"/>
      <c r="AG57" s="821"/>
      <c r="AH57" s="821"/>
      <c r="AI57" s="821"/>
      <c r="AJ57" s="821"/>
      <c r="AK57" s="821"/>
      <c r="AL57" s="821"/>
      <c r="AM57" s="821"/>
      <c r="AN57" s="821"/>
    </row>
    <row r="58" spans="1:40">
      <c r="A58" s="818"/>
      <c r="B58" s="827" t="s">
        <v>20</v>
      </c>
      <c r="C58" s="826">
        <v>20001</v>
      </c>
      <c r="D58" s="826" t="s">
        <v>76</v>
      </c>
      <c r="E58" s="827"/>
      <c r="F58" s="948">
        <f t="shared" ref="F58:M58" si="8">F$51/F$9*F16</f>
        <v>3.9466326359152841</v>
      </c>
      <c r="G58" s="948">
        <f t="shared" si="8"/>
        <v>2.8098712460037354</v>
      </c>
      <c r="H58" s="948">
        <f t="shared" si="8"/>
        <v>2.5960910179975452</v>
      </c>
      <c r="I58" s="948">
        <f t="shared" si="8"/>
        <v>3.4621089866159243</v>
      </c>
      <c r="J58" s="948">
        <f t="shared" si="8"/>
        <v>4.0262653038781737</v>
      </c>
      <c r="K58" s="948">
        <f t="shared" si="8"/>
        <v>4.5517107352644821</v>
      </c>
      <c r="L58" s="948">
        <f t="shared" si="8"/>
        <v>8.7347469288288284</v>
      </c>
      <c r="M58" s="948">
        <f t="shared" si="8"/>
        <v>12.767963104862282</v>
      </c>
      <c r="N58" s="826"/>
      <c r="O58" s="939"/>
      <c r="P58" s="939"/>
      <c r="Q58" s="819"/>
      <c r="R58" s="819"/>
      <c r="S58" s="819"/>
      <c r="T58" s="821"/>
      <c r="U58" s="821"/>
      <c r="V58" s="821"/>
      <c r="W58" s="821"/>
      <c r="X58" s="821"/>
      <c r="Y58" s="821"/>
      <c r="Z58" s="821"/>
      <c r="AA58" s="821"/>
      <c r="AB58" s="821"/>
      <c r="AC58" s="821"/>
      <c r="AD58" s="821"/>
      <c r="AE58" s="821"/>
      <c r="AF58" s="821"/>
      <c r="AG58" s="821"/>
      <c r="AH58" s="821"/>
      <c r="AI58" s="821"/>
      <c r="AJ58" s="821"/>
      <c r="AK58" s="821"/>
      <c r="AL58" s="821"/>
      <c r="AM58" s="821"/>
      <c r="AN58" s="821"/>
    </row>
    <row r="59" spans="1:40">
      <c r="A59" s="818"/>
      <c r="B59" s="828"/>
      <c r="C59" s="828"/>
      <c r="D59" s="828"/>
      <c r="E59" s="828"/>
      <c r="F59" s="828"/>
      <c r="G59" s="828"/>
      <c r="H59" s="829"/>
      <c r="I59" s="829"/>
      <c r="J59" s="828"/>
      <c r="K59" s="828"/>
      <c r="L59" s="828"/>
      <c r="M59" s="828"/>
      <c r="N59" s="828"/>
      <c r="O59" s="939"/>
      <c r="P59" s="939"/>
      <c r="Q59" s="819"/>
      <c r="R59" s="819"/>
      <c r="S59" s="819"/>
      <c r="T59" s="821"/>
      <c r="U59" s="821"/>
      <c r="V59" s="821"/>
      <c r="W59" s="821"/>
      <c r="X59" s="821"/>
      <c r="Y59" s="821"/>
      <c r="Z59" s="821"/>
      <c r="AA59" s="821"/>
      <c r="AB59" s="821"/>
      <c r="AC59" s="821"/>
      <c r="AD59" s="821"/>
      <c r="AE59" s="821"/>
      <c r="AF59" s="821"/>
      <c r="AG59" s="821"/>
      <c r="AH59" s="821"/>
      <c r="AI59" s="821"/>
      <c r="AJ59" s="821"/>
      <c r="AK59" s="821"/>
      <c r="AL59" s="821"/>
      <c r="AM59" s="821"/>
      <c r="AN59" s="821"/>
    </row>
    <row r="60" spans="1:40">
      <c r="A60" s="818"/>
      <c r="B60" s="821"/>
      <c r="C60" s="821"/>
      <c r="D60" s="821"/>
      <c r="E60" s="821"/>
      <c r="F60" s="821"/>
      <c r="G60" s="821"/>
      <c r="H60" s="821"/>
      <c r="I60" s="821"/>
      <c r="J60" s="821"/>
      <c r="K60" s="821"/>
      <c r="L60" s="821"/>
      <c r="M60" s="821"/>
      <c r="N60" s="821"/>
      <c r="O60" s="939"/>
      <c r="P60" s="939"/>
      <c r="Q60" s="819"/>
      <c r="R60" s="819"/>
      <c r="S60" s="819"/>
      <c r="T60" s="821"/>
      <c r="U60" s="821"/>
      <c r="V60" s="821"/>
      <c r="W60" s="821"/>
      <c r="X60" s="821"/>
      <c r="Y60" s="821"/>
      <c r="Z60" s="821"/>
      <c r="AA60" s="821"/>
      <c r="AB60" s="821"/>
      <c r="AC60" s="821"/>
      <c r="AD60" s="821"/>
      <c r="AE60" s="821"/>
      <c r="AF60" s="821"/>
      <c r="AG60" s="821"/>
      <c r="AH60" s="821"/>
      <c r="AI60" s="821"/>
      <c r="AJ60" s="821"/>
      <c r="AK60" s="821"/>
      <c r="AL60" s="821"/>
      <c r="AM60" s="821"/>
      <c r="AN60" s="821"/>
    </row>
    <row r="61" spans="1:40">
      <c r="A61" s="818"/>
      <c r="B61" s="954" t="s">
        <v>222</v>
      </c>
      <c r="C61" s="819"/>
      <c r="D61" s="819"/>
      <c r="E61" s="819"/>
      <c r="F61" s="819"/>
      <c r="G61" s="819"/>
      <c r="H61" s="820"/>
      <c r="I61" s="820"/>
      <c r="J61" s="819"/>
      <c r="K61" s="819"/>
      <c r="L61" s="819"/>
      <c r="M61" s="819"/>
      <c r="N61" s="819"/>
      <c r="O61" s="939"/>
      <c r="P61" s="939"/>
      <c r="Q61" s="819"/>
      <c r="R61" s="819"/>
      <c r="S61" s="819"/>
      <c r="T61" s="821"/>
      <c r="U61" s="821"/>
      <c r="V61" s="821"/>
      <c r="W61" s="821"/>
      <c r="X61" s="821"/>
      <c r="Y61" s="821"/>
      <c r="Z61" s="821"/>
      <c r="AA61" s="821"/>
      <c r="AB61" s="821"/>
      <c r="AC61" s="821"/>
      <c r="AD61" s="821"/>
      <c r="AE61" s="821"/>
      <c r="AF61" s="821"/>
      <c r="AG61" s="821"/>
      <c r="AH61" s="821"/>
      <c r="AI61" s="821"/>
      <c r="AJ61" s="821"/>
      <c r="AK61" s="821"/>
      <c r="AL61" s="821"/>
      <c r="AM61" s="821"/>
      <c r="AN61" s="821"/>
    </row>
    <row r="62" spans="1:40">
      <c r="A62" s="818"/>
      <c r="B62" s="825">
        <v>1</v>
      </c>
      <c r="C62" s="825">
        <v>2</v>
      </c>
      <c r="D62" s="825">
        <v>3</v>
      </c>
      <c r="E62" s="825">
        <v>4</v>
      </c>
      <c r="F62" s="825">
        <v>5</v>
      </c>
      <c r="G62" s="825">
        <v>7</v>
      </c>
      <c r="H62" s="825">
        <v>8</v>
      </c>
      <c r="I62" s="825">
        <v>9</v>
      </c>
      <c r="J62" s="825">
        <v>10</v>
      </c>
      <c r="K62" s="825">
        <v>11</v>
      </c>
      <c r="L62" s="825">
        <v>12</v>
      </c>
      <c r="M62" s="825">
        <v>13</v>
      </c>
      <c r="N62" s="825">
        <v>14</v>
      </c>
      <c r="O62" s="939"/>
      <c r="P62" s="939"/>
      <c r="Q62" s="819"/>
      <c r="R62" s="819"/>
      <c r="S62" s="819"/>
      <c r="T62" s="821"/>
      <c r="U62" s="821"/>
      <c r="V62" s="821"/>
      <c r="W62" s="821"/>
      <c r="X62" s="821"/>
      <c r="Y62" s="821"/>
      <c r="Z62" s="821"/>
      <c r="AA62" s="821"/>
      <c r="AB62" s="821"/>
      <c r="AC62" s="821"/>
      <c r="AD62" s="821"/>
      <c r="AE62" s="821"/>
      <c r="AF62" s="821"/>
      <c r="AG62" s="821"/>
      <c r="AH62" s="821"/>
      <c r="AI62" s="821"/>
      <c r="AJ62" s="821"/>
      <c r="AK62" s="821"/>
      <c r="AL62" s="821"/>
      <c r="AM62" s="821"/>
      <c r="AN62" s="821"/>
    </row>
    <row r="63" spans="1:40" ht="60">
      <c r="A63" s="818"/>
      <c r="B63" s="825" t="s">
        <v>5</v>
      </c>
      <c r="C63" s="825" t="s">
        <v>28</v>
      </c>
      <c r="D63" s="825" t="s">
        <v>29</v>
      </c>
      <c r="E63" s="825" t="s">
        <v>215</v>
      </c>
      <c r="F63" s="825" t="s">
        <v>9</v>
      </c>
      <c r="G63" s="825" t="s">
        <v>11</v>
      </c>
      <c r="H63" s="825" t="s">
        <v>12</v>
      </c>
      <c r="I63" s="825" t="s">
        <v>13</v>
      </c>
      <c r="J63" s="825" t="s">
        <v>14</v>
      </c>
      <c r="K63" s="825" t="s">
        <v>15</v>
      </c>
      <c r="L63" s="825" t="s">
        <v>16</v>
      </c>
      <c r="M63" s="825" t="s">
        <v>17</v>
      </c>
      <c r="N63" s="825" t="s">
        <v>216</v>
      </c>
      <c r="O63" s="939"/>
      <c r="P63" s="939"/>
      <c r="Q63" s="819"/>
      <c r="R63" s="819"/>
      <c r="S63" s="819"/>
      <c r="T63" s="821"/>
      <c r="U63" s="821"/>
      <c r="V63" s="821"/>
      <c r="W63" s="821"/>
      <c r="X63" s="821"/>
      <c r="Y63" s="821"/>
      <c r="Z63" s="821"/>
      <c r="AA63" s="821"/>
      <c r="AB63" s="821"/>
      <c r="AC63" s="821"/>
      <c r="AD63" s="821"/>
      <c r="AE63" s="821"/>
      <c r="AF63" s="821"/>
      <c r="AG63" s="821"/>
      <c r="AH63" s="821"/>
      <c r="AI63" s="821"/>
      <c r="AJ63" s="821"/>
      <c r="AK63" s="821"/>
      <c r="AL63" s="821"/>
      <c r="AM63" s="821"/>
      <c r="AN63" s="821"/>
    </row>
    <row r="64" spans="1:40">
      <c r="A64" s="818"/>
      <c r="B64" s="831" t="s">
        <v>21</v>
      </c>
      <c r="C64" s="831" t="s">
        <v>19</v>
      </c>
      <c r="D64" s="831" t="s">
        <v>19</v>
      </c>
      <c r="E64" s="831">
        <f>E28</f>
        <v>1490</v>
      </c>
      <c r="F64" s="830">
        <f t="shared" ref="F64:N64" si="9">F28</f>
        <v>14.334423763320052</v>
      </c>
      <c r="G64" s="830">
        <f t="shared" si="9"/>
        <v>7.0430136529110383</v>
      </c>
      <c r="H64" s="830">
        <f t="shared" si="9"/>
        <v>9.8563854386015191</v>
      </c>
      <c r="I64" s="830">
        <f t="shared" si="9"/>
        <v>12.195438266779385</v>
      </c>
      <c r="J64" s="830">
        <f t="shared" si="9"/>
        <v>13.386721267353041</v>
      </c>
      <c r="K64" s="830">
        <f t="shared" si="9"/>
        <v>14.532170960091943</v>
      </c>
      <c r="L64" s="830">
        <f t="shared" si="9"/>
        <v>18.29052506075146</v>
      </c>
      <c r="M64" s="830">
        <f t="shared" si="9"/>
        <v>22.29959957873935</v>
      </c>
      <c r="N64" s="832">
        <f t="shared" si="9"/>
        <v>1481.9959731543624</v>
      </c>
      <c r="O64" s="939"/>
      <c r="P64" s="939"/>
      <c r="Q64" s="819"/>
      <c r="R64" s="819"/>
      <c r="S64" s="819"/>
      <c r="T64" s="821"/>
      <c r="U64" s="821"/>
      <c r="V64" s="821"/>
      <c r="W64" s="821"/>
      <c r="X64" s="821"/>
      <c r="Y64" s="821"/>
      <c r="Z64" s="821"/>
      <c r="AA64" s="821"/>
      <c r="AB64" s="821"/>
      <c r="AC64" s="821"/>
      <c r="AD64" s="821"/>
      <c r="AE64" s="821"/>
      <c r="AF64" s="821"/>
      <c r="AG64" s="821"/>
      <c r="AH64" s="821"/>
      <c r="AI64" s="821"/>
      <c r="AJ64" s="821"/>
      <c r="AK64" s="821"/>
      <c r="AL64" s="821"/>
      <c r="AM64" s="821"/>
      <c r="AN64" s="821"/>
    </row>
    <row r="65" spans="1:40">
      <c r="A65" s="818"/>
      <c r="B65" s="827" t="s">
        <v>21</v>
      </c>
      <c r="C65" s="945" t="s">
        <v>75</v>
      </c>
      <c r="D65" s="945">
        <v>500</v>
      </c>
      <c r="E65" s="946"/>
      <c r="F65" s="948">
        <f>F$64/F$9*F10</f>
        <v>20.003611455828217</v>
      </c>
      <c r="G65" s="948">
        <f t="shared" ref="G65:M65" si="10">G$64/G$9*G10</f>
        <v>10.573651463999106</v>
      </c>
      <c r="H65" s="948">
        <f t="shared" si="10"/>
        <v>13.231247066687715</v>
      </c>
      <c r="I65" s="948">
        <f t="shared" si="10"/>
        <v>16.550120103139026</v>
      </c>
      <c r="J65" s="948">
        <f t="shared" si="10"/>
        <v>18.224720166177516</v>
      </c>
      <c r="K65" s="948">
        <f t="shared" si="10"/>
        <v>19.954673736668166</v>
      </c>
      <c r="L65" s="948">
        <f t="shared" si="10"/>
        <v>26.665379113992</v>
      </c>
      <c r="M65" s="948">
        <f t="shared" si="10"/>
        <v>34.137633155155974</v>
      </c>
      <c r="N65" s="945"/>
      <c r="O65" s="939"/>
      <c r="P65" s="939"/>
      <c r="Q65" s="819"/>
      <c r="R65" s="819"/>
      <c r="S65" s="819"/>
      <c r="T65" s="821"/>
      <c r="U65" s="821"/>
      <c r="V65" s="821"/>
      <c r="W65" s="821"/>
      <c r="X65" s="821"/>
      <c r="Y65" s="821"/>
      <c r="Z65" s="821"/>
      <c r="AA65" s="821"/>
      <c r="AB65" s="821"/>
      <c r="AC65" s="821"/>
      <c r="AD65" s="821"/>
      <c r="AE65" s="821"/>
      <c r="AF65" s="821"/>
      <c r="AG65" s="821"/>
      <c r="AH65" s="821"/>
      <c r="AI65" s="821"/>
      <c r="AJ65" s="821"/>
      <c r="AK65" s="821"/>
      <c r="AL65" s="821"/>
      <c r="AM65" s="821"/>
      <c r="AN65" s="821"/>
    </row>
    <row r="66" spans="1:40">
      <c r="A66" s="818"/>
      <c r="B66" s="827" t="s">
        <v>21</v>
      </c>
      <c r="C66" s="945">
        <v>501</v>
      </c>
      <c r="D66" s="945">
        <v>1000</v>
      </c>
      <c r="E66" s="946"/>
      <c r="F66" s="948">
        <f t="shared" ref="F66:M66" si="11">F$64/F$9*F11</f>
        <v>16.676909734795149</v>
      </c>
      <c r="G66" s="948">
        <f t="shared" si="11"/>
        <v>11.003989511259858</v>
      </c>
      <c r="H66" s="948">
        <f t="shared" si="11"/>
        <v>12.734311229446458</v>
      </c>
      <c r="I66" s="948">
        <f t="shared" si="11"/>
        <v>14.390017925460251</v>
      </c>
      <c r="J66" s="948">
        <f t="shared" si="11"/>
        <v>15.546609173537339</v>
      </c>
      <c r="K66" s="948">
        <f t="shared" si="11"/>
        <v>16.670097308607527</v>
      </c>
      <c r="L66" s="948">
        <f t="shared" si="11"/>
        <v>20.351688942418892</v>
      </c>
      <c r="M66" s="948">
        <f t="shared" si="11"/>
        <v>24.877657997126178</v>
      </c>
      <c r="N66" s="945"/>
      <c r="O66" s="939"/>
      <c r="P66" s="939"/>
      <c r="Q66" s="819"/>
      <c r="R66" s="819"/>
      <c r="S66" s="819"/>
      <c r="T66" s="821"/>
      <c r="U66" s="821"/>
      <c r="V66" s="821"/>
      <c r="W66" s="821"/>
      <c r="X66" s="821"/>
      <c r="Y66" s="821"/>
      <c r="Z66" s="821"/>
      <c r="AA66" s="821"/>
      <c r="AB66" s="821"/>
      <c r="AC66" s="821"/>
      <c r="AD66" s="821"/>
      <c r="AE66" s="821"/>
      <c r="AF66" s="821"/>
      <c r="AG66" s="821"/>
      <c r="AH66" s="821"/>
      <c r="AI66" s="821"/>
      <c r="AJ66" s="821"/>
      <c r="AK66" s="821"/>
      <c r="AL66" s="821"/>
      <c r="AM66" s="821"/>
      <c r="AN66" s="821"/>
    </row>
    <row r="67" spans="1:40">
      <c r="A67" s="818"/>
      <c r="B67" s="827" t="s">
        <v>21</v>
      </c>
      <c r="C67" s="945">
        <v>1001</v>
      </c>
      <c r="D67" s="945">
        <v>2000</v>
      </c>
      <c r="E67" s="946"/>
      <c r="F67" s="948">
        <f t="shared" ref="F67:M67" si="12">F$64/F$9*F12</f>
        <v>13.634056028468327</v>
      </c>
      <c r="G67" s="948">
        <f t="shared" si="12"/>
        <v>8.7746639736040439</v>
      </c>
      <c r="H67" s="948">
        <f t="shared" si="12"/>
        <v>10.451852481330057</v>
      </c>
      <c r="I67" s="948">
        <f t="shared" si="12"/>
        <v>11.956019131975564</v>
      </c>
      <c r="J67" s="948">
        <f t="shared" si="12"/>
        <v>12.922272963762113</v>
      </c>
      <c r="K67" s="948">
        <f t="shared" si="12"/>
        <v>13.825545453222881</v>
      </c>
      <c r="L67" s="948">
        <f t="shared" si="12"/>
        <v>16.775293961324532</v>
      </c>
      <c r="M67" s="948">
        <f t="shared" si="12"/>
        <v>19.742480572707905</v>
      </c>
      <c r="N67" s="945"/>
      <c r="O67" s="939"/>
      <c r="P67" s="939"/>
      <c r="Q67" s="819"/>
      <c r="R67" s="819"/>
      <c r="S67" s="819"/>
      <c r="T67" s="821"/>
      <c r="U67" s="821"/>
      <c r="V67" s="821"/>
      <c r="W67" s="821"/>
      <c r="X67" s="821"/>
      <c r="Y67" s="821"/>
      <c r="Z67" s="821"/>
      <c r="AA67" s="821"/>
      <c r="AB67" s="821"/>
      <c r="AC67" s="821"/>
      <c r="AD67" s="821"/>
      <c r="AE67" s="821"/>
      <c r="AF67" s="821"/>
      <c r="AG67" s="821"/>
      <c r="AH67" s="821"/>
      <c r="AI67" s="821"/>
      <c r="AJ67" s="821"/>
      <c r="AK67" s="821"/>
      <c r="AL67" s="821"/>
      <c r="AM67" s="821"/>
      <c r="AN67" s="821"/>
    </row>
    <row r="68" spans="1:40">
      <c r="A68" s="818"/>
      <c r="B68" s="827" t="s">
        <v>21</v>
      </c>
      <c r="C68" s="945">
        <v>2001</v>
      </c>
      <c r="D68" s="945">
        <v>5000</v>
      </c>
      <c r="E68" s="946"/>
      <c r="F68" s="948">
        <f t="shared" ref="F68:M68" si="13">F$64/F$9*F13</f>
        <v>9.8450306944093704</v>
      </c>
      <c r="G68" s="948">
        <f t="shared" si="13"/>
        <v>3.9239737786710971</v>
      </c>
      <c r="H68" s="948">
        <f t="shared" si="13"/>
        <v>5.3698550808705656</v>
      </c>
      <c r="I68" s="948">
        <f t="shared" si="13"/>
        <v>7.9143420095334696</v>
      </c>
      <c r="J68" s="948">
        <f t="shared" si="13"/>
        <v>8.8802830418787941</v>
      </c>
      <c r="K68" s="948">
        <f t="shared" si="13"/>
        <v>10.220968827720171</v>
      </c>
      <c r="L68" s="948">
        <f t="shared" si="13"/>
        <v>13.526172984787525</v>
      </c>
      <c r="M68" s="948">
        <f t="shared" si="13"/>
        <v>16.422861501212651</v>
      </c>
      <c r="N68" s="945"/>
      <c r="O68" s="939"/>
      <c r="P68" s="939"/>
      <c r="Q68" s="819"/>
      <c r="R68" s="819"/>
      <c r="S68" s="819"/>
      <c r="T68" s="821"/>
      <c r="U68" s="821"/>
      <c r="V68" s="821"/>
      <c r="W68" s="821"/>
      <c r="X68" s="821"/>
      <c r="Y68" s="821"/>
      <c r="Z68" s="821"/>
      <c r="AA68" s="821"/>
      <c r="AB68" s="821"/>
      <c r="AC68" s="821"/>
      <c r="AD68" s="821"/>
      <c r="AE68" s="821"/>
      <c r="AF68" s="821"/>
      <c r="AG68" s="821"/>
      <c r="AH68" s="821"/>
      <c r="AI68" s="821"/>
      <c r="AJ68" s="821"/>
      <c r="AK68" s="821"/>
      <c r="AL68" s="821"/>
      <c r="AM68" s="821"/>
      <c r="AN68" s="821"/>
    </row>
    <row r="69" spans="1:40">
      <c r="A69" s="818"/>
      <c r="B69" s="827" t="s">
        <v>21</v>
      </c>
      <c r="C69" s="945">
        <v>5001</v>
      </c>
      <c r="D69" s="945">
        <v>10000</v>
      </c>
      <c r="E69" s="946"/>
      <c r="F69" s="948">
        <f t="shared" ref="F69:M69" si="14">F$64/F$9*F14</f>
        <v>4.6412380256396402</v>
      </c>
      <c r="G69" s="948">
        <f t="shared" si="14"/>
        <v>1.8518518857852451</v>
      </c>
      <c r="H69" s="948">
        <f t="shared" si="14"/>
        <v>2.1728794615810787</v>
      </c>
      <c r="I69" s="948">
        <f t="shared" si="14"/>
        <v>2.6402607099223898</v>
      </c>
      <c r="J69" s="948">
        <f t="shared" si="14"/>
        <v>3.0497457280472049</v>
      </c>
      <c r="K69" s="948">
        <f t="shared" si="14"/>
        <v>3.6897904204271592</v>
      </c>
      <c r="L69" s="948">
        <f t="shared" si="14"/>
        <v>11.368631469509815</v>
      </c>
      <c r="M69" s="948">
        <f t="shared" si="14"/>
        <v>11.231931693099387</v>
      </c>
      <c r="N69" s="945"/>
      <c r="O69" s="939"/>
      <c r="P69" s="939"/>
      <c r="Q69" s="819"/>
      <c r="R69" s="819"/>
      <c r="S69" s="819"/>
      <c r="T69" s="821"/>
      <c r="U69" s="821"/>
      <c r="V69" s="821"/>
      <c r="W69" s="821"/>
      <c r="X69" s="821"/>
      <c r="Y69" s="821"/>
      <c r="Z69" s="821"/>
      <c r="AA69" s="821"/>
      <c r="AB69" s="821"/>
      <c r="AC69" s="821"/>
      <c r="AD69" s="821"/>
      <c r="AE69" s="821"/>
      <c r="AF69" s="821"/>
      <c r="AG69" s="821"/>
      <c r="AH69" s="821"/>
      <c r="AI69" s="821"/>
      <c r="AJ69" s="821"/>
      <c r="AK69" s="821"/>
      <c r="AL69" s="821"/>
      <c r="AM69" s="821"/>
      <c r="AN69" s="821"/>
    </row>
    <row r="70" spans="1:40">
      <c r="A70" s="818"/>
      <c r="B70" s="827" t="s">
        <v>21</v>
      </c>
      <c r="C70" s="945">
        <v>10001</v>
      </c>
      <c r="D70" s="945">
        <v>20000</v>
      </c>
      <c r="E70" s="946"/>
      <c r="F70" s="948">
        <f t="shared" ref="F70:M70" si="15">F$64/F$9*F15</f>
        <v>4.0887963604054569</v>
      </c>
      <c r="G70" s="948">
        <f t="shared" si="15"/>
        <v>1.4232471281440962</v>
      </c>
      <c r="H70" s="948">
        <f t="shared" si="15"/>
        <v>1.6968428242291484</v>
      </c>
      <c r="I70" s="948">
        <f t="shared" si="15"/>
        <v>1.9111854989976309</v>
      </c>
      <c r="J70" s="948">
        <f t="shared" si="15"/>
        <v>2.9685661415767433</v>
      </c>
      <c r="K70" s="948">
        <f t="shared" si="15"/>
        <v>3.3050076425771611</v>
      </c>
      <c r="L70" s="948">
        <f t="shared" si="15"/>
        <v>6.2548526836507099</v>
      </c>
      <c r="M70" s="948">
        <f t="shared" si="15"/>
        <v>8.9292751974804307</v>
      </c>
      <c r="N70" s="945"/>
      <c r="O70" s="939"/>
      <c r="P70" s="939"/>
      <c r="Q70" s="819"/>
      <c r="R70" s="819"/>
      <c r="S70" s="819"/>
      <c r="T70" s="821"/>
      <c r="U70" s="821"/>
      <c r="V70" s="821"/>
      <c r="W70" s="821"/>
      <c r="X70" s="821"/>
      <c r="Y70" s="821"/>
      <c r="Z70" s="821"/>
      <c r="AA70" s="821"/>
      <c r="AB70" s="821"/>
      <c r="AC70" s="821"/>
      <c r="AD70" s="821"/>
      <c r="AE70" s="821"/>
      <c r="AF70" s="821"/>
      <c r="AG70" s="821"/>
      <c r="AH70" s="821"/>
      <c r="AI70" s="821"/>
      <c r="AJ70" s="821"/>
      <c r="AK70" s="821"/>
      <c r="AL70" s="821"/>
      <c r="AM70" s="821"/>
      <c r="AN70" s="821"/>
    </row>
    <row r="71" spans="1:40">
      <c r="A71" s="818"/>
      <c r="B71" s="827" t="s">
        <v>21</v>
      </c>
      <c r="C71" s="945">
        <v>20001</v>
      </c>
      <c r="D71" s="945" t="s">
        <v>76</v>
      </c>
      <c r="E71" s="946"/>
      <c r="F71" s="948">
        <f t="shared" ref="F71:M71" si="16">F$64/F$9*F16</f>
        <v>3.5291307825849221</v>
      </c>
      <c r="G71" s="948">
        <f t="shared" si="16"/>
        <v>2.6347807507094188</v>
      </c>
      <c r="H71" s="948">
        <f t="shared" si="16"/>
        <v>2.5153428307512078</v>
      </c>
      <c r="I71" s="948">
        <f t="shared" si="16"/>
        <v>3.1739798620590696</v>
      </c>
      <c r="J71" s="948">
        <f t="shared" si="16"/>
        <v>3.6418201912545758</v>
      </c>
      <c r="K71" s="948">
        <f t="shared" si="16"/>
        <v>4.0267998052181495</v>
      </c>
      <c r="L71" s="948">
        <f t="shared" si="16"/>
        <v>7.6208718078947264</v>
      </c>
      <c r="M71" s="948">
        <f t="shared" si="16"/>
        <v>10.879370795619572</v>
      </c>
      <c r="N71" s="945"/>
      <c r="O71" s="939"/>
      <c r="P71" s="939"/>
      <c r="Q71" s="819"/>
      <c r="R71" s="819"/>
      <c r="S71" s="819"/>
      <c r="T71" s="821"/>
      <c r="U71" s="821"/>
      <c r="V71" s="821"/>
      <c r="W71" s="821"/>
      <c r="X71" s="821"/>
      <c r="Y71" s="821"/>
      <c r="Z71" s="821"/>
      <c r="AA71" s="821"/>
      <c r="AB71" s="821"/>
      <c r="AC71" s="821"/>
      <c r="AD71" s="821"/>
      <c r="AE71" s="821"/>
      <c r="AF71" s="821"/>
      <c r="AG71" s="821"/>
      <c r="AH71" s="821"/>
      <c r="AI71" s="821"/>
      <c r="AJ71" s="821"/>
      <c r="AK71" s="821"/>
      <c r="AL71" s="821"/>
      <c r="AM71" s="821"/>
      <c r="AN71" s="821"/>
    </row>
    <row r="72" spans="1:40">
      <c r="A72" s="818"/>
      <c r="B72" s="828"/>
      <c r="C72" s="828"/>
      <c r="D72" s="828"/>
      <c r="E72" s="828"/>
      <c r="F72" s="828"/>
      <c r="G72" s="828"/>
      <c r="H72" s="829"/>
      <c r="I72" s="829"/>
      <c r="J72" s="828"/>
      <c r="K72" s="828"/>
      <c r="L72" s="828"/>
      <c r="M72" s="828"/>
      <c r="N72" s="828"/>
      <c r="O72" s="939"/>
      <c r="P72" s="939"/>
      <c r="Q72" s="819"/>
      <c r="R72" s="819"/>
      <c r="S72" s="819"/>
      <c r="T72" s="821"/>
      <c r="U72" s="821"/>
      <c r="V72" s="821"/>
      <c r="W72" s="821"/>
      <c r="X72" s="821"/>
      <c r="Y72" s="821"/>
      <c r="Z72" s="821"/>
      <c r="AA72" s="821"/>
      <c r="AB72" s="821"/>
      <c r="AC72" s="821"/>
      <c r="AD72" s="821"/>
      <c r="AE72" s="821"/>
      <c r="AF72" s="821"/>
      <c r="AG72" s="821"/>
      <c r="AH72" s="821"/>
      <c r="AI72" s="821"/>
      <c r="AJ72" s="821"/>
      <c r="AK72" s="821"/>
      <c r="AL72" s="821"/>
      <c r="AM72" s="821"/>
      <c r="AN72" s="821"/>
    </row>
    <row r="73" spans="1:40">
      <c r="A73" s="818"/>
      <c r="B73" s="819"/>
      <c r="C73" s="819"/>
      <c r="D73" s="819"/>
      <c r="E73" s="819"/>
      <c r="F73" s="819"/>
      <c r="G73" s="819"/>
      <c r="H73" s="820"/>
      <c r="I73" s="820"/>
      <c r="J73" s="819"/>
      <c r="K73" s="819"/>
      <c r="L73" s="819"/>
      <c r="M73" s="819"/>
      <c r="N73" s="819"/>
      <c r="O73" s="939"/>
      <c r="P73" s="939"/>
      <c r="Q73" s="819"/>
      <c r="R73" s="819"/>
      <c r="S73" s="819"/>
      <c r="T73" s="821"/>
      <c r="U73" s="821"/>
      <c r="V73" s="821"/>
      <c r="W73" s="821"/>
      <c r="X73" s="821"/>
      <c r="Y73" s="821"/>
      <c r="Z73" s="821"/>
      <c r="AA73" s="821"/>
      <c r="AB73" s="821"/>
      <c r="AC73" s="821"/>
      <c r="AD73" s="821"/>
      <c r="AE73" s="821"/>
      <c r="AF73" s="821"/>
      <c r="AG73" s="821"/>
      <c r="AH73" s="821"/>
      <c r="AI73" s="821"/>
      <c r="AJ73" s="821"/>
      <c r="AK73" s="821"/>
      <c r="AL73" s="821"/>
      <c r="AM73" s="821"/>
      <c r="AN73" s="821"/>
    </row>
    <row r="74" spans="1:40">
      <c r="A74" s="818"/>
      <c r="B74" s="954" t="s">
        <v>223</v>
      </c>
      <c r="C74" s="819"/>
      <c r="D74" s="819"/>
      <c r="E74" s="819"/>
      <c r="F74" s="819"/>
      <c r="G74" s="819"/>
      <c r="H74" s="820"/>
      <c r="I74" s="820"/>
      <c r="J74" s="819"/>
      <c r="K74" s="819"/>
      <c r="L74" s="819"/>
      <c r="M74" s="819"/>
      <c r="N74" s="819"/>
      <c r="O74" s="939"/>
      <c r="P74" s="939"/>
      <c r="Q74" s="819"/>
      <c r="R74" s="819"/>
      <c r="S74" s="819"/>
      <c r="T74" s="821"/>
      <c r="U74" s="821"/>
      <c r="V74" s="821"/>
      <c r="W74" s="821"/>
      <c r="X74" s="821"/>
      <c r="Y74" s="821"/>
      <c r="Z74" s="821"/>
      <c r="AA74" s="821"/>
      <c r="AB74" s="821"/>
      <c r="AC74" s="821"/>
      <c r="AD74" s="821"/>
      <c r="AE74" s="821"/>
      <c r="AF74" s="821"/>
      <c r="AG74" s="821"/>
      <c r="AH74" s="821"/>
      <c r="AI74" s="821"/>
      <c r="AJ74" s="821"/>
      <c r="AK74" s="821"/>
      <c r="AL74" s="821"/>
      <c r="AM74" s="821"/>
      <c r="AN74" s="821"/>
    </row>
    <row r="75" spans="1:40">
      <c r="A75" s="818"/>
      <c r="B75" s="825">
        <v>1</v>
      </c>
      <c r="C75" s="825">
        <v>2</v>
      </c>
      <c r="D75" s="825">
        <v>3</v>
      </c>
      <c r="E75" s="825">
        <v>4</v>
      </c>
      <c r="F75" s="825">
        <v>5</v>
      </c>
      <c r="G75" s="825">
        <v>7</v>
      </c>
      <c r="H75" s="825">
        <v>8</v>
      </c>
      <c r="I75" s="825">
        <v>9</v>
      </c>
      <c r="J75" s="825">
        <v>10</v>
      </c>
      <c r="K75" s="825">
        <v>11</v>
      </c>
      <c r="L75" s="825">
        <v>12</v>
      </c>
      <c r="M75" s="825">
        <v>13</v>
      </c>
      <c r="N75" s="825">
        <v>14</v>
      </c>
      <c r="O75" s="939"/>
      <c r="P75" s="939"/>
      <c r="Q75" s="819"/>
      <c r="R75" s="819"/>
      <c r="S75" s="819"/>
      <c r="T75" s="821"/>
      <c r="U75" s="821"/>
      <c r="V75" s="821"/>
      <c r="W75" s="821"/>
      <c r="X75" s="821"/>
      <c r="Y75" s="821"/>
      <c r="Z75" s="821"/>
      <c r="AA75" s="821"/>
      <c r="AB75" s="821"/>
      <c r="AC75" s="821"/>
      <c r="AD75" s="821"/>
      <c r="AE75" s="821"/>
      <c r="AF75" s="821"/>
      <c r="AG75" s="821"/>
      <c r="AH75" s="821"/>
      <c r="AI75" s="821"/>
      <c r="AJ75" s="821"/>
      <c r="AK75" s="821"/>
      <c r="AL75" s="821"/>
      <c r="AM75" s="821"/>
      <c r="AN75" s="821"/>
    </row>
    <row r="76" spans="1:40" ht="60">
      <c r="A76" s="818"/>
      <c r="B76" s="825" t="s">
        <v>5</v>
      </c>
      <c r="C76" s="825" t="s">
        <v>28</v>
      </c>
      <c r="D76" s="825" t="s">
        <v>29</v>
      </c>
      <c r="E76" s="825" t="s">
        <v>215</v>
      </c>
      <c r="F76" s="825" t="s">
        <v>9</v>
      </c>
      <c r="G76" s="825" t="s">
        <v>11</v>
      </c>
      <c r="H76" s="825" t="s">
        <v>12</v>
      </c>
      <c r="I76" s="825" t="s">
        <v>13</v>
      </c>
      <c r="J76" s="825" t="s">
        <v>14</v>
      </c>
      <c r="K76" s="825" t="s">
        <v>15</v>
      </c>
      <c r="L76" s="825" t="s">
        <v>16</v>
      </c>
      <c r="M76" s="825" t="s">
        <v>17</v>
      </c>
      <c r="N76" s="825" t="s">
        <v>216</v>
      </c>
      <c r="O76" s="939"/>
      <c r="P76" s="939"/>
      <c r="Q76" s="819"/>
      <c r="R76" s="819"/>
      <c r="S76" s="819"/>
      <c r="T76" s="821"/>
      <c r="U76" s="821"/>
      <c r="V76" s="821"/>
      <c r="W76" s="821"/>
      <c r="X76" s="821"/>
      <c r="Y76" s="821"/>
      <c r="Z76" s="821"/>
      <c r="AA76" s="821"/>
      <c r="AB76" s="821"/>
      <c r="AC76" s="821"/>
      <c r="AD76" s="821"/>
      <c r="AE76" s="821"/>
      <c r="AF76" s="821"/>
      <c r="AG76" s="821"/>
      <c r="AH76" s="821"/>
      <c r="AI76" s="821"/>
      <c r="AJ76" s="821"/>
      <c r="AK76" s="821"/>
      <c r="AL76" s="821"/>
      <c r="AM76" s="821"/>
      <c r="AN76" s="821"/>
    </row>
    <row r="77" spans="1:40">
      <c r="A77" s="818"/>
      <c r="B77" s="831" t="s">
        <v>22</v>
      </c>
      <c r="C77" s="831" t="s">
        <v>19</v>
      </c>
      <c r="D77" s="831" t="s">
        <v>19</v>
      </c>
      <c r="E77" s="952">
        <f>E29</f>
        <v>319</v>
      </c>
      <c r="F77" s="951">
        <f t="shared" ref="F77:N77" si="17">F29</f>
        <v>11.981300140972007</v>
      </c>
      <c r="G77" s="951">
        <f t="shared" si="17"/>
        <v>5.6653107070707067</v>
      </c>
      <c r="H77" s="951">
        <f t="shared" si="17"/>
        <v>7.9699356446370526</v>
      </c>
      <c r="I77" s="951">
        <f t="shared" si="17"/>
        <v>9.9307984615384619</v>
      </c>
      <c r="J77" s="951">
        <f t="shared" si="17"/>
        <v>11.091439836567925</v>
      </c>
      <c r="K77" s="951">
        <f t="shared" si="17"/>
        <v>12.329125683060111</v>
      </c>
      <c r="L77" s="951">
        <f t="shared" si="17"/>
        <v>15.372166255144032</v>
      </c>
      <c r="M77" s="951">
        <f t="shared" si="17"/>
        <v>18.75477258566978</v>
      </c>
      <c r="N77" s="953">
        <f t="shared" si="17"/>
        <v>1646.9153605015674</v>
      </c>
      <c r="O77" s="939"/>
      <c r="P77" s="939"/>
      <c r="Q77" s="819"/>
      <c r="R77" s="819"/>
      <c r="S77" s="819"/>
      <c r="T77" s="821"/>
      <c r="U77" s="821"/>
      <c r="V77" s="821"/>
      <c r="W77" s="821"/>
      <c r="X77" s="821"/>
      <c r="Y77" s="821"/>
      <c r="Z77" s="821"/>
      <c r="AA77" s="821"/>
      <c r="AB77" s="821"/>
      <c r="AC77" s="821"/>
      <c r="AD77" s="821"/>
      <c r="AE77" s="821"/>
      <c r="AF77" s="821"/>
      <c r="AG77" s="821"/>
      <c r="AH77" s="821"/>
      <c r="AI77" s="821"/>
      <c r="AJ77" s="821"/>
      <c r="AK77" s="821"/>
      <c r="AL77" s="821"/>
      <c r="AM77" s="821"/>
      <c r="AN77" s="821"/>
    </row>
    <row r="78" spans="1:40">
      <c r="A78" s="818"/>
      <c r="B78" s="827" t="s">
        <v>22</v>
      </c>
      <c r="C78" s="945" t="s">
        <v>75</v>
      </c>
      <c r="D78" s="945">
        <v>500</v>
      </c>
      <c r="E78" s="946"/>
      <c r="F78" s="948">
        <f>F$77/F$9*F10</f>
        <v>16.719840065629057</v>
      </c>
      <c r="G78" s="948">
        <f t="shared" ref="G78:M78" si="18">G$77/G$9*G10</f>
        <v>8.5053109086433043</v>
      </c>
      <c r="H78" s="948">
        <f t="shared" si="18"/>
        <v>10.698870115894739</v>
      </c>
      <c r="I78" s="948">
        <f t="shared" si="18"/>
        <v>13.476834834729848</v>
      </c>
      <c r="J78" s="948">
        <f t="shared" si="18"/>
        <v>15.099917539510628</v>
      </c>
      <c r="K78" s="948">
        <f t="shared" si="18"/>
        <v>16.929588919609298</v>
      </c>
      <c r="L78" s="948">
        <f t="shared" si="18"/>
        <v>22.410764023189259</v>
      </c>
      <c r="M78" s="948">
        <f t="shared" si="18"/>
        <v>28.710988472115222</v>
      </c>
      <c r="N78" s="945"/>
      <c r="O78" s="939"/>
      <c r="P78" s="939"/>
      <c r="Q78" s="819"/>
      <c r="R78" s="819"/>
      <c r="S78" s="819"/>
      <c r="T78" s="821"/>
      <c r="U78" s="821"/>
      <c r="V78" s="821"/>
      <c r="W78" s="821"/>
      <c r="X78" s="821"/>
      <c r="Y78" s="821"/>
      <c r="Z78" s="821"/>
      <c r="AA78" s="821"/>
      <c r="AB78" s="821"/>
      <c r="AC78" s="821"/>
      <c r="AD78" s="821"/>
      <c r="AE78" s="821"/>
      <c r="AF78" s="821"/>
      <c r="AG78" s="821"/>
      <c r="AH78" s="821"/>
      <c r="AI78" s="821"/>
      <c r="AJ78" s="821"/>
      <c r="AK78" s="821"/>
      <c r="AL78" s="821"/>
      <c r="AM78" s="821"/>
      <c r="AN78" s="821"/>
    </row>
    <row r="79" spans="1:40">
      <c r="A79" s="818"/>
      <c r="B79" s="827" t="s">
        <v>22</v>
      </c>
      <c r="C79" s="945">
        <v>501</v>
      </c>
      <c r="D79" s="945">
        <v>1000</v>
      </c>
      <c r="E79" s="946"/>
      <c r="F79" s="948">
        <f t="shared" ref="F79:M79" si="19">F$77/F$9*F11</f>
        <v>13.939246129151655</v>
      </c>
      <c r="G79" s="948">
        <f t="shared" si="19"/>
        <v>8.8514693667911981</v>
      </c>
      <c r="H79" s="948">
        <f t="shared" si="19"/>
        <v>10.297044652899395</v>
      </c>
      <c r="I79" s="948">
        <f t="shared" si="19"/>
        <v>11.717854229556133</v>
      </c>
      <c r="J79" s="948">
        <f t="shared" si="19"/>
        <v>12.880994297793418</v>
      </c>
      <c r="K79" s="948">
        <f t="shared" si="19"/>
        <v>14.14294708141556</v>
      </c>
      <c r="L79" s="948">
        <f t="shared" si="19"/>
        <v>17.104459547045192</v>
      </c>
      <c r="M79" s="948">
        <f t="shared" si="19"/>
        <v>20.923013283386823</v>
      </c>
      <c r="N79" s="945"/>
      <c r="O79" s="939"/>
      <c r="P79" s="939"/>
      <c r="Q79" s="819"/>
      <c r="R79" s="819"/>
      <c r="S79" s="819"/>
      <c r="T79" s="821"/>
      <c r="U79" s="821"/>
      <c r="V79" s="821"/>
      <c r="W79" s="821"/>
      <c r="X79" s="821"/>
      <c r="Y79" s="821"/>
      <c r="Z79" s="821"/>
      <c r="AA79" s="821"/>
      <c r="AB79" s="821"/>
      <c r="AC79" s="821"/>
      <c r="AD79" s="821"/>
      <c r="AE79" s="821"/>
      <c r="AF79" s="821"/>
      <c r="AG79" s="821"/>
      <c r="AH79" s="821"/>
      <c r="AI79" s="821"/>
      <c r="AJ79" s="821"/>
      <c r="AK79" s="821"/>
      <c r="AL79" s="821"/>
      <c r="AM79" s="821"/>
      <c r="AN79" s="821"/>
    </row>
    <row r="80" spans="1:40">
      <c r="A80" s="818"/>
      <c r="B80" s="827" t="s">
        <v>22</v>
      </c>
      <c r="C80" s="945">
        <v>1001</v>
      </c>
      <c r="D80" s="945">
        <v>2000</v>
      </c>
      <c r="E80" s="946"/>
      <c r="F80" s="948">
        <f t="shared" ref="F80:M80" si="20">F$77/F$9*F12</f>
        <v>11.395904021890923</v>
      </c>
      <c r="G80" s="948">
        <f t="shared" si="20"/>
        <v>7.0582282259327735</v>
      </c>
      <c r="H80" s="948">
        <f t="shared" si="20"/>
        <v>8.4514340639726253</v>
      </c>
      <c r="I80" s="948">
        <f t="shared" si="20"/>
        <v>9.7358384179909212</v>
      </c>
      <c r="J80" s="948">
        <f t="shared" si="20"/>
        <v>10.706625637960697</v>
      </c>
      <c r="K80" s="948">
        <f t="shared" si="20"/>
        <v>11.729623054790068</v>
      </c>
      <c r="L80" s="948">
        <f t="shared" si="20"/>
        <v>14.098699020169073</v>
      </c>
      <c r="M80" s="948">
        <f t="shared" si="20"/>
        <v>16.60414269371703</v>
      </c>
      <c r="N80" s="945"/>
      <c r="O80" s="939"/>
      <c r="P80" s="939"/>
      <c r="Q80" s="819"/>
      <c r="R80" s="819"/>
      <c r="S80" s="819"/>
      <c r="T80" s="821"/>
      <c r="U80" s="821"/>
      <c r="V80" s="821"/>
      <c r="W80" s="821"/>
      <c r="X80" s="821"/>
      <c r="Y80" s="821"/>
      <c r="Z80" s="821"/>
      <c r="AA80" s="821"/>
      <c r="AB80" s="821"/>
      <c r="AC80" s="821"/>
      <c r="AD80" s="821"/>
      <c r="AE80" s="821"/>
      <c r="AF80" s="821"/>
      <c r="AG80" s="821"/>
      <c r="AH80" s="821"/>
      <c r="AI80" s="821"/>
      <c r="AJ80" s="821"/>
      <c r="AK80" s="821"/>
      <c r="AL80" s="821"/>
      <c r="AM80" s="821"/>
      <c r="AN80" s="821"/>
    </row>
    <row r="81" spans="1:40">
      <c r="A81" s="818"/>
      <c r="B81" s="827" t="s">
        <v>22</v>
      </c>
      <c r="C81" s="945">
        <v>2001</v>
      </c>
      <c r="D81" s="945">
        <v>5000</v>
      </c>
      <c r="E81" s="946"/>
      <c r="F81" s="948">
        <f t="shared" ref="F81:M81" si="21">F$77/F$9*F13</f>
        <v>8.2288810205706113</v>
      </c>
      <c r="G81" s="948">
        <f t="shared" si="21"/>
        <v>3.1563946569068033</v>
      </c>
      <c r="H81" s="948">
        <f t="shared" si="21"/>
        <v>4.3420988030717727</v>
      </c>
      <c r="I81" s="948">
        <f t="shared" si="21"/>
        <v>6.4446831457021547</v>
      </c>
      <c r="J81" s="948">
        <f t="shared" si="21"/>
        <v>7.3576735575199228</v>
      </c>
      <c r="K81" s="948">
        <f t="shared" si="21"/>
        <v>8.6714923479543398</v>
      </c>
      <c r="L81" s="948">
        <f t="shared" si="21"/>
        <v>11.367994042126696</v>
      </c>
      <c r="M81" s="948">
        <f t="shared" si="21"/>
        <v>13.812222572590564</v>
      </c>
      <c r="N81" s="945"/>
      <c r="O81" s="939"/>
      <c r="P81" s="939"/>
      <c r="Q81" s="819"/>
      <c r="R81" s="819"/>
      <c r="S81" s="819"/>
      <c r="T81" s="821"/>
      <c r="U81" s="821"/>
      <c r="V81" s="821"/>
      <c r="W81" s="821"/>
      <c r="X81" s="821"/>
      <c r="Y81" s="821"/>
      <c r="Z81" s="821"/>
      <c r="AA81" s="821"/>
      <c r="AB81" s="821"/>
      <c r="AC81" s="821"/>
      <c r="AD81" s="821"/>
      <c r="AE81" s="821"/>
      <c r="AF81" s="821"/>
      <c r="AG81" s="821"/>
      <c r="AH81" s="821"/>
      <c r="AI81" s="821"/>
      <c r="AJ81" s="821"/>
      <c r="AK81" s="821"/>
      <c r="AL81" s="821"/>
      <c r="AM81" s="821"/>
      <c r="AN81" s="821"/>
    </row>
    <row r="82" spans="1:40">
      <c r="A82" s="818"/>
      <c r="B82" s="827" t="s">
        <v>22</v>
      </c>
      <c r="C82" s="945">
        <v>5001</v>
      </c>
      <c r="D82" s="945">
        <v>10000</v>
      </c>
      <c r="E82" s="946"/>
      <c r="F82" s="948">
        <f t="shared" ref="F82:M82" si="22">F$77/F$9*F14</f>
        <v>3.8793373719824542</v>
      </c>
      <c r="G82" s="948">
        <f t="shared" si="22"/>
        <v>1.4896061307664692</v>
      </c>
      <c r="H82" s="948">
        <f t="shared" si="22"/>
        <v>1.7570040843301216</v>
      </c>
      <c r="I82" s="948">
        <f t="shared" si="22"/>
        <v>2.1499757878797383</v>
      </c>
      <c r="J82" s="948">
        <f t="shared" si="22"/>
        <v>2.5268376463443056</v>
      </c>
      <c r="K82" s="948">
        <f t="shared" si="22"/>
        <v>3.1304262771561722</v>
      </c>
      <c r="L82" s="948">
        <f t="shared" si="22"/>
        <v>9.5547007241347792</v>
      </c>
      <c r="M82" s="948">
        <f t="shared" si="22"/>
        <v>9.4464622047605662</v>
      </c>
      <c r="N82" s="945"/>
      <c r="O82" s="939"/>
      <c r="P82" s="939"/>
      <c r="Q82" s="819"/>
      <c r="R82" s="819"/>
      <c r="S82" s="819"/>
      <c r="T82" s="821"/>
      <c r="U82" s="821"/>
      <c r="V82" s="821"/>
      <c r="W82" s="821"/>
      <c r="X82" s="821"/>
      <c r="Y82" s="821"/>
      <c r="Z82" s="821"/>
      <c r="AA82" s="821"/>
      <c r="AB82" s="821"/>
      <c r="AC82" s="821"/>
      <c r="AD82" s="821"/>
      <c r="AE82" s="821"/>
      <c r="AF82" s="821"/>
      <c r="AG82" s="821"/>
      <c r="AH82" s="821"/>
      <c r="AI82" s="821"/>
      <c r="AJ82" s="821"/>
      <c r="AK82" s="821"/>
      <c r="AL82" s="821"/>
      <c r="AM82" s="821"/>
      <c r="AN82" s="821"/>
    </row>
    <row r="83" spans="1:40">
      <c r="A83" s="818"/>
      <c r="B83" s="827" t="s">
        <v>22</v>
      </c>
      <c r="C83" s="945">
        <v>10001</v>
      </c>
      <c r="D83" s="945">
        <v>20000</v>
      </c>
      <c r="E83" s="946"/>
      <c r="F83" s="948">
        <f t="shared" ref="F83:M83" si="23">F$77/F$9*F15</f>
        <v>3.4175839376737644</v>
      </c>
      <c r="G83" s="948">
        <f t="shared" si="23"/>
        <v>1.1448419087686568</v>
      </c>
      <c r="H83" s="948">
        <f t="shared" si="23"/>
        <v>1.372077846631911</v>
      </c>
      <c r="I83" s="948">
        <f t="shared" si="23"/>
        <v>1.5562866703086096</v>
      </c>
      <c r="J83" s="948">
        <f t="shared" si="23"/>
        <v>2.4595770766116378</v>
      </c>
      <c r="K83" s="948">
        <f t="shared" si="23"/>
        <v>2.8039757253550937</v>
      </c>
      <c r="L83" s="948">
        <f t="shared" si="23"/>
        <v>5.2568548488985929</v>
      </c>
      <c r="M83" s="948">
        <f t="shared" si="23"/>
        <v>7.5098445195074834</v>
      </c>
      <c r="N83" s="945"/>
      <c r="O83" s="939"/>
      <c r="P83" s="939"/>
      <c r="Q83" s="819"/>
      <c r="R83" s="819"/>
      <c r="S83" s="819"/>
      <c r="T83" s="821"/>
      <c r="U83" s="821"/>
      <c r="V83" s="821"/>
      <c r="W83" s="821"/>
      <c r="X83" s="821"/>
      <c r="Y83" s="821"/>
      <c r="Z83" s="821"/>
      <c r="AA83" s="821"/>
      <c r="AB83" s="821"/>
      <c r="AC83" s="821"/>
      <c r="AD83" s="821"/>
      <c r="AE83" s="821"/>
      <c r="AF83" s="821"/>
      <c r="AG83" s="821"/>
      <c r="AH83" s="821"/>
      <c r="AI83" s="821"/>
      <c r="AJ83" s="821"/>
      <c r="AK83" s="821"/>
      <c r="AL83" s="821"/>
      <c r="AM83" s="821"/>
      <c r="AN83" s="821"/>
    </row>
    <row r="84" spans="1:40">
      <c r="A84" s="818"/>
      <c r="B84" s="827" t="s">
        <v>22</v>
      </c>
      <c r="C84" s="945">
        <v>20001</v>
      </c>
      <c r="D84" s="945" t="s">
        <v>76</v>
      </c>
      <c r="E84" s="946"/>
      <c r="F84" s="948">
        <f t="shared" ref="F84:M84" si="24">F$77/F$9*F16</f>
        <v>2.9497924605167323</v>
      </c>
      <c r="G84" s="948">
        <f t="shared" si="24"/>
        <v>2.1193841632847406</v>
      </c>
      <c r="H84" s="948">
        <f t="shared" si="24"/>
        <v>2.0339221320194958</v>
      </c>
      <c r="I84" s="948">
        <f t="shared" si="24"/>
        <v>2.5845856164884036</v>
      </c>
      <c r="J84" s="948">
        <f t="shared" si="24"/>
        <v>3.017395278514329</v>
      </c>
      <c r="K84" s="948">
        <f t="shared" si="24"/>
        <v>3.4163457776127371</v>
      </c>
      <c r="L84" s="948">
        <f t="shared" si="24"/>
        <v>6.4049177402501964</v>
      </c>
      <c r="M84" s="948">
        <f t="shared" si="24"/>
        <v>9.1499456941619766</v>
      </c>
      <c r="N84" s="945"/>
      <c r="O84" s="939"/>
      <c r="P84" s="939"/>
      <c r="Q84" s="819"/>
      <c r="R84" s="819"/>
      <c r="S84" s="819"/>
      <c r="T84" s="821"/>
      <c r="U84" s="821"/>
      <c r="V84" s="821"/>
      <c r="W84" s="821"/>
      <c r="X84" s="821"/>
      <c r="Y84" s="821"/>
      <c r="Z84" s="821"/>
      <c r="AA84" s="821"/>
      <c r="AB84" s="821"/>
      <c r="AC84" s="821"/>
      <c r="AD84" s="821"/>
      <c r="AE84" s="821"/>
      <c r="AF84" s="821"/>
      <c r="AG84" s="821"/>
      <c r="AH84" s="821"/>
      <c r="AI84" s="821"/>
      <c r="AJ84" s="821"/>
      <c r="AK84" s="821"/>
      <c r="AL84" s="821"/>
      <c r="AM84" s="821"/>
      <c r="AN84" s="821"/>
    </row>
    <row r="85" spans="1:40">
      <c r="A85" s="818"/>
      <c r="B85" s="828"/>
      <c r="C85" s="828"/>
      <c r="D85" s="828"/>
      <c r="E85" s="828"/>
      <c r="F85" s="828"/>
      <c r="G85" s="828"/>
      <c r="H85" s="829"/>
      <c r="I85" s="829"/>
      <c r="J85" s="828"/>
      <c r="K85" s="828"/>
      <c r="L85" s="828"/>
      <c r="M85" s="828"/>
      <c r="N85" s="828"/>
      <c r="O85" s="939"/>
      <c r="P85" s="939"/>
      <c r="Q85" s="819"/>
      <c r="R85" s="819"/>
      <c r="S85" s="819"/>
      <c r="T85" s="821"/>
      <c r="U85" s="821"/>
      <c r="V85" s="821"/>
      <c r="W85" s="821"/>
      <c r="X85" s="821"/>
      <c r="Y85" s="821"/>
      <c r="Z85" s="821"/>
      <c r="AA85" s="821"/>
      <c r="AB85" s="821"/>
      <c r="AC85" s="821"/>
      <c r="AD85" s="821"/>
      <c r="AE85" s="821"/>
      <c r="AF85" s="821"/>
      <c r="AG85" s="821"/>
      <c r="AH85" s="821"/>
      <c r="AI85" s="821"/>
      <c r="AJ85" s="821"/>
      <c r="AK85" s="821"/>
      <c r="AL85" s="821"/>
      <c r="AM85" s="821"/>
      <c r="AN85" s="821"/>
    </row>
    <row r="86" spans="1:40">
      <c r="A86" s="818"/>
      <c r="B86" s="819"/>
      <c r="C86" s="819"/>
      <c r="D86" s="819"/>
      <c r="E86" s="819"/>
      <c r="F86" s="819"/>
      <c r="G86" s="819"/>
      <c r="H86" s="820"/>
      <c r="I86" s="820"/>
      <c r="J86" s="819"/>
      <c r="K86" s="819"/>
      <c r="L86" s="819"/>
      <c r="M86" s="819"/>
      <c r="N86" s="819"/>
      <c r="O86" s="939"/>
      <c r="P86" s="939"/>
      <c r="Q86" s="819"/>
      <c r="R86" s="819"/>
      <c r="S86" s="819"/>
      <c r="T86" s="821"/>
      <c r="U86" s="821"/>
      <c r="V86" s="821"/>
      <c r="W86" s="821"/>
      <c r="X86" s="821"/>
      <c r="Y86" s="821"/>
      <c r="Z86" s="821"/>
      <c r="AA86" s="821"/>
      <c r="AB86" s="821"/>
      <c r="AC86" s="821"/>
      <c r="AD86" s="821"/>
      <c r="AE86" s="821"/>
      <c r="AF86" s="821"/>
      <c r="AG86" s="821"/>
      <c r="AH86" s="821"/>
      <c r="AI86" s="821"/>
      <c r="AJ86" s="821"/>
      <c r="AK86" s="821"/>
      <c r="AL86" s="821"/>
      <c r="AM86" s="821"/>
      <c r="AN86" s="821"/>
    </row>
    <row r="87" spans="1:40">
      <c r="A87" s="818"/>
      <c r="B87" s="954" t="s">
        <v>224</v>
      </c>
      <c r="C87" s="819"/>
      <c r="D87" s="819"/>
      <c r="E87" s="819"/>
      <c r="F87" s="819"/>
      <c r="G87" s="819"/>
      <c r="H87" s="820"/>
      <c r="I87" s="820"/>
      <c r="J87" s="819"/>
      <c r="K87" s="819"/>
      <c r="L87" s="819"/>
      <c r="M87" s="819"/>
      <c r="N87" s="819"/>
      <c r="O87" s="939"/>
      <c r="P87" s="939"/>
      <c r="Q87" s="819"/>
      <c r="R87" s="819"/>
      <c r="S87" s="819"/>
      <c r="T87" s="821"/>
      <c r="U87" s="821"/>
      <c r="V87" s="821"/>
      <c r="W87" s="821"/>
      <c r="X87" s="821"/>
      <c r="Y87" s="821"/>
      <c r="Z87" s="821"/>
      <c r="AA87" s="821"/>
      <c r="AB87" s="821"/>
      <c r="AC87" s="821"/>
      <c r="AD87" s="821"/>
      <c r="AE87" s="821"/>
      <c r="AF87" s="821"/>
      <c r="AG87" s="821"/>
      <c r="AH87" s="821"/>
      <c r="AI87" s="821"/>
      <c r="AJ87" s="821"/>
      <c r="AK87" s="821"/>
      <c r="AL87" s="821"/>
      <c r="AM87" s="821"/>
      <c r="AN87" s="821"/>
    </row>
    <row r="88" spans="1:40">
      <c r="A88" s="818"/>
      <c r="B88" s="825">
        <v>1</v>
      </c>
      <c r="C88" s="825">
        <v>2</v>
      </c>
      <c r="D88" s="825">
        <v>3</v>
      </c>
      <c r="E88" s="825">
        <v>4</v>
      </c>
      <c r="F88" s="825">
        <v>5</v>
      </c>
      <c r="G88" s="825">
        <v>7</v>
      </c>
      <c r="H88" s="825">
        <v>8</v>
      </c>
      <c r="I88" s="825">
        <v>9</v>
      </c>
      <c r="J88" s="825">
        <v>10</v>
      </c>
      <c r="K88" s="825">
        <v>11</v>
      </c>
      <c r="L88" s="825">
        <v>12</v>
      </c>
      <c r="M88" s="825">
        <v>13</v>
      </c>
      <c r="N88" s="825">
        <v>14</v>
      </c>
      <c r="O88" s="939"/>
      <c r="P88" s="939"/>
      <c r="Q88" s="819"/>
      <c r="R88" s="819"/>
      <c r="S88" s="819"/>
      <c r="T88" s="821"/>
      <c r="U88" s="821"/>
      <c r="V88" s="821"/>
      <c r="W88" s="821"/>
      <c r="X88" s="821"/>
      <c r="Y88" s="821"/>
      <c r="Z88" s="821"/>
      <c r="AA88" s="821"/>
      <c r="AB88" s="821"/>
      <c r="AC88" s="821"/>
      <c r="AD88" s="821"/>
      <c r="AE88" s="821"/>
      <c r="AF88" s="821"/>
      <c r="AG88" s="821"/>
      <c r="AH88" s="821"/>
      <c r="AI88" s="821"/>
      <c r="AJ88" s="821"/>
      <c r="AK88" s="821"/>
      <c r="AL88" s="821"/>
      <c r="AM88" s="821"/>
      <c r="AN88" s="821"/>
    </row>
    <row r="89" spans="1:40" ht="60">
      <c r="A89" s="818"/>
      <c r="B89" s="825" t="s">
        <v>5</v>
      </c>
      <c r="C89" s="825" t="s">
        <v>28</v>
      </c>
      <c r="D89" s="825" t="s">
        <v>29</v>
      </c>
      <c r="E89" s="825" t="s">
        <v>215</v>
      </c>
      <c r="F89" s="825" t="s">
        <v>9</v>
      </c>
      <c r="G89" s="825" t="s">
        <v>11</v>
      </c>
      <c r="H89" s="825" t="s">
        <v>12</v>
      </c>
      <c r="I89" s="825" t="s">
        <v>13</v>
      </c>
      <c r="J89" s="825" t="s">
        <v>14</v>
      </c>
      <c r="K89" s="825" t="s">
        <v>15</v>
      </c>
      <c r="L89" s="825" t="s">
        <v>16</v>
      </c>
      <c r="M89" s="825" t="s">
        <v>17</v>
      </c>
      <c r="N89" s="825" t="s">
        <v>216</v>
      </c>
      <c r="O89" s="939"/>
      <c r="P89" s="939"/>
      <c r="Q89" s="819"/>
      <c r="R89" s="819"/>
      <c r="S89" s="819"/>
      <c r="T89" s="821"/>
      <c r="U89" s="821"/>
      <c r="V89" s="821"/>
      <c r="W89" s="821"/>
      <c r="X89" s="821"/>
      <c r="Y89" s="821"/>
      <c r="Z89" s="821"/>
      <c r="AA89" s="821"/>
      <c r="AB89" s="821"/>
      <c r="AC89" s="821"/>
      <c r="AD89" s="821"/>
      <c r="AE89" s="821"/>
      <c r="AF89" s="821"/>
      <c r="AG89" s="821"/>
      <c r="AH89" s="821"/>
      <c r="AI89" s="821"/>
      <c r="AJ89" s="821"/>
      <c r="AK89" s="821"/>
      <c r="AL89" s="821"/>
      <c r="AM89" s="821"/>
      <c r="AN89" s="821"/>
    </row>
    <row r="90" spans="1:40">
      <c r="A90" s="818"/>
      <c r="B90" s="831" t="s">
        <v>24</v>
      </c>
      <c r="C90" s="831" t="s">
        <v>19</v>
      </c>
      <c r="D90" s="831" t="s">
        <v>19</v>
      </c>
      <c r="E90" s="952">
        <f>E30</f>
        <v>1506</v>
      </c>
      <c r="F90" s="951">
        <f t="shared" ref="F90:N90" si="25">F30</f>
        <v>12.087065941074448</v>
      </c>
      <c r="G90" s="951">
        <f t="shared" si="25"/>
        <v>3.5686196907249408</v>
      </c>
      <c r="H90" s="951">
        <f t="shared" si="25"/>
        <v>6.1112823495672641</v>
      </c>
      <c r="I90" s="951">
        <f t="shared" si="25"/>
        <v>8.9249317403860395</v>
      </c>
      <c r="J90" s="951">
        <f t="shared" si="25"/>
        <v>10.459172698072805</v>
      </c>
      <c r="K90" s="951">
        <f t="shared" si="25"/>
        <v>12.013117599915663</v>
      </c>
      <c r="L90" s="951">
        <f t="shared" si="25"/>
        <v>16.892942724118097</v>
      </c>
      <c r="M90" s="951">
        <f t="shared" si="25"/>
        <v>21.312842095962594</v>
      </c>
      <c r="N90" s="953">
        <f t="shared" si="25"/>
        <v>1763.3313413014607</v>
      </c>
      <c r="O90" s="939"/>
      <c r="P90" s="939"/>
      <c r="Q90" s="819"/>
      <c r="R90" s="819"/>
      <c r="S90" s="819"/>
      <c r="T90" s="821"/>
      <c r="U90" s="821"/>
      <c r="V90" s="821"/>
      <c r="W90" s="821"/>
      <c r="X90" s="821"/>
      <c r="Y90" s="821"/>
      <c r="Z90" s="821"/>
      <c r="AA90" s="821"/>
      <c r="AB90" s="821"/>
      <c r="AC90" s="821"/>
      <c r="AD90" s="821"/>
      <c r="AE90" s="821"/>
      <c r="AF90" s="821"/>
      <c r="AG90" s="821"/>
      <c r="AH90" s="821"/>
      <c r="AI90" s="821"/>
      <c r="AJ90" s="821"/>
      <c r="AK90" s="821"/>
      <c r="AL90" s="821"/>
      <c r="AM90" s="821"/>
      <c r="AN90" s="821"/>
    </row>
    <row r="91" spans="1:40">
      <c r="A91" s="818"/>
      <c r="B91" s="827" t="s">
        <v>24</v>
      </c>
      <c r="C91" s="945" t="s">
        <v>75</v>
      </c>
      <c r="D91" s="945">
        <v>500</v>
      </c>
      <c r="E91" s="946"/>
      <c r="F91" s="948">
        <f>F$90/F$9*F10</f>
        <v>16.867435672225945</v>
      </c>
      <c r="G91" s="948">
        <f t="shared" ref="G91:M91" si="26">G$90/G$9*G10</f>
        <v>5.3575561083420249</v>
      </c>
      <c r="H91" s="948">
        <f t="shared" si="26"/>
        <v>8.2038072846393408</v>
      </c>
      <c r="I91" s="948">
        <f t="shared" si="26"/>
        <v>12.111798607358619</v>
      </c>
      <c r="J91" s="948">
        <f t="shared" si="26"/>
        <v>14.239147270285342</v>
      </c>
      <c r="K91" s="948">
        <f t="shared" si="26"/>
        <v>16.495666265202438</v>
      </c>
      <c r="L91" s="948">
        <f t="shared" si="26"/>
        <v>24.627872660483099</v>
      </c>
      <c r="M91" s="948">
        <f t="shared" si="26"/>
        <v>32.627042579697651</v>
      </c>
      <c r="N91" s="945"/>
      <c r="O91" s="939"/>
      <c r="P91" s="939"/>
      <c r="Q91" s="819"/>
      <c r="R91" s="819"/>
      <c r="S91" s="819"/>
      <c r="T91" s="821"/>
      <c r="U91" s="821"/>
      <c r="V91" s="821"/>
      <c r="W91" s="821"/>
      <c r="X91" s="821"/>
      <c r="Y91" s="821"/>
      <c r="Z91" s="821"/>
      <c r="AA91" s="821"/>
      <c r="AB91" s="821"/>
      <c r="AC91" s="821"/>
      <c r="AD91" s="821"/>
      <c r="AE91" s="821"/>
      <c r="AF91" s="821"/>
      <c r="AG91" s="821"/>
      <c r="AH91" s="821"/>
      <c r="AI91" s="821"/>
      <c r="AJ91" s="821"/>
      <c r="AK91" s="821"/>
      <c r="AL91" s="821"/>
      <c r="AM91" s="821"/>
      <c r="AN91" s="821"/>
    </row>
    <row r="92" spans="1:40">
      <c r="A92" s="818"/>
      <c r="B92" s="827" t="s">
        <v>24</v>
      </c>
      <c r="C92" s="945">
        <v>501</v>
      </c>
      <c r="D92" s="945">
        <v>1000</v>
      </c>
      <c r="E92" s="946"/>
      <c r="F92" s="948">
        <f t="shared" ref="F92:M92" si="27">F$90/F$9*F11</f>
        <v>14.062295840145289</v>
      </c>
      <c r="G92" s="948">
        <f t="shared" si="27"/>
        <v>5.575603794290795</v>
      </c>
      <c r="H92" s="948">
        <f t="shared" si="27"/>
        <v>7.8956907616078702</v>
      </c>
      <c r="I92" s="948">
        <f t="shared" si="27"/>
        <v>10.530980922392098</v>
      </c>
      <c r="J92" s="948">
        <f t="shared" si="27"/>
        <v>12.14671367006223</v>
      </c>
      <c r="K92" s="948">
        <f t="shared" si="27"/>
        <v>13.780448903353172</v>
      </c>
      <c r="L92" s="948">
        <f t="shared" si="27"/>
        <v>18.796612699822902</v>
      </c>
      <c r="M92" s="948">
        <f t="shared" si="27"/>
        <v>23.776821406049908</v>
      </c>
      <c r="N92" s="945"/>
      <c r="O92" s="939"/>
      <c r="P92" s="939"/>
      <c r="Q92" s="819"/>
      <c r="R92" s="819"/>
      <c r="S92" s="819"/>
      <c r="T92" s="821"/>
      <c r="U92" s="821"/>
      <c r="V92" s="821"/>
      <c r="W92" s="821"/>
      <c r="X92" s="821"/>
      <c r="Y92" s="821"/>
      <c r="Z92" s="821"/>
      <c r="AA92" s="821"/>
      <c r="AB92" s="821"/>
      <c r="AC92" s="821"/>
      <c r="AD92" s="821"/>
      <c r="AE92" s="821"/>
      <c r="AF92" s="821"/>
      <c r="AG92" s="821"/>
      <c r="AH92" s="821"/>
      <c r="AI92" s="821"/>
      <c r="AJ92" s="821"/>
      <c r="AK92" s="821"/>
      <c r="AL92" s="821"/>
      <c r="AM92" s="821"/>
      <c r="AN92" s="821"/>
    </row>
    <row r="93" spans="1:40">
      <c r="A93" s="818"/>
      <c r="B93" s="827" t="s">
        <v>24</v>
      </c>
      <c r="C93" s="945">
        <v>1001</v>
      </c>
      <c r="D93" s="945">
        <v>2000</v>
      </c>
      <c r="E93" s="946"/>
      <c r="F93" s="948">
        <f t="shared" ref="F93:M93" si="28">F$90/F$9*F12</f>
        <v>11.496502195092862</v>
      </c>
      <c r="G93" s="948">
        <f t="shared" si="28"/>
        <v>4.4460283876853754</v>
      </c>
      <c r="H93" s="948">
        <f t="shared" si="28"/>
        <v>6.4804914527060165</v>
      </c>
      <c r="I93" s="948">
        <f t="shared" si="28"/>
        <v>8.7497187313310825</v>
      </c>
      <c r="J93" s="948">
        <f t="shared" si="28"/>
        <v>10.096294819347467</v>
      </c>
      <c r="K93" s="948">
        <f t="shared" si="28"/>
        <v>11.428980836287584</v>
      </c>
      <c r="L93" s="948">
        <f t="shared" si="28"/>
        <v>15.493490707765215</v>
      </c>
      <c r="M93" s="948">
        <f t="shared" si="28"/>
        <v>18.868875629044801</v>
      </c>
      <c r="N93" s="945"/>
      <c r="O93" s="939"/>
      <c r="P93" s="939"/>
      <c r="Q93" s="819"/>
      <c r="R93" s="819"/>
      <c r="S93" s="819"/>
      <c r="T93" s="821"/>
      <c r="U93" s="821"/>
      <c r="V93" s="821"/>
      <c r="W93" s="821"/>
      <c r="X93" s="821"/>
      <c r="Y93" s="821"/>
      <c r="Z93" s="821"/>
      <c r="AA93" s="821"/>
      <c r="AB93" s="821"/>
      <c r="AC93" s="821"/>
      <c r="AD93" s="821"/>
      <c r="AE93" s="821"/>
      <c r="AF93" s="821"/>
      <c r="AG93" s="821"/>
      <c r="AH93" s="821"/>
      <c r="AI93" s="821"/>
      <c r="AJ93" s="821"/>
      <c r="AK93" s="821"/>
      <c r="AL93" s="821"/>
      <c r="AM93" s="821"/>
      <c r="AN93" s="821"/>
    </row>
    <row r="94" spans="1:40">
      <c r="A94" s="818"/>
      <c r="B94" s="827" t="s">
        <v>24</v>
      </c>
      <c r="C94" s="945">
        <v>2001</v>
      </c>
      <c r="D94" s="945">
        <v>5000</v>
      </c>
      <c r="E94" s="946"/>
      <c r="F94" s="948">
        <f t="shared" ref="F94:M94" si="29">F$90/F$9*F13</f>
        <v>8.301522067439322</v>
      </c>
      <c r="G94" s="948">
        <f t="shared" si="29"/>
        <v>1.988235545541815</v>
      </c>
      <c r="H94" s="948">
        <f t="shared" si="29"/>
        <v>3.3294863294342312</v>
      </c>
      <c r="I94" s="948">
        <f t="shared" si="29"/>
        <v>5.7919166708068968</v>
      </c>
      <c r="J94" s="948">
        <f t="shared" si="29"/>
        <v>6.9382496346801785</v>
      </c>
      <c r="K94" s="948">
        <f t="shared" si="29"/>
        <v>8.4492331427745402</v>
      </c>
      <c r="L94" s="948">
        <f t="shared" si="29"/>
        <v>12.492635654229899</v>
      </c>
      <c r="M94" s="948">
        <f t="shared" si="29"/>
        <v>15.696149731447141</v>
      </c>
      <c r="N94" s="945"/>
      <c r="O94" s="939"/>
      <c r="P94" s="939"/>
      <c r="Q94" s="819"/>
      <c r="R94" s="819"/>
      <c r="S94" s="819"/>
      <c r="T94" s="821"/>
      <c r="U94" s="821"/>
      <c r="V94" s="821"/>
      <c r="W94" s="821"/>
      <c r="X94" s="821"/>
      <c r="Y94" s="821"/>
      <c r="Z94" s="821"/>
      <c r="AA94" s="821"/>
      <c r="AB94" s="821"/>
      <c r="AC94" s="821"/>
      <c r="AD94" s="821"/>
      <c r="AE94" s="821"/>
      <c r="AF94" s="821"/>
      <c r="AG94" s="821"/>
      <c r="AH94" s="821"/>
      <c r="AI94" s="821"/>
      <c r="AJ94" s="821"/>
      <c r="AK94" s="821"/>
      <c r="AL94" s="821"/>
      <c r="AM94" s="821"/>
      <c r="AN94" s="821"/>
    </row>
    <row r="95" spans="1:40">
      <c r="A95" s="818"/>
      <c r="B95" s="827" t="s">
        <v>24</v>
      </c>
      <c r="C95" s="945">
        <v>5001</v>
      </c>
      <c r="D95" s="945">
        <v>10000</v>
      </c>
      <c r="E95" s="946"/>
      <c r="F95" s="948">
        <f t="shared" ref="F95:M95" si="30">F$90/F$9*F14</f>
        <v>3.9135825053308744</v>
      </c>
      <c r="G95" s="948">
        <f t="shared" si="30"/>
        <v>0.9383135443998285</v>
      </c>
      <c r="H95" s="948">
        <f t="shared" si="30"/>
        <v>1.3472565560688725</v>
      </c>
      <c r="I95" s="948">
        <f t="shared" si="30"/>
        <v>1.9322099048354593</v>
      </c>
      <c r="J95" s="948">
        <f t="shared" si="30"/>
        <v>2.3827953550244239</v>
      </c>
      <c r="K95" s="948">
        <f t="shared" si="30"/>
        <v>3.0501902545298214</v>
      </c>
      <c r="L95" s="948">
        <f t="shared" si="30"/>
        <v>10.499952277375769</v>
      </c>
      <c r="M95" s="948">
        <f t="shared" si="30"/>
        <v>10.734918614229125</v>
      </c>
      <c r="N95" s="945"/>
      <c r="O95" s="939"/>
      <c r="P95" s="939"/>
      <c r="Q95" s="819"/>
      <c r="R95" s="819"/>
      <c r="S95" s="819"/>
      <c r="T95" s="821"/>
      <c r="U95" s="821"/>
      <c r="V95" s="821"/>
      <c r="W95" s="821"/>
      <c r="X95" s="821"/>
      <c r="Y95" s="821"/>
      <c r="Z95" s="821"/>
      <c r="AA95" s="821"/>
      <c r="AB95" s="821"/>
      <c r="AC95" s="821"/>
      <c r="AD95" s="821"/>
      <c r="AE95" s="821"/>
      <c r="AF95" s="821"/>
      <c r="AG95" s="821"/>
      <c r="AH95" s="821"/>
      <c r="AI95" s="821"/>
      <c r="AJ95" s="821"/>
      <c r="AK95" s="821"/>
      <c r="AL95" s="821"/>
      <c r="AM95" s="821"/>
      <c r="AN95" s="821"/>
    </row>
    <row r="96" spans="1:40">
      <c r="A96" s="818"/>
      <c r="B96" s="827" t="s">
        <v>24</v>
      </c>
      <c r="C96" s="945">
        <v>10001</v>
      </c>
      <c r="D96" s="945">
        <v>20000</v>
      </c>
      <c r="E96" s="946"/>
      <c r="F96" s="948">
        <f t="shared" ref="F96:M96" si="31">F$90/F$9*F15</f>
        <v>3.4477529089316694</v>
      </c>
      <c r="G96" s="948">
        <f t="shared" si="31"/>
        <v>0.72114409776324484</v>
      </c>
      <c r="H96" s="948">
        <f t="shared" si="31"/>
        <v>1.0520982226495399</v>
      </c>
      <c r="I96" s="948">
        <f t="shared" si="31"/>
        <v>1.398654131867785</v>
      </c>
      <c r="J96" s="948">
        <f t="shared" si="31"/>
        <v>2.3193689717080423</v>
      </c>
      <c r="K96" s="948">
        <f t="shared" si="31"/>
        <v>2.732106963779366</v>
      </c>
      <c r="L96" s="948">
        <f t="shared" si="31"/>
        <v>5.7769182558593366</v>
      </c>
      <c r="M96" s="948">
        <f t="shared" si="31"/>
        <v>8.5341546893396831</v>
      </c>
      <c r="N96" s="945"/>
      <c r="O96" s="939"/>
      <c r="P96" s="939"/>
      <c r="Q96" s="819"/>
      <c r="R96" s="819"/>
      <c r="S96" s="819"/>
      <c r="T96" s="821"/>
      <c r="U96" s="821"/>
      <c r="V96" s="821"/>
      <c r="W96" s="821"/>
      <c r="X96" s="821"/>
      <c r="Y96" s="821"/>
      <c r="Z96" s="821"/>
      <c r="AA96" s="821"/>
      <c r="AB96" s="821"/>
      <c r="AC96" s="821"/>
      <c r="AD96" s="821"/>
      <c r="AE96" s="821"/>
      <c r="AF96" s="821"/>
      <c r="AG96" s="821"/>
      <c r="AH96" s="821"/>
      <c r="AI96" s="821"/>
      <c r="AJ96" s="821"/>
      <c r="AK96" s="821"/>
      <c r="AL96" s="821"/>
      <c r="AM96" s="821"/>
      <c r="AN96" s="821"/>
    </row>
    <row r="97" spans="1:40">
      <c r="A97" s="818"/>
      <c r="B97" s="827" t="s">
        <v>24</v>
      </c>
      <c r="C97" s="945">
        <v>20001</v>
      </c>
      <c r="D97" s="945" t="s">
        <v>76</v>
      </c>
      <c r="E97" s="946"/>
      <c r="F97" s="948">
        <f t="shared" ref="F97:M97" si="32">F$90/F$9*F16</f>
        <v>2.9758319684208714</v>
      </c>
      <c r="G97" s="948">
        <f t="shared" si="32"/>
        <v>1.3350152265910198</v>
      </c>
      <c r="H97" s="948">
        <f t="shared" si="32"/>
        <v>1.5595950808171191</v>
      </c>
      <c r="I97" s="948">
        <f t="shared" si="32"/>
        <v>2.3227991478913808</v>
      </c>
      <c r="J97" s="948">
        <f t="shared" si="32"/>
        <v>2.8453887665946578</v>
      </c>
      <c r="K97" s="948">
        <f t="shared" si="32"/>
        <v>3.3287813461765836</v>
      </c>
      <c r="L97" s="948">
        <f t="shared" si="32"/>
        <v>7.0385596111106263</v>
      </c>
      <c r="M97" s="948">
        <f t="shared" si="32"/>
        <v>10.397958539647242</v>
      </c>
      <c r="N97" s="945"/>
      <c r="O97" s="939"/>
      <c r="P97" s="939"/>
      <c r="Q97" s="819"/>
      <c r="R97" s="819"/>
      <c r="S97" s="819"/>
      <c r="T97" s="821"/>
      <c r="U97" s="821"/>
      <c r="V97" s="821"/>
      <c r="W97" s="821"/>
      <c r="X97" s="821"/>
      <c r="Y97" s="821"/>
      <c r="Z97" s="821"/>
      <c r="AA97" s="821"/>
      <c r="AB97" s="821"/>
      <c r="AC97" s="821"/>
      <c r="AD97" s="821"/>
      <c r="AE97" s="821"/>
      <c r="AF97" s="821"/>
      <c r="AG97" s="821"/>
      <c r="AH97" s="821"/>
      <c r="AI97" s="821"/>
      <c r="AJ97" s="821"/>
      <c r="AK97" s="821"/>
      <c r="AL97" s="821"/>
      <c r="AM97" s="821"/>
      <c r="AN97" s="821"/>
    </row>
    <row r="98" spans="1:40">
      <c r="A98" s="818"/>
      <c r="B98" s="828"/>
      <c r="C98" s="828"/>
      <c r="D98" s="828"/>
      <c r="E98" s="828"/>
      <c r="F98" s="828"/>
      <c r="G98" s="828"/>
      <c r="H98" s="829"/>
      <c r="I98" s="829"/>
      <c r="J98" s="828"/>
      <c r="K98" s="828"/>
      <c r="L98" s="828"/>
      <c r="M98" s="828"/>
      <c r="N98" s="828"/>
      <c r="O98" s="939"/>
      <c r="P98" s="939"/>
      <c r="Q98" s="819"/>
      <c r="R98" s="819"/>
      <c r="S98" s="819"/>
      <c r="T98" s="821"/>
      <c r="U98" s="821"/>
      <c r="V98" s="821"/>
      <c r="W98" s="821"/>
      <c r="X98" s="821"/>
      <c r="Y98" s="821"/>
      <c r="Z98" s="821"/>
      <c r="AA98" s="821"/>
      <c r="AB98" s="821"/>
      <c r="AC98" s="821"/>
      <c r="AD98" s="821"/>
      <c r="AE98" s="821"/>
      <c r="AF98" s="821"/>
      <c r="AG98" s="821"/>
      <c r="AH98" s="821"/>
      <c r="AI98" s="821"/>
      <c r="AJ98" s="821"/>
      <c r="AK98" s="821"/>
      <c r="AL98" s="821"/>
      <c r="AM98" s="821"/>
      <c r="AN98" s="821"/>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73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7417</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7417</v>
      </c>
      <c r="F9" s="54">
        <v>28.485798285250812</v>
      </c>
      <c r="G9" s="54">
        <v>11.808806642735835</v>
      </c>
      <c r="H9" s="54">
        <v>17.678329171046688</v>
      </c>
      <c r="I9" s="54">
        <v>23.212585314543219</v>
      </c>
      <c r="J9" s="54">
        <v>25.617860016090106</v>
      </c>
      <c r="K9" s="54">
        <v>28.264867712280584</v>
      </c>
      <c r="L9" s="54">
        <v>37.095846139453805</v>
      </c>
      <c r="M9" s="54">
        <v>47.93335745774769</v>
      </c>
      <c r="N9" s="59">
        <v>1556.3683429958205</v>
      </c>
      <c r="O9" s="11"/>
      <c r="P9" s="11"/>
      <c r="Q9" s="11"/>
      <c r="AI9" s="43"/>
      <c r="AJ9" s="43"/>
      <c r="AK9" s="43"/>
      <c r="AL9" s="43"/>
    </row>
    <row r="10" spans="1:69" s="44" customFormat="1">
      <c r="A10" s="1"/>
      <c r="B10" s="26" t="s">
        <v>19</v>
      </c>
      <c r="C10" s="53">
        <v>21</v>
      </c>
      <c r="D10" s="53">
        <v>500</v>
      </c>
      <c r="E10" s="28">
        <v>742</v>
      </c>
      <c r="F10" s="56">
        <v>36.557277205970159</v>
      </c>
      <c r="G10" s="56">
        <v>14.30131184407796</v>
      </c>
      <c r="H10" s="56">
        <v>20.434891750653229</v>
      </c>
      <c r="I10" s="56">
        <v>27.328674340992958</v>
      </c>
      <c r="J10" s="56">
        <v>31.316614093798535</v>
      </c>
      <c r="K10" s="56">
        <v>35.198498018218487</v>
      </c>
      <c r="L10" s="56">
        <v>52.621544401544391</v>
      </c>
      <c r="M10" s="56">
        <v>68.934978926389391</v>
      </c>
      <c r="N10" s="53">
        <v>336.43935309973045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1952</v>
      </c>
      <c r="F11" s="56">
        <v>30.195022386170731</v>
      </c>
      <c r="G11" s="56">
        <v>16.303385231165837</v>
      </c>
      <c r="H11" s="56">
        <v>19.875147129763626</v>
      </c>
      <c r="I11" s="56">
        <v>24.666733625304136</v>
      </c>
      <c r="J11" s="56">
        <v>26.93012565376139</v>
      </c>
      <c r="K11" s="56">
        <v>29.361696221088913</v>
      </c>
      <c r="L11" s="56">
        <v>37.904984423676012</v>
      </c>
      <c r="M11" s="56">
        <v>48.518290837791326</v>
      </c>
      <c r="N11" s="53">
        <v>765.56096311475414</v>
      </c>
      <c r="O11" s="11"/>
      <c r="P11" s="11"/>
      <c r="Q11" s="34" t="s">
        <v>23</v>
      </c>
      <c r="AI11" s="1"/>
      <c r="AJ11" s="43"/>
      <c r="AK11" s="43"/>
      <c r="AL11" s="43"/>
    </row>
    <row r="12" spans="1:69">
      <c r="B12" s="26" t="s">
        <v>19</v>
      </c>
      <c r="C12" s="53">
        <v>1001</v>
      </c>
      <c r="D12" s="53">
        <v>2000</v>
      </c>
      <c r="E12" s="28">
        <v>3400</v>
      </c>
      <c r="F12" s="56">
        <v>27.907595626155107</v>
      </c>
      <c r="G12" s="56">
        <v>14.988127556058719</v>
      </c>
      <c r="H12" s="56">
        <v>19.077285614531014</v>
      </c>
      <c r="I12" s="56">
        <v>23.344949181670493</v>
      </c>
      <c r="J12" s="56">
        <v>25.39382270891452</v>
      </c>
      <c r="K12" s="56">
        <v>27.658314144736842</v>
      </c>
      <c r="L12" s="56">
        <v>34.912323490456259</v>
      </c>
      <c r="M12" s="56">
        <v>43.630825988994431</v>
      </c>
      <c r="N12" s="53">
        <v>1376.0432352941177</v>
      </c>
      <c r="O12" s="11"/>
      <c r="P12" s="11"/>
      <c r="Q12" s="34" t="s">
        <v>25</v>
      </c>
      <c r="AI12" s="1"/>
      <c r="AJ12" s="43"/>
      <c r="AK12" s="43"/>
      <c r="AL12" s="43"/>
    </row>
    <row r="13" spans="1:69">
      <c r="B13" s="26" t="s">
        <v>19</v>
      </c>
      <c r="C13" s="53">
        <v>2001</v>
      </c>
      <c r="D13" s="53">
        <v>5000</v>
      </c>
      <c r="E13" s="28">
        <v>1063</v>
      </c>
      <c r="F13" s="56">
        <v>25.329447406221632</v>
      </c>
      <c r="G13" s="56">
        <v>7.5663370375539065</v>
      </c>
      <c r="H13" s="56">
        <v>11.393248358384426</v>
      </c>
      <c r="I13" s="56">
        <v>18.961833591232381</v>
      </c>
      <c r="J13" s="56">
        <v>22.317291311754683</v>
      </c>
      <c r="K13" s="56">
        <v>25.639072404384059</v>
      </c>
      <c r="L13" s="56">
        <v>36.454251692709555</v>
      </c>
      <c r="M13" s="56">
        <v>46.918651814756267</v>
      </c>
      <c r="N13" s="53">
        <v>2792.8438381937913</v>
      </c>
      <c r="O13" s="11"/>
      <c r="P13" s="11"/>
      <c r="Q13" s="34" t="s">
        <v>26</v>
      </c>
      <c r="AI13" s="1"/>
      <c r="AJ13" s="43"/>
      <c r="AK13" s="43"/>
      <c r="AL13" s="43"/>
    </row>
    <row r="14" spans="1:69">
      <c r="B14" s="26" t="s">
        <v>19</v>
      </c>
      <c r="C14" s="53">
        <v>5001</v>
      </c>
      <c r="D14" s="53">
        <v>10000</v>
      </c>
      <c r="E14" s="28">
        <v>213</v>
      </c>
      <c r="F14" s="56">
        <v>12.843745846863635</v>
      </c>
      <c r="G14" s="56">
        <v>2.5731263993015272</v>
      </c>
      <c r="H14" s="56">
        <v>3.6067419418627642</v>
      </c>
      <c r="I14" s="56">
        <v>5.222396388361906</v>
      </c>
      <c r="J14" s="56">
        <v>6.4706985466479141</v>
      </c>
      <c r="K14" s="56">
        <v>8.6127958541690663</v>
      </c>
      <c r="L14" s="56">
        <v>35.926064662776845</v>
      </c>
      <c r="M14" s="56">
        <v>35.926064662776845</v>
      </c>
      <c r="N14" s="53">
        <v>6776.5727699530516</v>
      </c>
      <c r="O14" s="11"/>
      <c r="P14" s="11"/>
      <c r="Q14" s="34" t="s">
        <v>27</v>
      </c>
      <c r="AI14" s="1"/>
      <c r="AJ14" s="43"/>
      <c r="AK14" s="43"/>
      <c r="AL14" s="43"/>
    </row>
    <row r="15" spans="1:69">
      <c r="B15" s="26" t="s">
        <v>19</v>
      </c>
      <c r="C15" s="53">
        <v>10001</v>
      </c>
      <c r="D15" s="53">
        <v>20000</v>
      </c>
      <c r="E15" s="28">
        <v>43</v>
      </c>
      <c r="F15" s="56">
        <v>14.098933975665885</v>
      </c>
      <c r="G15" s="30">
        <v>2.8687391317403437</v>
      </c>
      <c r="H15" s="30">
        <v>3.3119543244336014</v>
      </c>
      <c r="I15" s="30">
        <v>4.9901101918234403</v>
      </c>
      <c r="J15" s="30">
        <v>6.2965421853388657</v>
      </c>
      <c r="K15" s="30">
        <v>7.5873600373223429</v>
      </c>
      <c r="L15" s="30">
        <v>16.44015742638549</v>
      </c>
      <c r="M15" s="30">
        <v>49.313205458787614</v>
      </c>
      <c r="N15" s="53">
        <v>13330.651162790698</v>
      </c>
      <c r="O15" s="11"/>
      <c r="P15" s="11"/>
      <c r="Q15" s="11"/>
      <c r="AI15" s="1"/>
      <c r="AJ15" s="43"/>
      <c r="AK15" s="43"/>
      <c r="AL15" s="43"/>
    </row>
    <row r="16" spans="1:69">
      <c r="B16" s="26" t="s">
        <v>19</v>
      </c>
      <c r="C16" s="53">
        <v>20001</v>
      </c>
      <c r="D16" s="53">
        <v>62683</v>
      </c>
      <c r="E16" s="28">
        <v>4</v>
      </c>
      <c r="F16" s="56">
        <v>14.995687248323581</v>
      </c>
      <c r="G16" s="30">
        <v>4.2685234093637456</v>
      </c>
      <c r="H16" s="30">
        <v>4.2685234093637456</v>
      </c>
      <c r="I16" s="30">
        <v>7.077412561801868</v>
      </c>
      <c r="J16" s="30">
        <v>7.5021493196833795</v>
      </c>
      <c r="K16" s="30">
        <v>7.9268860775648902</v>
      </c>
      <c r="L16" s="30">
        <v>17.175836440494152</v>
      </c>
      <c r="M16" s="30">
        <v>51.519917318871968</v>
      </c>
      <c r="N16" s="53">
        <v>33900.75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11543584</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343</v>
      </c>
      <c r="F26" s="54">
        <v>26.356494152112848</v>
      </c>
      <c r="G26" s="54">
        <v>10.528622573218724</v>
      </c>
      <c r="H26" s="54">
        <v>17.999812909260992</v>
      </c>
      <c r="I26" s="54">
        <v>23.007913006000731</v>
      </c>
      <c r="J26" s="54">
        <v>25.403207331042381</v>
      </c>
      <c r="K26" s="54">
        <v>27.672854864433813</v>
      </c>
      <c r="L26" s="54">
        <v>33.798729018829718</v>
      </c>
      <c r="M26" s="54">
        <v>39.667341143683522</v>
      </c>
      <c r="N26" s="59">
        <v>1791.4927113702624</v>
      </c>
      <c r="O26" s="11"/>
      <c r="P26" s="11"/>
      <c r="Q26" s="11"/>
      <c r="AI26" s="43"/>
      <c r="AJ26" s="43"/>
      <c r="AK26" s="43"/>
      <c r="AL26" s="43"/>
    </row>
    <row r="27" spans="1:69">
      <c r="B27" s="28" t="s">
        <v>20</v>
      </c>
      <c r="C27" s="28" t="s">
        <v>19</v>
      </c>
      <c r="D27" s="28" t="s">
        <v>19</v>
      </c>
      <c r="E27" s="28">
        <v>3927</v>
      </c>
      <c r="F27" s="56">
        <v>26.708395483628181</v>
      </c>
      <c r="G27" s="56">
        <v>11.725030851501439</v>
      </c>
      <c r="H27" s="56">
        <v>16.866314764515966</v>
      </c>
      <c r="I27" s="56">
        <v>22.088065494238933</v>
      </c>
      <c r="J27" s="56">
        <v>24.160864345738297</v>
      </c>
      <c r="K27" s="56">
        <v>26.737894736842101</v>
      </c>
      <c r="L27" s="56">
        <v>34.342689217758988</v>
      </c>
      <c r="M27" s="56">
        <v>43.332831683168337</v>
      </c>
      <c r="N27" s="33">
        <v>1386.1688311688313</v>
      </c>
      <c r="O27" s="11"/>
      <c r="P27" s="11"/>
      <c r="Q27" s="11"/>
      <c r="AI27" s="43"/>
      <c r="AJ27" s="43"/>
      <c r="AK27" s="43"/>
      <c r="AL27" s="43"/>
    </row>
    <row r="28" spans="1:69">
      <c r="B28" s="28" t="s">
        <v>21</v>
      </c>
      <c r="C28" s="28" t="s">
        <v>19</v>
      </c>
      <c r="D28" s="28" t="s">
        <v>19</v>
      </c>
      <c r="E28" s="28">
        <v>1563</v>
      </c>
      <c r="F28" s="56">
        <v>27.602157689015399</v>
      </c>
      <c r="G28" s="56">
        <v>12.529870162799652</v>
      </c>
      <c r="H28" s="56">
        <v>18.387576843337115</v>
      </c>
      <c r="I28" s="56">
        <v>23.42935735150925</v>
      </c>
      <c r="J28" s="56">
        <v>25.38879159369527</v>
      </c>
      <c r="K28" s="56">
        <v>27.696399753953035</v>
      </c>
      <c r="L28" s="56">
        <v>35.35552092216308</v>
      </c>
      <c r="M28" s="56">
        <v>43.629805105853052</v>
      </c>
      <c r="N28" s="33">
        <v>1534.2840690978887</v>
      </c>
      <c r="O28" s="11"/>
      <c r="P28" s="11"/>
      <c r="Q28" s="11"/>
      <c r="AI28" s="43"/>
      <c r="AJ28" s="43"/>
      <c r="AK28" s="43"/>
      <c r="AL28" s="43"/>
    </row>
    <row r="29" spans="1:69" s="44" customFormat="1">
      <c r="A29" s="1"/>
      <c r="B29" s="28" t="s">
        <v>22</v>
      </c>
      <c r="C29" s="28" t="s">
        <v>19</v>
      </c>
      <c r="D29" s="28" t="s">
        <v>19</v>
      </c>
      <c r="E29" s="28">
        <v>343</v>
      </c>
      <c r="F29" s="56">
        <v>26.356494152112848</v>
      </c>
      <c r="G29" s="56">
        <v>10.528622573218724</v>
      </c>
      <c r="H29" s="56">
        <v>17.999812909260992</v>
      </c>
      <c r="I29" s="56">
        <v>23.007913006000731</v>
      </c>
      <c r="J29" s="56">
        <v>25.403207331042381</v>
      </c>
      <c r="K29" s="56">
        <v>27.672854864433813</v>
      </c>
      <c r="L29" s="56">
        <v>33.798729018829718</v>
      </c>
      <c r="M29" s="56">
        <v>39.667341143683522</v>
      </c>
      <c r="N29" s="33">
        <v>1791.4927113702624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1584</v>
      </c>
      <c r="F30" s="56">
        <v>34.225282105676428</v>
      </c>
      <c r="G30" s="56">
        <v>11.804008051625125</v>
      </c>
      <c r="H30" s="56">
        <v>20.156614785992218</v>
      </c>
      <c r="I30" s="56">
        <v>27.275467775467774</v>
      </c>
      <c r="J30" s="56">
        <v>30.82129717956056</v>
      </c>
      <c r="K30" s="56">
        <v>34.644939056703763</v>
      </c>
      <c r="L30" s="56">
        <v>48.658948685857318</v>
      </c>
      <c r="M30" s="56">
        <v>61.323633809454485</v>
      </c>
      <c r="N30" s="33">
        <v>1949.1988636363637</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61"/>
      <c r="G35" s="961"/>
      <c r="H35" s="961"/>
      <c r="I35" s="962"/>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21</v>
      </c>
      <c r="C37" s="53">
        <v>500</v>
      </c>
      <c r="D37" s="53">
        <v>336.43935309973045</v>
      </c>
      <c r="E37" s="56">
        <v>36.557277205970159</v>
      </c>
      <c r="F37" s="948">
        <v>34.276245574877343</v>
      </c>
      <c r="G37" s="948">
        <v>35.423256178946573</v>
      </c>
      <c r="H37" s="948">
        <v>33.82463265546631</v>
      </c>
      <c r="I37" s="948">
        <v>43.923049403799666</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765.56096311475414</v>
      </c>
      <c r="E38" s="56">
        <v>30.195022386170731</v>
      </c>
      <c r="F38" s="948">
        <v>28.310970661630289</v>
      </c>
      <c r="G38" s="948">
        <v>29.258360990289383</v>
      </c>
      <c r="H38" s="948">
        <v>27.937954308834925</v>
      </c>
      <c r="I38" s="948">
        <v>36.278890589806373</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1376.0432352941177</v>
      </c>
      <c r="E39" s="56">
        <v>27.907595626155107</v>
      </c>
      <c r="F39" s="948">
        <v>26.1662704171592</v>
      </c>
      <c r="G39" s="948">
        <v>27.041891102390331</v>
      </c>
      <c r="H39" s="948">
        <v>25.821511953243505</v>
      </c>
      <c r="I39" s="948">
        <v>33.530579821975671</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2792.8438381937913</v>
      </c>
      <c r="E40" s="56">
        <v>25.329447406221632</v>
      </c>
      <c r="F40" s="948">
        <v>23.748988598904937</v>
      </c>
      <c r="G40" s="948">
        <v>24.543718047886038</v>
      </c>
      <c r="H40" s="948">
        <v>23.436079472064279</v>
      </c>
      <c r="I40" s="948">
        <v>30.432971348662925</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6776.5727699530516</v>
      </c>
      <c r="E41" s="56">
        <v>12.843745846863635</v>
      </c>
      <c r="F41" s="948">
        <v>12.042346159098365</v>
      </c>
      <c r="G41" s="948">
        <v>12.445327830827376</v>
      </c>
      <c r="H41" s="948">
        <v>11.883680032915199</v>
      </c>
      <c r="I41" s="948">
        <v>15.431578237711568</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13330.651162790698</v>
      </c>
      <c r="E42" s="56">
        <v>14.098933975665885</v>
      </c>
      <c r="F42" s="948">
        <v>13.219215440229362</v>
      </c>
      <c r="G42" s="948">
        <v>13.661579533294798</v>
      </c>
      <c r="H42" s="948">
        <v>13.045043258382787</v>
      </c>
      <c r="I42" s="948">
        <v>16.939668949222231</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62683</v>
      </c>
      <c r="D43" s="53">
        <v>33900.75</v>
      </c>
      <c r="E43" s="56">
        <v>14.995687248323581</v>
      </c>
      <c r="F43" s="948">
        <v>14.060014803390642</v>
      </c>
      <c r="G43" s="948">
        <v>14.530515168946421</v>
      </c>
      <c r="H43" s="948">
        <v>13.874764516323742</v>
      </c>
      <c r="I43" s="948">
        <v>18.017105271299592</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9">
        <v>1556.3683429958205</v>
      </c>
      <c r="E44" s="54">
        <v>28.485798285250812</v>
      </c>
      <c r="F44" s="54">
        <v>26.708395483628181</v>
      </c>
      <c r="G44" s="54">
        <v>27.602157689015399</v>
      </c>
      <c r="H44" s="54">
        <v>26.356494152112848</v>
      </c>
      <c r="I44" s="54">
        <v>34.225282105676428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801"/>
      <c r="B46" s="805" t="s">
        <v>221</v>
      </c>
      <c r="C46" s="806"/>
      <c r="D46" s="806"/>
      <c r="E46" s="806"/>
      <c r="F46" s="806"/>
      <c r="G46" s="806"/>
      <c r="H46" s="806"/>
      <c r="I46" s="806"/>
      <c r="J46" s="806"/>
      <c r="K46" s="806"/>
      <c r="L46" s="807"/>
      <c r="M46" s="807"/>
      <c r="N46" s="806"/>
      <c r="O46" s="806"/>
      <c r="P46" s="806"/>
      <c r="Q46" s="806"/>
      <c r="R46" s="806"/>
      <c r="S46" s="806"/>
      <c r="T46" s="806"/>
      <c r="U46" s="806"/>
      <c r="V46" s="806"/>
      <c r="W46" s="806"/>
      <c r="X46" s="806"/>
      <c r="Y46" s="806"/>
      <c r="Z46" s="806"/>
      <c r="AA46" s="806"/>
      <c r="AB46" s="806"/>
      <c r="AC46" s="806"/>
      <c r="AD46" s="806"/>
      <c r="AE46" s="804"/>
      <c r="AF46" s="804"/>
      <c r="AG46" s="804"/>
      <c r="AH46" s="804"/>
      <c r="AI46" s="804"/>
      <c r="AJ46" s="804"/>
      <c r="AK46" s="804"/>
      <c r="AL46" s="804"/>
      <c r="AM46" s="802"/>
      <c r="AN46" s="802"/>
    </row>
    <row r="47" spans="1:40">
      <c r="A47" s="800"/>
      <c r="B47" s="800"/>
      <c r="C47" s="800"/>
      <c r="D47" s="800"/>
      <c r="E47" s="800"/>
      <c r="F47" s="800"/>
      <c r="G47" s="800"/>
      <c r="H47" s="800"/>
      <c r="I47" s="800"/>
      <c r="J47" s="800"/>
      <c r="K47" s="800"/>
      <c r="L47" s="800"/>
      <c r="M47" s="800"/>
      <c r="N47" s="800"/>
      <c r="O47" s="800"/>
      <c r="P47" s="800"/>
      <c r="Q47" s="800"/>
      <c r="R47" s="800"/>
      <c r="S47" s="800"/>
      <c r="T47" s="800"/>
      <c r="U47" s="800"/>
      <c r="V47" s="800"/>
      <c r="W47" s="800"/>
      <c r="X47" s="800"/>
      <c r="Y47" s="800"/>
      <c r="Z47" s="800"/>
      <c r="AA47" s="800"/>
      <c r="AB47" s="800"/>
      <c r="AC47" s="800"/>
      <c r="AD47" s="800"/>
      <c r="AE47" s="800"/>
      <c r="AF47" s="800"/>
      <c r="AG47" s="800"/>
      <c r="AH47" s="800"/>
      <c r="AI47" s="800"/>
      <c r="AJ47" s="800"/>
      <c r="AK47" s="800"/>
      <c r="AL47" s="800"/>
      <c r="AM47" s="800"/>
      <c r="AN47" s="800"/>
    </row>
    <row r="48" spans="1:40">
      <c r="A48" s="801"/>
      <c r="B48" s="816" t="s">
        <v>218</v>
      </c>
      <c r="C48" s="802"/>
      <c r="D48" s="802"/>
      <c r="E48" s="802"/>
      <c r="F48" s="802"/>
      <c r="G48" s="802"/>
      <c r="H48" s="802"/>
      <c r="I48" s="802"/>
      <c r="J48" s="802"/>
      <c r="K48" s="802"/>
      <c r="L48" s="802"/>
      <c r="M48" s="802"/>
      <c r="N48" s="803"/>
      <c r="O48" s="803"/>
      <c r="P48" s="939"/>
      <c r="Q48" s="802"/>
      <c r="R48" s="802"/>
      <c r="S48" s="802"/>
      <c r="T48" s="804"/>
      <c r="U48" s="804"/>
      <c r="V48" s="804"/>
      <c r="W48" s="804"/>
      <c r="X48" s="804"/>
      <c r="Y48" s="804"/>
      <c r="Z48" s="804"/>
      <c r="AA48" s="804"/>
      <c r="AB48" s="804"/>
      <c r="AC48" s="804"/>
      <c r="AD48" s="804"/>
      <c r="AE48" s="804"/>
      <c r="AF48" s="804"/>
      <c r="AG48" s="804"/>
      <c r="AH48" s="804"/>
      <c r="AI48" s="804"/>
      <c r="AJ48" s="804"/>
      <c r="AK48" s="804"/>
      <c r="AL48" s="804"/>
      <c r="AM48" s="804"/>
      <c r="AN48" s="804"/>
    </row>
    <row r="49" spans="1:40">
      <c r="A49" s="801"/>
      <c r="B49" s="808">
        <v>1</v>
      </c>
      <c r="C49" s="808">
        <v>2</v>
      </c>
      <c r="D49" s="808">
        <v>3</v>
      </c>
      <c r="E49" s="808">
        <v>4</v>
      </c>
      <c r="F49" s="808">
        <v>5</v>
      </c>
      <c r="G49" s="808">
        <v>7</v>
      </c>
      <c r="H49" s="808">
        <v>8</v>
      </c>
      <c r="I49" s="808">
        <v>9</v>
      </c>
      <c r="J49" s="808">
        <v>10</v>
      </c>
      <c r="K49" s="808">
        <v>11</v>
      </c>
      <c r="L49" s="808">
        <v>12</v>
      </c>
      <c r="M49" s="808">
        <v>13</v>
      </c>
      <c r="N49" s="808">
        <v>14</v>
      </c>
      <c r="O49" s="939"/>
      <c r="P49" s="939"/>
      <c r="Q49" s="802"/>
      <c r="R49" s="802"/>
      <c r="S49" s="802"/>
      <c r="T49" s="804"/>
      <c r="U49" s="804"/>
      <c r="V49" s="804"/>
      <c r="W49" s="804"/>
      <c r="X49" s="804"/>
      <c r="Y49" s="804"/>
      <c r="Z49" s="804"/>
      <c r="AA49" s="804"/>
      <c r="AB49" s="804"/>
      <c r="AC49" s="804"/>
      <c r="AD49" s="804"/>
      <c r="AE49" s="804"/>
      <c r="AF49" s="804"/>
      <c r="AG49" s="804"/>
      <c r="AH49" s="804"/>
      <c r="AI49" s="804"/>
      <c r="AJ49" s="804"/>
      <c r="AK49" s="804"/>
      <c r="AL49" s="804"/>
      <c r="AM49" s="804"/>
      <c r="AN49" s="804"/>
    </row>
    <row r="50" spans="1:40" ht="45" customHeight="1">
      <c r="A50" s="801"/>
      <c r="B50" s="808" t="s">
        <v>5</v>
      </c>
      <c r="C50" s="808" t="s">
        <v>28</v>
      </c>
      <c r="D50" s="808" t="s">
        <v>29</v>
      </c>
      <c r="E50" s="808" t="s">
        <v>215</v>
      </c>
      <c r="F50" s="808" t="s">
        <v>88</v>
      </c>
      <c r="G50" s="808" t="s">
        <v>11</v>
      </c>
      <c r="H50" s="808" t="s">
        <v>12</v>
      </c>
      <c r="I50" s="808" t="s">
        <v>13</v>
      </c>
      <c r="J50" s="808" t="s">
        <v>14</v>
      </c>
      <c r="K50" s="808" t="s">
        <v>15</v>
      </c>
      <c r="L50" s="808" t="s">
        <v>16</v>
      </c>
      <c r="M50" s="808" t="s">
        <v>17</v>
      </c>
      <c r="N50" s="808" t="s">
        <v>216</v>
      </c>
      <c r="O50" s="939"/>
      <c r="P50" s="939"/>
      <c r="Q50" s="802"/>
      <c r="R50" s="802"/>
      <c r="S50" s="802"/>
      <c r="T50" s="804"/>
      <c r="U50" s="804"/>
      <c r="V50" s="804"/>
      <c r="W50" s="804"/>
      <c r="X50" s="804"/>
      <c r="Y50" s="804"/>
      <c r="Z50" s="804"/>
      <c r="AA50" s="804"/>
      <c r="AB50" s="804"/>
      <c r="AC50" s="804"/>
      <c r="AD50" s="804"/>
      <c r="AE50" s="804"/>
      <c r="AF50" s="804"/>
      <c r="AG50" s="804"/>
      <c r="AH50" s="804"/>
      <c r="AI50" s="804"/>
      <c r="AJ50" s="804"/>
      <c r="AK50" s="804"/>
      <c r="AL50" s="804"/>
      <c r="AM50" s="804"/>
      <c r="AN50" s="804"/>
    </row>
    <row r="51" spans="1:40">
      <c r="A51" s="801"/>
      <c r="B51" s="814" t="s">
        <v>20</v>
      </c>
      <c r="C51" s="814" t="s">
        <v>19</v>
      </c>
      <c r="D51" s="814" t="s">
        <v>19</v>
      </c>
      <c r="E51" s="814">
        <f t="shared" ref="E51" si="0">E27</f>
        <v>3927</v>
      </c>
      <c r="F51" s="951">
        <f>F27</f>
        <v>26.708395483628181</v>
      </c>
      <c r="G51" s="951">
        <f t="shared" ref="G51:N51" si="1">G27</f>
        <v>11.725030851501439</v>
      </c>
      <c r="H51" s="951">
        <f t="shared" si="1"/>
        <v>16.866314764515966</v>
      </c>
      <c r="I51" s="951">
        <f t="shared" si="1"/>
        <v>22.088065494238933</v>
      </c>
      <c r="J51" s="951">
        <f t="shared" si="1"/>
        <v>24.160864345738297</v>
      </c>
      <c r="K51" s="951">
        <f t="shared" si="1"/>
        <v>26.737894736842101</v>
      </c>
      <c r="L51" s="951">
        <f t="shared" si="1"/>
        <v>34.342689217758988</v>
      </c>
      <c r="M51" s="951">
        <f t="shared" si="1"/>
        <v>43.332831683168337</v>
      </c>
      <c r="N51" s="952">
        <f t="shared" si="1"/>
        <v>1386.1688311688313</v>
      </c>
      <c r="O51" s="939"/>
      <c r="P51" s="939"/>
      <c r="Q51" s="802"/>
      <c r="R51" s="802"/>
      <c r="S51" s="802"/>
      <c r="T51" s="804"/>
      <c r="U51" s="804"/>
      <c r="V51" s="804"/>
      <c r="W51" s="804"/>
      <c r="X51" s="804"/>
      <c r="Y51" s="804"/>
      <c r="Z51" s="804"/>
      <c r="AA51" s="804"/>
      <c r="AB51" s="804"/>
      <c r="AC51" s="804"/>
      <c r="AD51" s="804"/>
      <c r="AE51" s="804"/>
      <c r="AF51" s="804"/>
      <c r="AG51" s="804"/>
      <c r="AH51" s="804"/>
      <c r="AI51" s="804"/>
      <c r="AJ51" s="804"/>
      <c r="AK51" s="804"/>
      <c r="AL51" s="804"/>
      <c r="AM51" s="804"/>
      <c r="AN51" s="804"/>
    </row>
    <row r="52" spans="1:40">
      <c r="A52" s="801"/>
      <c r="B52" s="810" t="s">
        <v>20</v>
      </c>
      <c r="C52" s="809" t="s">
        <v>75</v>
      </c>
      <c r="D52" s="809">
        <v>500</v>
      </c>
      <c r="E52" s="810"/>
      <c r="F52" s="948">
        <f>F$51/F$9*F10</f>
        <v>34.276245574877343</v>
      </c>
      <c r="G52" s="948">
        <f t="shared" ref="G52:M52" si="2">G$51/G$9*G10</f>
        <v>14.199853351981767</v>
      </c>
      <c r="H52" s="948">
        <f t="shared" si="2"/>
        <v>19.496260823664795</v>
      </c>
      <c r="I52" s="948">
        <f t="shared" si="2"/>
        <v>26.004753048183161</v>
      </c>
      <c r="J52" s="948">
        <f t="shared" si="2"/>
        <v>29.535506260588242</v>
      </c>
      <c r="K52" s="948">
        <f t="shared" si="2"/>
        <v>33.29694461995183</v>
      </c>
      <c r="L52" s="948">
        <f t="shared" si="2"/>
        <v>48.716110659589681</v>
      </c>
      <c r="M52" s="948">
        <f t="shared" si="2"/>
        <v>62.318769168904964</v>
      </c>
      <c r="N52" s="809"/>
      <c r="O52" s="939"/>
      <c r="P52" s="939"/>
      <c r="Q52" s="802"/>
      <c r="R52" s="802"/>
      <c r="S52" s="802"/>
      <c r="T52" s="804"/>
      <c r="U52" s="804"/>
      <c r="V52" s="804"/>
      <c r="W52" s="804"/>
      <c r="X52" s="804"/>
      <c r="Y52" s="804"/>
      <c r="Z52" s="804"/>
      <c r="AA52" s="804"/>
      <c r="AB52" s="804"/>
      <c r="AC52" s="804"/>
      <c r="AD52" s="804"/>
      <c r="AE52" s="804"/>
      <c r="AF52" s="804"/>
      <c r="AG52" s="804"/>
      <c r="AH52" s="804"/>
      <c r="AI52" s="804"/>
      <c r="AJ52" s="804"/>
      <c r="AK52" s="804"/>
      <c r="AL52" s="804"/>
      <c r="AM52" s="804"/>
      <c r="AN52" s="804"/>
    </row>
    <row r="53" spans="1:40">
      <c r="A53" s="801"/>
      <c r="B53" s="810" t="s">
        <v>20</v>
      </c>
      <c r="C53" s="809">
        <v>501</v>
      </c>
      <c r="D53" s="809">
        <v>1000</v>
      </c>
      <c r="E53" s="810"/>
      <c r="F53" s="948">
        <f t="shared" ref="F53:M53" si="3">F$51/F$9*F11</f>
        <v>28.310970661630289</v>
      </c>
      <c r="G53" s="948">
        <f t="shared" si="3"/>
        <v>16.187723332477685</v>
      </c>
      <c r="H53" s="948">
        <f t="shared" si="3"/>
        <v>18.962226816699321</v>
      </c>
      <c r="I53" s="948">
        <f t="shared" si="3"/>
        <v>23.471768459298175</v>
      </c>
      <c r="J53" s="948">
        <f t="shared" si="3"/>
        <v>25.398495905807565</v>
      </c>
      <c r="K53" s="948">
        <f t="shared" si="3"/>
        <v>27.775468501963338</v>
      </c>
      <c r="L53" s="948">
        <f t="shared" si="3"/>
        <v>35.091775369474497</v>
      </c>
      <c r="M53" s="948">
        <f t="shared" si="3"/>
        <v>43.861624595820871</v>
      </c>
      <c r="N53" s="809"/>
      <c r="O53" s="939"/>
      <c r="P53" s="939"/>
      <c r="Q53" s="802"/>
      <c r="R53" s="802"/>
      <c r="S53" s="802"/>
      <c r="T53" s="804"/>
      <c r="U53" s="804"/>
      <c r="V53" s="804"/>
      <c r="W53" s="804"/>
      <c r="X53" s="804"/>
      <c r="Y53" s="804"/>
      <c r="Z53" s="804"/>
      <c r="AA53" s="804"/>
      <c r="AB53" s="804"/>
      <c r="AC53" s="804"/>
      <c r="AD53" s="804"/>
      <c r="AE53" s="804"/>
      <c r="AF53" s="804"/>
      <c r="AG53" s="804"/>
      <c r="AH53" s="804"/>
      <c r="AI53" s="804"/>
      <c r="AJ53" s="804"/>
      <c r="AK53" s="804"/>
      <c r="AL53" s="804"/>
      <c r="AM53" s="804"/>
      <c r="AN53" s="804"/>
    </row>
    <row r="54" spans="1:40">
      <c r="A54" s="801"/>
      <c r="B54" s="810" t="s">
        <v>20</v>
      </c>
      <c r="C54" s="809">
        <v>1001</v>
      </c>
      <c r="D54" s="809">
        <v>2000</v>
      </c>
      <c r="E54" s="810"/>
      <c r="F54" s="948">
        <f t="shared" ref="F54:M54" si="4">F$51/F$9*F12</f>
        <v>26.1662704171592</v>
      </c>
      <c r="G54" s="948">
        <f t="shared" si="4"/>
        <v>14.881796553856791</v>
      </c>
      <c r="H54" s="948">
        <f t="shared" si="4"/>
        <v>18.201013280951468</v>
      </c>
      <c r="I54" s="948">
        <f t="shared" si="4"/>
        <v>22.214017072943363</v>
      </c>
      <c r="J54" s="948">
        <f t="shared" si="4"/>
        <v>23.949568984468698</v>
      </c>
      <c r="K54" s="948">
        <f t="shared" si="4"/>
        <v>26.164109442450147</v>
      </c>
      <c r="L54" s="948">
        <f t="shared" si="4"/>
        <v>32.321221923211795</v>
      </c>
      <c r="M54" s="948">
        <f t="shared" si="4"/>
        <v>39.443246604314552</v>
      </c>
      <c r="N54" s="809"/>
      <c r="O54" s="939"/>
      <c r="P54" s="939"/>
      <c r="Q54" s="802"/>
      <c r="R54" s="802"/>
      <c r="S54" s="802"/>
      <c r="T54" s="804"/>
      <c r="U54" s="804"/>
      <c r="V54" s="804"/>
      <c r="W54" s="804"/>
      <c r="X54" s="804"/>
      <c r="Y54" s="804"/>
      <c r="Z54" s="804"/>
      <c r="AA54" s="804"/>
      <c r="AB54" s="804"/>
      <c r="AC54" s="804"/>
      <c r="AD54" s="804"/>
      <c r="AE54" s="804"/>
      <c r="AF54" s="804"/>
      <c r="AG54" s="804"/>
      <c r="AH54" s="804"/>
      <c r="AI54" s="804"/>
      <c r="AJ54" s="804"/>
      <c r="AK54" s="804"/>
      <c r="AL54" s="804"/>
      <c r="AM54" s="804"/>
      <c r="AN54" s="804"/>
    </row>
    <row r="55" spans="1:40">
      <c r="A55" s="801"/>
      <c r="B55" s="810" t="s">
        <v>20</v>
      </c>
      <c r="C55" s="809">
        <v>2001</v>
      </c>
      <c r="D55" s="809">
        <v>5000</v>
      </c>
      <c r="E55" s="810"/>
      <c r="F55" s="948">
        <f t="shared" ref="F55:M55" si="5">F$51/F$9*F13</f>
        <v>23.748988598904937</v>
      </c>
      <c r="G55" s="948">
        <f t="shared" si="5"/>
        <v>7.512658804753209</v>
      </c>
      <c r="H55" s="948">
        <f t="shared" si="5"/>
        <v>10.86992504458718</v>
      </c>
      <c r="I55" s="948">
        <f t="shared" si="5"/>
        <v>18.043238897288788</v>
      </c>
      <c r="J55" s="948">
        <f t="shared" si="5"/>
        <v>21.048012894479246</v>
      </c>
      <c r="K55" s="948">
        <f t="shared" si="5"/>
        <v>24.253954629366316</v>
      </c>
      <c r="L55" s="948">
        <f t="shared" si="5"/>
        <v>33.74871223700633</v>
      </c>
      <c r="M55" s="948">
        <f t="shared" si="5"/>
        <v>42.415514992501151</v>
      </c>
      <c r="N55" s="809"/>
      <c r="O55" s="939"/>
      <c r="P55" s="939"/>
      <c r="Q55" s="802"/>
      <c r="R55" s="802"/>
      <c r="S55" s="802"/>
      <c r="T55" s="804"/>
      <c r="U55" s="804"/>
      <c r="V55" s="804"/>
      <c r="W55" s="804"/>
      <c r="X55" s="804"/>
      <c r="Y55" s="804"/>
      <c r="Z55" s="804"/>
      <c r="AA55" s="804"/>
      <c r="AB55" s="804"/>
      <c r="AC55" s="804"/>
      <c r="AD55" s="804"/>
      <c r="AE55" s="804"/>
      <c r="AF55" s="804"/>
      <c r="AG55" s="804"/>
      <c r="AH55" s="804"/>
      <c r="AI55" s="804"/>
      <c r="AJ55" s="804"/>
      <c r="AK55" s="804"/>
      <c r="AL55" s="804"/>
      <c r="AM55" s="804"/>
      <c r="AN55" s="804"/>
    </row>
    <row r="56" spans="1:40">
      <c r="A56" s="801"/>
      <c r="B56" s="810" t="s">
        <v>20</v>
      </c>
      <c r="C56" s="809">
        <v>5001</v>
      </c>
      <c r="D56" s="809">
        <v>10000</v>
      </c>
      <c r="E56" s="810"/>
      <c r="F56" s="948">
        <f t="shared" ref="F56:M56" si="6">F$51/F$9*F14</f>
        <v>12.042346159098365</v>
      </c>
      <c r="G56" s="948">
        <f t="shared" si="6"/>
        <v>2.5548717435543944</v>
      </c>
      <c r="H56" s="948">
        <f t="shared" si="6"/>
        <v>3.4410743389408895</v>
      </c>
      <c r="I56" s="948">
        <f t="shared" si="6"/>
        <v>4.9694005170007305</v>
      </c>
      <c r="J56" s="948">
        <f t="shared" si="6"/>
        <v>6.1026826483372698</v>
      </c>
      <c r="K56" s="948">
        <f t="shared" si="6"/>
        <v>8.147500681159265</v>
      </c>
      <c r="L56" s="948">
        <f t="shared" si="6"/>
        <v>33.259725870456307</v>
      </c>
      <c r="M56" s="948">
        <f t="shared" si="6"/>
        <v>32.477969323200448</v>
      </c>
      <c r="N56" s="809"/>
      <c r="O56" s="939"/>
      <c r="P56" s="939"/>
      <c r="Q56" s="802"/>
      <c r="R56" s="802"/>
      <c r="S56" s="802"/>
      <c r="T56" s="804"/>
      <c r="U56" s="804"/>
      <c r="V56" s="804"/>
      <c r="W56" s="804"/>
      <c r="X56" s="804"/>
      <c r="Y56" s="804"/>
      <c r="Z56" s="804"/>
      <c r="AA56" s="804"/>
      <c r="AB56" s="804"/>
      <c r="AC56" s="804"/>
      <c r="AD56" s="804"/>
      <c r="AE56" s="804"/>
      <c r="AF56" s="804"/>
      <c r="AG56" s="804"/>
      <c r="AH56" s="804"/>
      <c r="AI56" s="804"/>
      <c r="AJ56" s="804"/>
      <c r="AK56" s="804"/>
      <c r="AL56" s="804"/>
      <c r="AM56" s="804"/>
      <c r="AN56" s="804"/>
    </row>
    <row r="57" spans="1:40">
      <c r="A57" s="801"/>
      <c r="B57" s="810" t="s">
        <v>20</v>
      </c>
      <c r="C57" s="809">
        <v>10001</v>
      </c>
      <c r="D57" s="809">
        <v>20000</v>
      </c>
      <c r="E57" s="810"/>
      <c r="F57" s="948">
        <f t="shared" ref="F57:M57" si="7">F$51/F$9*F15</f>
        <v>13.219215440229362</v>
      </c>
      <c r="G57" s="948">
        <f t="shared" si="7"/>
        <v>2.8483872962096584</v>
      </c>
      <c r="H57" s="948">
        <f t="shared" si="7"/>
        <v>3.1598271296522986</v>
      </c>
      <c r="I57" s="948">
        <f t="shared" si="7"/>
        <v>4.7483672864051387</v>
      </c>
      <c r="J57" s="948">
        <f t="shared" si="7"/>
        <v>5.9384312933102494</v>
      </c>
      <c r="K57" s="948">
        <f t="shared" si="7"/>
        <v>7.1774627100166377</v>
      </c>
      <c r="L57" s="948">
        <f t="shared" si="7"/>
        <v>15.220011832669909</v>
      </c>
      <c r="M57" s="948">
        <f t="shared" si="7"/>
        <v>44.580245266289971</v>
      </c>
      <c r="N57" s="809"/>
      <c r="O57" s="939"/>
      <c r="P57" s="939"/>
      <c r="Q57" s="802"/>
      <c r="R57" s="802"/>
      <c r="S57" s="802"/>
      <c r="T57" s="804"/>
      <c r="U57" s="804"/>
      <c r="V57" s="804"/>
      <c r="W57" s="804"/>
      <c r="X57" s="804"/>
      <c r="Y57" s="804"/>
      <c r="Z57" s="804"/>
      <c r="AA57" s="804"/>
      <c r="AB57" s="804"/>
      <c r="AC57" s="804"/>
      <c r="AD57" s="804"/>
      <c r="AE57" s="804"/>
      <c r="AF57" s="804"/>
      <c r="AG57" s="804"/>
      <c r="AH57" s="804"/>
      <c r="AI57" s="804"/>
      <c r="AJ57" s="804"/>
      <c r="AK57" s="804"/>
      <c r="AL57" s="804"/>
      <c r="AM57" s="804"/>
      <c r="AN57" s="804"/>
    </row>
    <row r="58" spans="1:40">
      <c r="A58" s="801"/>
      <c r="B58" s="810" t="s">
        <v>20</v>
      </c>
      <c r="C58" s="809">
        <v>20001</v>
      </c>
      <c r="D58" s="809" t="s">
        <v>76</v>
      </c>
      <c r="E58" s="810"/>
      <c r="F58" s="948">
        <f t="shared" ref="F58:M58" si="8">F$51/F$9*F16</f>
        <v>14.060014803390642</v>
      </c>
      <c r="G58" s="948">
        <f t="shared" si="8"/>
        <v>4.2382410161600284</v>
      </c>
      <c r="H58" s="948">
        <f t="shared" si="8"/>
        <v>4.0724583587879408</v>
      </c>
      <c r="I58" s="948">
        <f t="shared" si="8"/>
        <v>6.7345515407491883</v>
      </c>
      <c r="J58" s="948">
        <f t="shared" si="8"/>
        <v>7.0754704686690424</v>
      </c>
      <c r="K58" s="948">
        <f t="shared" si="8"/>
        <v>7.4986462944166359</v>
      </c>
      <c r="L58" s="948">
        <f t="shared" si="8"/>
        <v>15.901090669652952</v>
      </c>
      <c r="M58" s="948">
        <f t="shared" si="8"/>
        <v>46.575162348628226</v>
      </c>
      <c r="N58" s="809"/>
      <c r="O58" s="939"/>
      <c r="P58" s="939"/>
      <c r="Q58" s="802"/>
      <c r="R58" s="802"/>
      <c r="S58" s="802"/>
      <c r="T58" s="804"/>
      <c r="U58" s="804"/>
      <c r="V58" s="804"/>
      <c r="W58" s="804"/>
      <c r="X58" s="804"/>
      <c r="Y58" s="804"/>
      <c r="Z58" s="804"/>
      <c r="AA58" s="804"/>
      <c r="AB58" s="804"/>
      <c r="AC58" s="804"/>
      <c r="AD58" s="804"/>
      <c r="AE58" s="804"/>
      <c r="AF58" s="804"/>
      <c r="AG58" s="804"/>
      <c r="AH58" s="804"/>
      <c r="AI58" s="804"/>
      <c r="AJ58" s="804"/>
      <c r="AK58" s="804"/>
      <c r="AL58" s="804"/>
      <c r="AM58" s="804"/>
      <c r="AN58" s="804"/>
    </row>
    <row r="59" spans="1:40">
      <c r="A59" s="801"/>
      <c r="B59" s="811"/>
      <c r="C59" s="811"/>
      <c r="D59" s="811"/>
      <c r="E59" s="811"/>
      <c r="F59" s="811"/>
      <c r="G59" s="811"/>
      <c r="H59" s="812"/>
      <c r="I59" s="812"/>
      <c r="J59" s="811"/>
      <c r="K59" s="811"/>
      <c r="L59" s="811"/>
      <c r="M59" s="811"/>
      <c r="N59" s="811"/>
      <c r="O59" s="939"/>
      <c r="P59" s="939"/>
      <c r="Q59" s="802"/>
      <c r="R59" s="802"/>
      <c r="S59" s="802"/>
      <c r="T59" s="804"/>
      <c r="U59" s="804"/>
      <c r="V59" s="804"/>
      <c r="W59" s="804"/>
      <c r="X59" s="804"/>
      <c r="Y59" s="804"/>
      <c r="Z59" s="804"/>
      <c r="AA59" s="804"/>
      <c r="AB59" s="804"/>
      <c r="AC59" s="804"/>
      <c r="AD59" s="804"/>
      <c r="AE59" s="804"/>
      <c r="AF59" s="804"/>
      <c r="AG59" s="804"/>
      <c r="AH59" s="804"/>
      <c r="AI59" s="804"/>
      <c r="AJ59" s="804"/>
      <c r="AK59" s="804"/>
      <c r="AL59" s="804"/>
      <c r="AM59" s="804"/>
      <c r="AN59" s="804"/>
    </row>
    <row r="60" spans="1:40">
      <c r="A60" s="801"/>
      <c r="B60" s="804"/>
      <c r="C60" s="804"/>
      <c r="D60" s="804"/>
      <c r="E60" s="804"/>
      <c r="F60" s="804"/>
      <c r="G60" s="804"/>
      <c r="H60" s="804"/>
      <c r="I60" s="804"/>
      <c r="J60" s="804"/>
      <c r="K60" s="804"/>
      <c r="L60" s="804"/>
      <c r="M60" s="804"/>
      <c r="N60" s="804"/>
      <c r="O60" s="939"/>
      <c r="P60" s="939"/>
      <c r="Q60" s="802"/>
      <c r="R60" s="802"/>
      <c r="S60" s="802"/>
      <c r="T60" s="804"/>
      <c r="U60" s="804"/>
      <c r="V60" s="804"/>
      <c r="W60" s="804"/>
      <c r="X60" s="804"/>
      <c r="Y60" s="804"/>
      <c r="Z60" s="804"/>
      <c r="AA60" s="804"/>
      <c r="AB60" s="804"/>
      <c r="AC60" s="804"/>
      <c r="AD60" s="804"/>
      <c r="AE60" s="804"/>
      <c r="AF60" s="804"/>
      <c r="AG60" s="804"/>
      <c r="AH60" s="804"/>
      <c r="AI60" s="804"/>
      <c r="AJ60" s="804"/>
      <c r="AK60" s="804"/>
      <c r="AL60" s="804"/>
      <c r="AM60" s="804"/>
      <c r="AN60" s="804"/>
    </row>
    <row r="61" spans="1:40">
      <c r="A61" s="801"/>
      <c r="B61" s="954" t="s">
        <v>226</v>
      </c>
      <c r="C61" s="802"/>
      <c r="D61" s="802"/>
      <c r="E61" s="802"/>
      <c r="F61" s="802"/>
      <c r="G61" s="802"/>
      <c r="H61" s="803"/>
      <c r="I61" s="803"/>
      <c r="J61" s="802"/>
      <c r="K61" s="802"/>
      <c r="L61" s="802"/>
      <c r="M61" s="802"/>
      <c r="N61" s="802"/>
      <c r="O61" s="939"/>
      <c r="P61" s="939"/>
      <c r="Q61" s="802"/>
      <c r="R61" s="802"/>
      <c r="S61" s="802"/>
      <c r="T61" s="804"/>
      <c r="U61" s="804"/>
      <c r="V61" s="804"/>
      <c r="W61" s="804"/>
      <c r="X61" s="804"/>
      <c r="Y61" s="804"/>
      <c r="Z61" s="804"/>
      <c r="AA61" s="804"/>
      <c r="AB61" s="804"/>
      <c r="AC61" s="804"/>
      <c r="AD61" s="804"/>
      <c r="AE61" s="804"/>
      <c r="AF61" s="804"/>
      <c r="AG61" s="804"/>
      <c r="AH61" s="804"/>
      <c r="AI61" s="804"/>
      <c r="AJ61" s="804"/>
      <c r="AK61" s="804"/>
      <c r="AL61" s="804"/>
      <c r="AM61" s="804"/>
      <c r="AN61" s="804"/>
    </row>
    <row r="62" spans="1:40">
      <c r="A62" s="801"/>
      <c r="B62" s="808">
        <v>1</v>
      </c>
      <c r="C62" s="808">
        <v>2</v>
      </c>
      <c r="D62" s="808">
        <v>3</v>
      </c>
      <c r="E62" s="808">
        <v>4</v>
      </c>
      <c r="F62" s="808">
        <v>5</v>
      </c>
      <c r="G62" s="808">
        <v>7</v>
      </c>
      <c r="H62" s="808">
        <v>8</v>
      </c>
      <c r="I62" s="808">
        <v>9</v>
      </c>
      <c r="J62" s="808">
        <v>10</v>
      </c>
      <c r="K62" s="808">
        <v>11</v>
      </c>
      <c r="L62" s="808">
        <v>12</v>
      </c>
      <c r="M62" s="808">
        <v>13</v>
      </c>
      <c r="N62" s="808">
        <v>14</v>
      </c>
      <c r="O62" s="939"/>
      <c r="P62" s="939"/>
      <c r="Q62" s="802"/>
      <c r="R62" s="802"/>
      <c r="S62" s="802"/>
      <c r="T62" s="804"/>
      <c r="U62" s="804"/>
      <c r="V62" s="804"/>
      <c r="W62" s="804"/>
      <c r="X62" s="804"/>
      <c r="Y62" s="804"/>
      <c r="Z62" s="804"/>
      <c r="AA62" s="804"/>
      <c r="AB62" s="804"/>
      <c r="AC62" s="804"/>
      <c r="AD62" s="804"/>
      <c r="AE62" s="804"/>
      <c r="AF62" s="804"/>
      <c r="AG62" s="804"/>
      <c r="AH62" s="804"/>
      <c r="AI62" s="804"/>
      <c r="AJ62" s="804"/>
      <c r="AK62" s="804"/>
      <c r="AL62" s="804"/>
      <c r="AM62" s="804"/>
      <c r="AN62" s="804"/>
    </row>
    <row r="63" spans="1:40" ht="60">
      <c r="A63" s="801"/>
      <c r="B63" s="808" t="s">
        <v>5</v>
      </c>
      <c r="C63" s="808" t="s">
        <v>28</v>
      </c>
      <c r="D63" s="808" t="s">
        <v>29</v>
      </c>
      <c r="E63" s="808" t="s">
        <v>215</v>
      </c>
      <c r="F63" s="808" t="s">
        <v>88</v>
      </c>
      <c r="G63" s="808" t="s">
        <v>11</v>
      </c>
      <c r="H63" s="808" t="s">
        <v>12</v>
      </c>
      <c r="I63" s="808" t="s">
        <v>13</v>
      </c>
      <c r="J63" s="808" t="s">
        <v>14</v>
      </c>
      <c r="K63" s="808" t="s">
        <v>15</v>
      </c>
      <c r="L63" s="808" t="s">
        <v>16</v>
      </c>
      <c r="M63" s="808" t="s">
        <v>17</v>
      </c>
      <c r="N63" s="808" t="s">
        <v>216</v>
      </c>
      <c r="O63" s="939"/>
      <c r="P63" s="939"/>
      <c r="Q63" s="802"/>
      <c r="R63" s="802"/>
      <c r="S63" s="802"/>
      <c r="T63" s="804"/>
      <c r="U63" s="804"/>
      <c r="V63" s="804"/>
      <c r="W63" s="804"/>
      <c r="X63" s="804"/>
      <c r="Y63" s="804"/>
      <c r="Z63" s="804"/>
      <c r="AA63" s="804"/>
      <c r="AB63" s="804"/>
      <c r="AC63" s="804"/>
      <c r="AD63" s="804"/>
      <c r="AE63" s="804"/>
      <c r="AF63" s="804"/>
      <c r="AG63" s="804"/>
      <c r="AH63" s="804"/>
      <c r="AI63" s="804"/>
      <c r="AJ63" s="804"/>
      <c r="AK63" s="804"/>
      <c r="AL63" s="804"/>
      <c r="AM63" s="804"/>
      <c r="AN63" s="804"/>
    </row>
    <row r="64" spans="1:40">
      <c r="A64" s="801"/>
      <c r="B64" s="814" t="s">
        <v>21</v>
      </c>
      <c r="C64" s="814" t="s">
        <v>19</v>
      </c>
      <c r="D64" s="814" t="s">
        <v>19</v>
      </c>
      <c r="E64" s="814">
        <f>E28</f>
        <v>1563</v>
      </c>
      <c r="F64" s="813">
        <f t="shared" ref="F64:N64" si="9">F28</f>
        <v>27.602157689015399</v>
      </c>
      <c r="G64" s="813">
        <f t="shared" si="9"/>
        <v>12.529870162799652</v>
      </c>
      <c r="H64" s="813">
        <f t="shared" si="9"/>
        <v>18.387576843337115</v>
      </c>
      <c r="I64" s="813">
        <f t="shared" si="9"/>
        <v>23.42935735150925</v>
      </c>
      <c r="J64" s="813">
        <f t="shared" si="9"/>
        <v>25.38879159369527</v>
      </c>
      <c r="K64" s="813">
        <f t="shared" si="9"/>
        <v>27.696399753953035</v>
      </c>
      <c r="L64" s="813">
        <f t="shared" si="9"/>
        <v>35.35552092216308</v>
      </c>
      <c r="M64" s="813">
        <f t="shared" si="9"/>
        <v>43.629805105853052</v>
      </c>
      <c r="N64" s="815">
        <f t="shared" si="9"/>
        <v>1534.2840690978887</v>
      </c>
      <c r="O64" s="939"/>
      <c r="P64" s="939"/>
      <c r="Q64" s="802"/>
      <c r="R64" s="802"/>
      <c r="S64" s="802"/>
      <c r="T64" s="804"/>
      <c r="U64" s="804"/>
      <c r="V64" s="804"/>
      <c r="W64" s="804"/>
      <c r="X64" s="804"/>
      <c r="Y64" s="804"/>
      <c r="Z64" s="804"/>
      <c r="AA64" s="804"/>
      <c r="AB64" s="804"/>
      <c r="AC64" s="804"/>
      <c r="AD64" s="804"/>
      <c r="AE64" s="804"/>
      <c r="AF64" s="804"/>
      <c r="AG64" s="804"/>
      <c r="AH64" s="804"/>
      <c r="AI64" s="804"/>
      <c r="AJ64" s="804"/>
      <c r="AK64" s="804"/>
      <c r="AL64" s="804"/>
      <c r="AM64" s="804"/>
      <c r="AN64" s="804"/>
    </row>
    <row r="65" spans="1:40">
      <c r="A65" s="801"/>
      <c r="B65" s="810" t="s">
        <v>21</v>
      </c>
      <c r="C65" s="945" t="s">
        <v>75</v>
      </c>
      <c r="D65" s="945">
        <v>500</v>
      </c>
      <c r="E65" s="946"/>
      <c r="F65" s="948">
        <f>F$64/F$9*F10</f>
        <v>35.423256178946573</v>
      </c>
      <c r="G65" s="948">
        <f t="shared" ref="G65:M65" si="10">G$64/G$9*G10</f>
        <v>15.174571485954194</v>
      </c>
      <c r="H65" s="948">
        <f t="shared" si="10"/>
        <v>21.254731638655471</v>
      </c>
      <c r="I65" s="948">
        <f t="shared" si="10"/>
        <v>27.583884707447346</v>
      </c>
      <c r="J65" s="948">
        <f t="shared" si="10"/>
        <v>31.036588854348064</v>
      </c>
      <c r="K65" s="948">
        <f t="shared" si="10"/>
        <v>34.490579675621071</v>
      </c>
      <c r="L65" s="948">
        <f t="shared" si="10"/>
        <v>50.152842101278175</v>
      </c>
      <c r="M65" s="948">
        <f t="shared" si="10"/>
        <v>62.745859147997592</v>
      </c>
      <c r="N65" s="945"/>
      <c r="O65" s="939"/>
      <c r="P65" s="939"/>
      <c r="Q65" s="802"/>
      <c r="R65" s="802"/>
      <c r="S65" s="802"/>
      <c r="T65" s="804"/>
      <c r="U65" s="804"/>
      <c r="V65" s="804"/>
      <c r="W65" s="804"/>
      <c r="X65" s="804"/>
      <c r="Y65" s="804"/>
      <c r="Z65" s="804"/>
      <c r="AA65" s="804"/>
      <c r="AB65" s="804"/>
      <c r="AC65" s="804"/>
      <c r="AD65" s="804"/>
      <c r="AE65" s="804"/>
      <c r="AF65" s="804"/>
      <c r="AG65" s="804"/>
      <c r="AH65" s="804"/>
      <c r="AI65" s="804"/>
      <c r="AJ65" s="804"/>
      <c r="AK65" s="804"/>
      <c r="AL65" s="804"/>
      <c r="AM65" s="804"/>
      <c r="AN65" s="804"/>
    </row>
    <row r="66" spans="1:40">
      <c r="A66" s="801"/>
      <c r="B66" s="810" t="s">
        <v>21</v>
      </c>
      <c r="C66" s="945">
        <v>501</v>
      </c>
      <c r="D66" s="945">
        <v>1000</v>
      </c>
      <c r="E66" s="946"/>
      <c r="F66" s="948">
        <f t="shared" ref="F66:M66" si="11">F$64/F$9*F11</f>
        <v>29.258360990289383</v>
      </c>
      <c r="G66" s="948">
        <f t="shared" si="11"/>
        <v>17.298894489586324</v>
      </c>
      <c r="H66" s="948">
        <f t="shared" si="11"/>
        <v>20.67253028186046</v>
      </c>
      <c r="I66" s="948">
        <f t="shared" si="11"/>
        <v>24.897085308272668</v>
      </c>
      <c r="J66" s="948">
        <f t="shared" si="11"/>
        <v>26.689323284065903</v>
      </c>
      <c r="K66" s="948">
        <f t="shared" si="11"/>
        <v>28.771168656136464</v>
      </c>
      <c r="L66" s="948">
        <f t="shared" si="11"/>
        <v>36.126699059715129</v>
      </c>
      <c r="M66" s="948">
        <f t="shared" si="11"/>
        <v>44.162222001408672</v>
      </c>
      <c r="N66" s="945"/>
      <c r="O66" s="939"/>
      <c r="P66" s="939"/>
      <c r="Q66" s="802"/>
      <c r="R66" s="802"/>
      <c r="S66" s="802"/>
      <c r="T66" s="804"/>
      <c r="U66" s="804"/>
      <c r="V66" s="804"/>
      <c r="W66" s="804"/>
      <c r="X66" s="804"/>
      <c r="Y66" s="804"/>
      <c r="Z66" s="804"/>
      <c r="AA66" s="804"/>
      <c r="AB66" s="804"/>
      <c r="AC66" s="804"/>
      <c r="AD66" s="804"/>
      <c r="AE66" s="804"/>
      <c r="AF66" s="804"/>
      <c r="AG66" s="804"/>
      <c r="AH66" s="804"/>
      <c r="AI66" s="804"/>
      <c r="AJ66" s="804"/>
      <c r="AK66" s="804"/>
      <c r="AL66" s="804"/>
      <c r="AM66" s="804"/>
      <c r="AN66" s="804"/>
    </row>
    <row r="67" spans="1:40">
      <c r="A67" s="801"/>
      <c r="B67" s="810" t="s">
        <v>21</v>
      </c>
      <c r="C67" s="945">
        <v>1001</v>
      </c>
      <c r="D67" s="945">
        <v>2000</v>
      </c>
      <c r="E67" s="946"/>
      <c r="F67" s="948">
        <f t="shared" ref="F67:M67" si="12">F$64/F$9*F12</f>
        <v>27.041891102390331</v>
      </c>
      <c r="G67" s="948">
        <f t="shared" si="12"/>
        <v>15.90332519979229</v>
      </c>
      <c r="H67" s="948">
        <f t="shared" si="12"/>
        <v>19.842658873780305</v>
      </c>
      <c r="I67" s="948">
        <f t="shared" si="12"/>
        <v>23.562957306073969</v>
      </c>
      <c r="J67" s="948">
        <f t="shared" si="12"/>
        <v>25.166757571434196</v>
      </c>
      <c r="K67" s="948">
        <f t="shared" si="12"/>
        <v>27.102045297746653</v>
      </c>
      <c r="L67" s="948">
        <f t="shared" si="12"/>
        <v>33.274436684040175</v>
      </c>
      <c r="M67" s="948">
        <f t="shared" si="12"/>
        <v>39.713563486246613</v>
      </c>
      <c r="N67" s="945"/>
      <c r="O67" s="939"/>
      <c r="P67" s="939"/>
      <c r="Q67" s="802"/>
      <c r="R67" s="802"/>
      <c r="S67" s="802"/>
      <c r="T67" s="804"/>
      <c r="U67" s="804"/>
      <c r="V67" s="804"/>
      <c r="W67" s="804"/>
      <c r="X67" s="804"/>
      <c r="Y67" s="804"/>
      <c r="Z67" s="804"/>
      <c r="AA67" s="804"/>
      <c r="AB67" s="804"/>
      <c r="AC67" s="804"/>
      <c r="AD67" s="804"/>
      <c r="AE67" s="804"/>
      <c r="AF67" s="804"/>
      <c r="AG67" s="804"/>
      <c r="AH67" s="804"/>
      <c r="AI67" s="804"/>
      <c r="AJ67" s="804"/>
      <c r="AK67" s="804"/>
      <c r="AL67" s="804"/>
      <c r="AM67" s="804"/>
      <c r="AN67" s="804"/>
    </row>
    <row r="68" spans="1:40">
      <c r="A68" s="801"/>
      <c r="B68" s="810" t="s">
        <v>21</v>
      </c>
      <c r="C68" s="945">
        <v>2001</v>
      </c>
      <c r="D68" s="945">
        <v>5000</v>
      </c>
      <c r="E68" s="946"/>
      <c r="F68" s="948">
        <f t="shared" ref="F68:M68" si="13">F$64/F$9*F13</f>
        <v>24.543718047886038</v>
      </c>
      <c r="G68" s="948">
        <f t="shared" si="13"/>
        <v>8.0283489735054516</v>
      </c>
      <c r="H68" s="948">
        <f t="shared" si="13"/>
        <v>11.850341039475875</v>
      </c>
      <c r="I68" s="948">
        <f t="shared" si="13"/>
        <v>19.138909743521506</v>
      </c>
      <c r="J68" s="948">
        <f t="shared" si="13"/>
        <v>22.117735739599212</v>
      </c>
      <c r="K68" s="948">
        <f t="shared" si="13"/>
        <v>25.12341490011066</v>
      </c>
      <c r="L68" s="948">
        <f t="shared" si="13"/>
        <v>34.744026422209238</v>
      </c>
      <c r="M68" s="948">
        <f t="shared" si="13"/>
        <v>42.706201757547035</v>
      </c>
      <c r="N68" s="945"/>
      <c r="O68" s="939"/>
      <c r="P68" s="939"/>
      <c r="Q68" s="802"/>
      <c r="R68" s="802"/>
      <c r="S68" s="802"/>
      <c r="T68" s="804"/>
      <c r="U68" s="804"/>
      <c r="V68" s="804"/>
      <c r="W68" s="804"/>
      <c r="X68" s="804"/>
      <c r="Y68" s="804"/>
      <c r="Z68" s="804"/>
      <c r="AA68" s="804"/>
      <c r="AB68" s="804"/>
      <c r="AC68" s="804"/>
      <c r="AD68" s="804"/>
      <c r="AE68" s="804"/>
      <c r="AF68" s="804"/>
      <c r="AG68" s="804"/>
      <c r="AH68" s="804"/>
      <c r="AI68" s="804"/>
      <c r="AJ68" s="804"/>
      <c r="AK68" s="804"/>
      <c r="AL68" s="804"/>
      <c r="AM68" s="804"/>
      <c r="AN68" s="804"/>
    </row>
    <row r="69" spans="1:40">
      <c r="A69" s="801"/>
      <c r="B69" s="810" t="s">
        <v>21</v>
      </c>
      <c r="C69" s="945">
        <v>5001</v>
      </c>
      <c r="D69" s="945">
        <v>10000</v>
      </c>
      <c r="E69" s="946"/>
      <c r="F69" s="948">
        <f t="shared" ref="F69:M69" si="14">F$64/F$9*F14</f>
        <v>12.445327830827376</v>
      </c>
      <c r="G69" s="948">
        <f t="shared" si="14"/>
        <v>2.7302453728932261</v>
      </c>
      <c r="H69" s="948">
        <f t="shared" si="14"/>
        <v>3.7514430220422192</v>
      </c>
      <c r="I69" s="948">
        <f t="shared" si="14"/>
        <v>5.2711660315364641</v>
      </c>
      <c r="J69" s="948">
        <f t="shared" si="14"/>
        <v>6.4128391974695589</v>
      </c>
      <c r="K69" s="948">
        <f t="shared" si="14"/>
        <v>8.4395737989820123</v>
      </c>
      <c r="L69" s="948">
        <f t="shared" si="14"/>
        <v>34.240618910829149</v>
      </c>
      <c r="M69" s="948">
        <f t="shared" si="14"/>
        <v>32.700550985582474</v>
      </c>
      <c r="N69" s="945"/>
      <c r="O69" s="939"/>
      <c r="P69" s="939"/>
      <c r="Q69" s="802"/>
      <c r="R69" s="802"/>
      <c r="S69" s="802"/>
      <c r="T69" s="804"/>
      <c r="U69" s="804"/>
      <c r="V69" s="804"/>
      <c r="W69" s="804"/>
      <c r="X69" s="804"/>
      <c r="Y69" s="804"/>
      <c r="Z69" s="804"/>
      <c r="AA69" s="804"/>
      <c r="AB69" s="804"/>
      <c r="AC69" s="804"/>
      <c r="AD69" s="804"/>
      <c r="AE69" s="804"/>
      <c r="AF69" s="804"/>
      <c r="AG69" s="804"/>
      <c r="AH69" s="804"/>
      <c r="AI69" s="804"/>
      <c r="AJ69" s="804"/>
      <c r="AK69" s="804"/>
      <c r="AL69" s="804"/>
      <c r="AM69" s="804"/>
      <c r="AN69" s="804"/>
    </row>
    <row r="70" spans="1:40">
      <c r="A70" s="801"/>
      <c r="B70" s="810" t="s">
        <v>21</v>
      </c>
      <c r="C70" s="945">
        <v>10001</v>
      </c>
      <c r="D70" s="945">
        <v>20000</v>
      </c>
      <c r="E70" s="946"/>
      <c r="F70" s="948">
        <f t="shared" ref="F70:M70" si="15">F$64/F$9*F15</f>
        <v>13.661579533294798</v>
      </c>
      <c r="G70" s="948">
        <f t="shared" si="15"/>
        <v>3.0439086640275006</v>
      </c>
      <c r="H70" s="948">
        <f t="shared" si="15"/>
        <v>3.4448286403606914</v>
      </c>
      <c r="I70" s="948">
        <f t="shared" si="15"/>
        <v>5.0367106172525204</v>
      </c>
      <c r="J70" s="948">
        <f t="shared" si="15"/>
        <v>6.2402400982780346</v>
      </c>
      <c r="K70" s="948">
        <f t="shared" si="15"/>
        <v>7.4347617264645613</v>
      </c>
      <c r="L70" s="948">
        <f t="shared" si="15"/>
        <v>15.668879142617266</v>
      </c>
      <c r="M70" s="948">
        <f t="shared" si="15"/>
        <v>44.885767603663481</v>
      </c>
      <c r="N70" s="945"/>
      <c r="O70" s="939"/>
      <c r="P70" s="939"/>
      <c r="Q70" s="802"/>
      <c r="R70" s="802"/>
      <c r="S70" s="802"/>
      <c r="T70" s="804"/>
      <c r="U70" s="804"/>
      <c r="V70" s="804"/>
      <c r="W70" s="804"/>
      <c r="X70" s="804"/>
      <c r="Y70" s="804"/>
      <c r="Z70" s="804"/>
      <c r="AA70" s="804"/>
      <c r="AB70" s="804"/>
      <c r="AC70" s="804"/>
      <c r="AD70" s="804"/>
      <c r="AE70" s="804"/>
      <c r="AF70" s="804"/>
      <c r="AG70" s="804"/>
      <c r="AH70" s="804"/>
      <c r="AI70" s="804"/>
      <c r="AJ70" s="804"/>
      <c r="AK70" s="804"/>
      <c r="AL70" s="804"/>
      <c r="AM70" s="804"/>
      <c r="AN70" s="804"/>
    </row>
    <row r="71" spans="1:40">
      <c r="A71" s="801"/>
      <c r="B71" s="810" t="s">
        <v>21</v>
      </c>
      <c r="C71" s="945">
        <v>20001</v>
      </c>
      <c r="D71" s="945" t="s">
        <v>76</v>
      </c>
      <c r="E71" s="946"/>
      <c r="F71" s="948">
        <f t="shared" ref="F71:M71" si="16">F$64/F$9*F16</f>
        <v>14.530515168946421</v>
      </c>
      <c r="G71" s="948">
        <f t="shared" si="16"/>
        <v>4.529165878001673</v>
      </c>
      <c r="H71" s="948">
        <f t="shared" si="16"/>
        <v>4.4397749039431504</v>
      </c>
      <c r="I71" s="948">
        <f t="shared" si="16"/>
        <v>7.1435053781203317</v>
      </c>
      <c r="J71" s="948">
        <f t="shared" si="16"/>
        <v>7.4350669986717497</v>
      </c>
      <c r="K71" s="948">
        <f t="shared" si="16"/>
        <v>7.7674591596582294</v>
      </c>
      <c r="L71" s="948">
        <f t="shared" si="16"/>
        <v>16.370044299425793</v>
      </c>
      <c r="M71" s="948">
        <f t="shared" si="16"/>
        <v>46.894356475517959</v>
      </c>
      <c r="N71" s="945"/>
      <c r="O71" s="939"/>
      <c r="P71" s="939"/>
      <c r="Q71" s="802"/>
      <c r="R71" s="802"/>
      <c r="S71" s="802"/>
      <c r="T71" s="804"/>
      <c r="U71" s="804"/>
      <c r="V71" s="804"/>
      <c r="W71" s="804"/>
      <c r="X71" s="804"/>
      <c r="Y71" s="804"/>
      <c r="Z71" s="804"/>
      <c r="AA71" s="804"/>
      <c r="AB71" s="804"/>
      <c r="AC71" s="804"/>
      <c r="AD71" s="804"/>
      <c r="AE71" s="804"/>
      <c r="AF71" s="804"/>
      <c r="AG71" s="804"/>
      <c r="AH71" s="804"/>
      <c r="AI71" s="804"/>
      <c r="AJ71" s="804"/>
      <c r="AK71" s="804"/>
      <c r="AL71" s="804"/>
      <c r="AM71" s="804"/>
      <c r="AN71" s="804"/>
    </row>
    <row r="72" spans="1:40">
      <c r="A72" s="801"/>
      <c r="B72" s="811"/>
      <c r="C72" s="811"/>
      <c r="D72" s="811"/>
      <c r="E72" s="811"/>
      <c r="F72" s="811"/>
      <c r="G72" s="811"/>
      <c r="H72" s="812"/>
      <c r="I72" s="812"/>
      <c r="J72" s="811"/>
      <c r="K72" s="811"/>
      <c r="L72" s="811"/>
      <c r="M72" s="811"/>
      <c r="N72" s="811"/>
      <c r="O72" s="939"/>
      <c r="P72" s="939"/>
      <c r="Q72" s="802"/>
      <c r="R72" s="802"/>
      <c r="S72" s="802"/>
      <c r="T72" s="804"/>
      <c r="U72" s="804"/>
      <c r="V72" s="804"/>
      <c r="W72" s="804"/>
      <c r="X72" s="804"/>
      <c r="Y72" s="804"/>
      <c r="Z72" s="804"/>
      <c r="AA72" s="804"/>
      <c r="AB72" s="804"/>
      <c r="AC72" s="804"/>
      <c r="AD72" s="804"/>
      <c r="AE72" s="804"/>
      <c r="AF72" s="804"/>
      <c r="AG72" s="804"/>
      <c r="AH72" s="804"/>
      <c r="AI72" s="804"/>
      <c r="AJ72" s="804"/>
      <c r="AK72" s="804"/>
      <c r="AL72" s="804"/>
      <c r="AM72" s="804"/>
      <c r="AN72" s="804"/>
    </row>
    <row r="73" spans="1:40">
      <c r="A73" s="801"/>
      <c r="B73" s="802"/>
      <c r="C73" s="802"/>
      <c r="D73" s="802"/>
      <c r="E73" s="802"/>
      <c r="F73" s="802"/>
      <c r="G73" s="802"/>
      <c r="H73" s="803"/>
      <c r="I73" s="803"/>
      <c r="J73" s="802"/>
      <c r="K73" s="802"/>
      <c r="L73" s="802"/>
      <c r="M73" s="802"/>
      <c r="N73" s="802"/>
      <c r="O73" s="939"/>
      <c r="P73" s="939"/>
      <c r="Q73" s="802"/>
      <c r="R73" s="802"/>
      <c r="S73" s="802"/>
      <c r="T73" s="804"/>
      <c r="U73" s="804"/>
      <c r="V73" s="804"/>
      <c r="W73" s="804"/>
      <c r="X73" s="804"/>
      <c r="Y73" s="804"/>
      <c r="Z73" s="804"/>
      <c r="AA73" s="804"/>
      <c r="AB73" s="804"/>
      <c r="AC73" s="804"/>
      <c r="AD73" s="804"/>
      <c r="AE73" s="804"/>
      <c r="AF73" s="804"/>
      <c r="AG73" s="804"/>
      <c r="AH73" s="804"/>
      <c r="AI73" s="804"/>
      <c r="AJ73" s="804"/>
      <c r="AK73" s="804"/>
      <c r="AL73" s="804"/>
      <c r="AM73" s="804"/>
      <c r="AN73" s="804"/>
    </row>
    <row r="74" spans="1:40">
      <c r="A74" s="801"/>
      <c r="B74" s="954" t="s">
        <v>227</v>
      </c>
      <c r="C74" s="802"/>
      <c r="D74" s="802"/>
      <c r="E74" s="802"/>
      <c r="F74" s="802"/>
      <c r="G74" s="802"/>
      <c r="H74" s="803"/>
      <c r="I74" s="803"/>
      <c r="J74" s="802"/>
      <c r="K74" s="802"/>
      <c r="L74" s="802"/>
      <c r="M74" s="802"/>
      <c r="N74" s="802"/>
      <c r="O74" s="939"/>
      <c r="P74" s="939"/>
      <c r="Q74" s="802"/>
      <c r="R74" s="802"/>
      <c r="S74" s="802"/>
      <c r="T74" s="804"/>
      <c r="U74" s="804"/>
      <c r="V74" s="804"/>
      <c r="W74" s="804"/>
      <c r="X74" s="804"/>
      <c r="Y74" s="804"/>
      <c r="Z74" s="804"/>
      <c r="AA74" s="804"/>
      <c r="AB74" s="804"/>
      <c r="AC74" s="804"/>
      <c r="AD74" s="804"/>
      <c r="AE74" s="804"/>
      <c r="AF74" s="804"/>
      <c r="AG74" s="804"/>
      <c r="AH74" s="804"/>
      <c r="AI74" s="804"/>
      <c r="AJ74" s="804"/>
      <c r="AK74" s="804"/>
      <c r="AL74" s="804"/>
      <c r="AM74" s="804"/>
      <c r="AN74" s="804"/>
    </row>
    <row r="75" spans="1:40">
      <c r="A75" s="801"/>
      <c r="B75" s="808">
        <v>1</v>
      </c>
      <c r="C75" s="808">
        <v>2</v>
      </c>
      <c r="D75" s="808">
        <v>3</v>
      </c>
      <c r="E75" s="808">
        <v>4</v>
      </c>
      <c r="F75" s="808">
        <v>5</v>
      </c>
      <c r="G75" s="808">
        <v>7</v>
      </c>
      <c r="H75" s="808">
        <v>8</v>
      </c>
      <c r="I75" s="808">
        <v>9</v>
      </c>
      <c r="J75" s="808">
        <v>10</v>
      </c>
      <c r="K75" s="808">
        <v>11</v>
      </c>
      <c r="L75" s="808">
        <v>12</v>
      </c>
      <c r="M75" s="808">
        <v>13</v>
      </c>
      <c r="N75" s="808">
        <v>14</v>
      </c>
      <c r="O75" s="939"/>
      <c r="P75" s="939"/>
      <c r="Q75" s="802"/>
      <c r="R75" s="802"/>
      <c r="S75" s="802"/>
      <c r="T75" s="804"/>
      <c r="U75" s="804"/>
      <c r="V75" s="804"/>
      <c r="W75" s="804"/>
      <c r="X75" s="804"/>
      <c r="Y75" s="804"/>
      <c r="Z75" s="804"/>
      <c r="AA75" s="804"/>
      <c r="AB75" s="804"/>
      <c r="AC75" s="804"/>
      <c r="AD75" s="804"/>
      <c r="AE75" s="804"/>
      <c r="AF75" s="804"/>
      <c r="AG75" s="804"/>
      <c r="AH75" s="804"/>
      <c r="AI75" s="804"/>
      <c r="AJ75" s="804"/>
      <c r="AK75" s="804"/>
      <c r="AL75" s="804"/>
      <c r="AM75" s="804"/>
      <c r="AN75" s="804"/>
    </row>
    <row r="76" spans="1:40" ht="60">
      <c r="A76" s="801"/>
      <c r="B76" s="808" t="s">
        <v>5</v>
      </c>
      <c r="C76" s="808" t="s">
        <v>28</v>
      </c>
      <c r="D76" s="808" t="s">
        <v>29</v>
      </c>
      <c r="E76" s="808" t="s">
        <v>215</v>
      </c>
      <c r="F76" s="808" t="s">
        <v>88</v>
      </c>
      <c r="G76" s="808" t="s">
        <v>11</v>
      </c>
      <c r="H76" s="808" t="s">
        <v>12</v>
      </c>
      <c r="I76" s="808" t="s">
        <v>13</v>
      </c>
      <c r="J76" s="808" t="s">
        <v>14</v>
      </c>
      <c r="K76" s="808" t="s">
        <v>15</v>
      </c>
      <c r="L76" s="808" t="s">
        <v>16</v>
      </c>
      <c r="M76" s="808" t="s">
        <v>17</v>
      </c>
      <c r="N76" s="808" t="s">
        <v>216</v>
      </c>
      <c r="O76" s="939"/>
      <c r="P76" s="939"/>
      <c r="Q76" s="802"/>
      <c r="R76" s="802"/>
      <c r="S76" s="802"/>
      <c r="T76" s="804"/>
      <c r="U76" s="804"/>
      <c r="V76" s="804"/>
      <c r="W76" s="804"/>
      <c r="X76" s="804"/>
      <c r="Y76" s="804"/>
      <c r="Z76" s="804"/>
      <c r="AA76" s="804"/>
      <c r="AB76" s="804"/>
      <c r="AC76" s="804"/>
      <c r="AD76" s="804"/>
      <c r="AE76" s="804"/>
      <c r="AF76" s="804"/>
      <c r="AG76" s="804"/>
      <c r="AH76" s="804"/>
      <c r="AI76" s="804"/>
      <c r="AJ76" s="804"/>
      <c r="AK76" s="804"/>
      <c r="AL76" s="804"/>
      <c r="AM76" s="804"/>
      <c r="AN76" s="804"/>
    </row>
    <row r="77" spans="1:40">
      <c r="A77" s="801"/>
      <c r="B77" s="814" t="s">
        <v>22</v>
      </c>
      <c r="C77" s="814" t="s">
        <v>19</v>
      </c>
      <c r="D77" s="814" t="s">
        <v>19</v>
      </c>
      <c r="E77" s="952">
        <f>E29</f>
        <v>343</v>
      </c>
      <c r="F77" s="951">
        <f t="shared" ref="F77:N77" si="17">F29</f>
        <v>26.356494152112848</v>
      </c>
      <c r="G77" s="951">
        <f t="shared" si="17"/>
        <v>10.528622573218724</v>
      </c>
      <c r="H77" s="951">
        <f t="shared" si="17"/>
        <v>17.999812909260992</v>
      </c>
      <c r="I77" s="951">
        <f t="shared" si="17"/>
        <v>23.007913006000731</v>
      </c>
      <c r="J77" s="951">
        <f t="shared" si="17"/>
        <v>25.403207331042381</v>
      </c>
      <c r="K77" s="951">
        <f t="shared" si="17"/>
        <v>27.672854864433813</v>
      </c>
      <c r="L77" s="951">
        <f t="shared" si="17"/>
        <v>33.798729018829718</v>
      </c>
      <c r="M77" s="951">
        <f t="shared" si="17"/>
        <v>39.667341143683522</v>
      </c>
      <c r="N77" s="953">
        <f t="shared" si="17"/>
        <v>1791.4927113702624</v>
      </c>
      <c r="O77" s="939"/>
      <c r="P77" s="939"/>
      <c r="Q77" s="802"/>
      <c r="R77" s="802"/>
      <c r="S77" s="802"/>
      <c r="T77" s="804"/>
      <c r="U77" s="804"/>
      <c r="V77" s="804"/>
      <c r="W77" s="804"/>
      <c r="X77" s="804"/>
      <c r="Y77" s="804"/>
      <c r="Z77" s="804"/>
      <c r="AA77" s="804"/>
      <c r="AB77" s="804"/>
      <c r="AC77" s="804"/>
      <c r="AD77" s="804"/>
      <c r="AE77" s="804"/>
      <c r="AF77" s="804"/>
      <c r="AG77" s="804"/>
      <c r="AH77" s="804"/>
      <c r="AI77" s="804"/>
      <c r="AJ77" s="804"/>
      <c r="AK77" s="804"/>
      <c r="AL77" s="804"/>
      <c r="AM77" s="804"/>
      <c r="AN77" s="804"/>
    </row>
    <row r="78" spans="1:40">
      <c r="A78" s="801"/>
      <c r="B78" s="810" t="s">
        <v>22</v>
      </c>
      <c r="C78" s="945" t="s">
        <v>75</v>
      </c>
      <c r="D78" s="945">
        <v>500</v>
      </c>
      <c r="E78" s="946"/>
      <c r="F78" s="948">
        <f>F$77/F$9*F10</f>
        <v>33.82463265546631</v>
      </c>
      <c r="G78" s="948">
        <f t="shared" ref="G78:M78" si="18">G$77/G$9*G10</f>
        <v>12.750917113273616</v>
      </c>
      <c r="H78" s="948">
        <f t="shared" si="18"/>
        <v>20.806504097410755</v>
      </c>
      <c r="I78" s="948">
        <f t="shared" si="18"/>
        <v>27.087709244215372</v>
      </c>
      <c r="J78" s="948">
        <f t="shared" si="18"/>
        <v>31.054211406860002</v>
      </c>
      <c r="K78" s="948">
        <f t="shared" si="18"/>
        <v>34.461259009573112</v>
      </c>
      <c r="L78" s="948">
        <f t="shared" si="18"/>
        <v>47.944487183122163</v>
      </c>
      <c r="M78" s="948">
        <f t="shared" si="18"/>
        <v>57.047272939645453</v>
      </c>
      <c r="N78" s="945"/>
      <c r="O78" s="939"/>
      <c r="P78" s="939"/>
      <c r="Q78" s="802"/>
      <c r="R78" s="802"/>
      <c r="S78" s="802"/>
      <c r="T78" s="804"/>
      <c r="U78" s="804"/>
      <c r="V78" s="804"/>
      <c r="W78" s="804"/>
      <c r="X78" s="804"/>
      <c r="Y78" s="804"/>
      <c r="Z78" s="804"/>
      <c r="AA78" s="804"/>
      <c r="AB78" s="804"/>
      <c r="AC78" s="804"/>
      <c r="AD78" s="804"/>
      <c r="AE78" s="804"/>
      <c r="AF78" s="804"/>
      <c r="AG78" s="804"/>
      <c r="AH78" s="804"/>
      <c r="AI78" s="804"/>
      <c r="AJ78" s="804"/>
      <c r="AK78" s="804"/>
      <c r="AL78" s="804"/>
      <c r="AM78" s="804"/>
      <c r="AN78" s="804"/>
    </row>
    <row r="79" spans="1:40">
      <c r="A79" s="801"/>
      <c r="B79" s="810" t="s">
        <v>22</v>
      </c>
      <c r="C79" s="945">
        <v>501</v>
      </c>
      <c r="D79" s="945">
        <v>1000</v>
      </c>
      <c r="E79" s="946"/>
      <c r="F79" s="948">
        <f t="shared" ref="F79:M79" si="19">F$77/F$9*F11</f>
        <v>27.937954308834925</v>
      </c>
      <c r="G79" s="948">
        <f t="shared" si="19"/>
        <v>14.535947192456144</v>
      </c>
      <c r="H79" s="948">
        <f t="shared" si="19"/>
        <v>20.236580415399036</v>
      </c>
      <c r="I79" s="948">
        <f t="shared" si="19"/>
        <v>24.449239656111029</v>
      </c>
      <c r="J79" s="948">
        <f t="shared" si="19"/>
        <v>26.704477462358135</v>
      </c>
      <c r="K79" s="948">
        <f t="shared" si="19"/>
        <v>28.746710098585101</v>
      </c>
      <c r="L79" s="948">
        <f t="shared" si="19"/>
        <v>34.535950256603321</v>
      </c>
      <c r="M79" s="948">
        <f t="shared" si="19"/>
        <v>40.151403875007354</v>
      </c>
      <c r="N79" s="945"/>
      <c r="O79" s="939"/>
      <c r="P79" s="939"/>
      <c r="Q79" s="802"/>
      <c r="R79" s="802"/>
      <c r="S79" s="802"/>
      <c r="T79" s="804"/>
      <c r="U79" s="804"/>
      <c r="V79" s="804"/>
      <c r="W79" s="804"/>
      <c r="X79" s="804"/>
      <c r="Y79" s="804"/>
      <c r="Z79" s="804"/>
      <c r="AA79" s="804"/>
      <c r="AB79" s="804"/>
      <c r="AC79" s="804"/>
      <c r="AD79" s="804"/>
      <c r="AE79" s="804"/>
      <c r="AF79" s="804"/>
      <c r="AG79" s="804"/>
      <c r="AH79" s="804"/>
      <c r="AI79" s="804"/>
      <c r="AJ79" s="804"/>
      <c r="AK79" s="804"/>
      <c r="AL79" s="804"/>
      <c r="AM79" s="804"/>
      <c r="AN79" s="804"/>
    </row>
    <row r="80" spans="1:40">
      <c r="A80" s="801"/>
      <c r="B80" s="810" t="s">
        <v>22</v>
      </c>
      <c r="C80" s="945">
        <v>1001</v>
      </c>
      <c r="D80" s="945">
        <v>2000</v>
      </c>
      <c r="E80" s="946"/>
      <c r="F80" s="948">
        <f t="shared" ref="F80:M80" si="20">F$77/F$9*F12</f>
        <v>25.821511953243505</v>
      </c>
      <c r="G80" s="948">
        <f t="shared" si="20"/>
        <v>13.363275637515368</v>
      </c>
      <c r="H80" s="948">
        <f t="shared" si="20"/>
        <v>19.424209638572044</v>
      </c>
      <c r="I80" s="948">
        <f t="shared" si="20"/>
        <v>23.139109781316151</v>
      </c>
      <c r="J80" s="948">
        <f t="shared" si="20"/>
        <v>25.181047238025428</v>
      </c>
      <c r="K80" s="948">
        <f t="shared" si="20"/>
        <v>27.079005672815281</v>
      </c>
      <c r="L80" s="948">
        <f t="shared" si="20"/>
        <v>31.80928011820324</v>
      </c>
      <c r="M80" s="948">
        <f t="shared" si="20"/>
        <v>36.106773042379302</v>
      </c>
      <c r="N80" s="945"/>
      <c r="O80" s="939"/>
      <c r="P80" s="939"/>
      <c r="Q80" s="802"/>
      <c r="R80" s="802"/>
      <c r="S80" s="802"/>
      <c r="T80" s="804"/>
      <c r="U80" s="804"/>
      <c r="V80" s="804"/>
      <c r="W80" s="804"/>
      <c r="X80" s="804"/>
      <c r="Y80" s="804"/>
      <c r="Z80" s="804"/>
      <c r="AA80" s="804"/>
      <c r="AB80" s="804"/>
      <c r="AC80" s="804"/>
      <c r="AD80" s="804"/>
      <c r="AE80" s="804"/>
      <c r="AF80" s="804"/>
      <c r="AG80" s="804"/>
      <c r="AH80" s="804"/>
      <c r="AI80" s="804"/>
      <c r="AJ80" s="804"/>
      <c r="AK80" s="804"/>
      <c r="AL80" s="804"/>
      <c r="AM80" s="804"/>
      <c r="AN80" s="804"/>
    </row>
    <row r="81" spans="1:40">
      <c r="A81" s="801"/>
      <c r="B81" s="810" t="s">
        <v>22</v>
      </c>
      <c r="C81" s="945">
        <v>2001</v>
      </c>
      <c r="D81" s="945">
        <v>5000</v>
      </c>
      <c r="E81" s="946"/>
      <c r="F81" s="948">
        <f t="shared" ref="F81:M81" si="21">F$77/F$9*F13</f>
        <v>23.436079472064279</v>
      </c>
      <c r="G81" s="948">
        <f t="shared" si="21"/>
        <v>6.7460759872104061</v>
      </c>
      <c r="H81" s="948">
        <f t="shared" si="21"/>
        <v>11.600436720882858</v>
      </c>
      <c r="I81" s="948">
        <f t="shared" si="21"/>
        <v>18.79464143220628</v>
      </c>
      <c r="J81" s="948">
        <f t="shared" si="21"/>
        <v>22.130294173818431</v>
      </c>
      <c r="K81" s="948">
        <f t="shared" si="21"/>
        <v>25.102057321745828</v>
      </c>
      <c r="L81" s="948">
        <f t="shared" si="21"/>
        <v>33.21416014920549</v>
      </c>
      <c r="M81" s="948">
        <f t="shared" si="21"/>
        <v>38.827619558638247</v>
      </c>
      <c r="N81" s="945"/>
      <c r="O81" s="939"/>
      <c r="P81" s="939"/>
      <c r="Q81" s="802"/>
      <c r="R81" s="802"/>
      <c r="S81" s="802"/>
      <c r="T81" s="804"/>
      <c r="U81" s="804"/>
      <c r="V81" s="804"/>
      <c r="W81" s="804"/>
      <c r="X81" s="804"/>
      <c r="Y81" s="804"/>
      <c r="Z81" s="804"/>
      <c r="AA81" s="804"/>
      <c r="AB81" s="804"/>
      <c r="AC81" s="804"/>
      <c r="AD81" s="804"/>
      <c r="AE81" s="804"/>
      <c r="AF81" s="804"/>
      <c r="AG81" s="804"/>
      <c r="AH81" s="804"/>
      <c r="AI81" s="804"/>
      <c r="AJ81" s="804"/>
      <c r="AK81" s="804"/>
      <c r="AL81" s="804"/>
      <c r="AM81" s="804"/>
      <c r="AN81" s="804"/>
    </row>
    <row r="82" spans="1:40">
      <c r="A82" s="801"/>
      <c r="B82" s="810" t="s">
        <v>22</v>
      </c>
      <c r="C82" s="945">
        <v>5001</v>
      </c>
      <c r="D82" s="945">
        <v>10000</v>
      </c>
      <c r="E82" s="946"/>
      <c r="F82" s="948">
        <f t="shared" ref="F82:M82" si="22">F$77/F$9*F14</f>
        <v>11.883680032915199</v>
      </c>
      <c r="G82" s="948">
        <f t="shared" si="22"/>
        <v>2.2941756530577413</v>
      </c>
      <c r="H82" s="948">
        <f t="shared" si="22"/>
        <v>3.6723312218804365</v>
      </c>
      <c r="I82" s="948">
        <f t="shared" si="22"/>
        <v>5.1763489571755006</v>
      </c>
      <c r="J82" s="948">
        <f t="shared" si="22"/>
        <v>6.4164804028880527</v>
      </c>
      <c r="K82" s="948">
        <f t="shared" si="22"/>
        <v>8.4323992624194393</v>
      </c>
      <c r="L82" s="948">
        <f t="shared" si="22"/>
        <v>32.732918928049749</v>
      </c>
      <c r="M82" s="948">
        <f t="shared" si="22"/>
        <v>29.730683150759731</v>
      </c>
      <c r="N82" s="945"/>
      <c r="O82" s="939"/>
      <c r="P82" s="939"/>
      <c r="Q82" s="802"/>
      <c r="R82" s="802"/>
      <c r="S82" s="802"/>
      <c r="T82" s="804"/>
      <c r="U82" s="804"/>
      <c r="V82" s="804"/>
      <c r="W82" s="804"/>
      <c r="X82" s="804"/>
      <c r="Y82" s="804"/>
      <c r="Z82" s="804"/>
      <c r="AA82" s="804"/>
      <c r="AB82" s="804"/>
      <c r="AC82" s="804"/>
      <c r="AD82" s="804"/>
      <c r="AE82" s="804"/>
      <c r="AF82" s="804"/>
      <c r="AG82" s="804"/>
      <c r="AH82" s="804"/>
      <c r="AI82" s="804"/>
      <c r="AJ82" s="804"/>
      <c r="AK82" s="804"/>
      <c r="AL82" s="804"/>
      <c r="AM82" s="804"/>
      <c r="AN82" s="804"/>
    </row>
    <row r="83" spans="1:40">
      <c r="A83" s="801"/>
      <c r="B83" s="810" t="s">
        <v>22</v>
      </c>
      <c r="C83" s="945">
        <v>10001</v>
      </c>
      <c r="D83" s="945">
        <v>20000</v>
      </c>
      <c r="E83" s="946"/>
      <c r="F83" s="948">
        <f t="shared" ref="F83:M83" si="23">F$77/F$9*F15</f>
        <v>13.045043258382787</v>
      </c>
      <c r="G83" s="948">
        <f t="shared" si="23"/>
        <v>2.557741225926256</v>
      </c>
      <c r="H83" s="948">
        <f t="shared" si="23"/>
        <v>3.3721828362297144</v>
      </c>
      <c r="I83" s="948">
        <f t="shared" si="23"/>
        <v>4.9461108975181221</v>
      </c>
      <c r="J83" s="948">
        <f t="shared" si="23"/>
        <v>6.2437833020539095</v>
      </c>
      <c r="K83" s="948">
        <f t="shared" si="23"/>
        <v>7.4284413871783563</v>
      </c>
      <c r="L83" s="948">
        <f t="shared" si="23"/>
        <v>14.978939253533511</v>
      </c>
      <c r="M83" s="948">
        <f t="shared" si="23"/>
        <v>40.809236981710896</v>
      </c>
      <c r="N83" s="945"/>
      <c r="O83" s="939"/>
      <c r="P83" s="939"/>
      <c r="Q83" s="802"/>
      <c r="R83" s="802"/>
      <c r="S83" s="802"/>
      <c r="T83" s="804"/>
      <c r="U83" s="804"/>
      <c r="V83" s="804"/>
      <c r="W83" s="804"/>
      <c r="X83" s="804"/>
      <c r="Y83" s="804"/>
      <c r="Z83" s="804"/>
      <c r="AA83" s="804"/>
      <c r="AB83" s="804"/>
      <c r="AC83" s="804"/>
      <c r="AD83" s="804"/>
      <c r="AE83" s="804"/>
      <c r="AF83" s="804"/>
      <c r="AG83" s="804"/>
      <c r="AH83" s="804"/>
      <c r="AI83" s="804"/>
      <c r="AJ83" s="804"/>
      <c r="AK83" s="804"/>
      <c r="AL83" s="804"/>
      <c r="AM83" s="804"/>
      <c r="AN83" s="804"/>
    </row>
    <row r="84" spans="1:40">
      <c r="A84" s="801"/>
      <c r="B84" s="810" t="s">
        <v>22</v>
      </c>
      <c r="C84" s="945">
        <v>20001</v>
      </c>
      <c r="D84" s="945" t="s">
        <v>76</v>
      </c>
      <c r="E84" s="946"/>
      <c r="F84" s="948">
        <f t="shared" ref="F84:M84" si="24">F$77/F$9*F16</f>
        <v>13.874764516323742</v>
      </c>
      <c r="G84" s="948">
        <f t="shared" si="24"/>
        <v>3.805775916382327</v>
      </c>
      <c r="H84" s="948">
        <f t="shared" si="24"/>
        <v>4.3461473097346586</v>
      </c>
      <c r="I84" s="948">
        <f t="shared" si="24"/>
        <v>7.0150088981037948</v>
      </c>
      <c r="J84" s="948">
        <f t="shared" si="24"/>
        <v>7.4392886242901044</v>
      </c>
      <c r="K84" s="948">
        <f t="shared" si="24"/>
        <v>7.7608559921207911</v>
      </c>
      <c r="L84" s="948">
        <f t="shared" si="24"/>
        <v>15.649230356996249</v>
      </c>
      <c r="M84" s="948">
        <f t="shared" si="24"/>
        <v>42.63540557916285</v>
      </c>
      <c r="N84" s="945"/>
      <c r="O84" s="939"/>
      <c r="P84" s="939"/>
      <c r="Q84" s="802"/>
      <c r="R84" s="802"/>
      <c r="S84" s="802"/>
      <c r="T84" s="804"/>
      <c r="U84" s="804"/>
      <c r="V84" s="804"/>
      <c r="W84" s="804"/>
      <c r="X84" s="804"/>
      <c r="Y84" s="804"/>
      <c r="Z84" s="804"/>
      <c r="AA84" s="804"/>
      <c r="AB84" s="804"/>
      <c r="AC84" s="804"/>
      <c r="AD84" s="804"/>
      <c r="AE84" s="804"/>
      <c r="AF84" s="804"/>
      <c r="AG84" s="804"/>
      <c r="AH84" s="804"/>
      <c r="AI84" s="804"/>
      <c r="AJ84" s="804"/>
      <c r="AK84" s="804"/>
      <c r="AL84" s="804"/>
      <c r="AM84" s="804"/>
      <c r="AN84" s="804"/>
    </row>
    <row r="85" spans="1:40">
      <c r="A85" s="801"/>
      <c r="B85" s="811"/>
      <c r="C85" s="811"/>
      <c r="D85" s="811"/>
      <c r="E85" s="811"/>
      <c r="F85" s="811"/>
      <c r="G85" s="811"/>
      <c r="H85" s="812"/>
      <c r="I85" s="812"/>
      <c r="J85" s="811"/>
      <c r="K85" s="811"/>
      <c r="L85" s="811"/>
      <c r="M85" s="811"/>
      <c r="N85" s="811"/>
      <c r="O85" s="939"/>
      <c r="P85" s="939"/>
      <c r="Q85" s="802"/>
      <c r="R85" s="802"/>
      <c r="S85" s="802"/>
      <c r="T85" s="804"/>
      <c r="U85" s="804"/>
      <c r="V85" s="804"/>
      <c r="W85" s="804"/>
      <c r="X85" s="804"/>
      <c r="Y85" s="804"/>
      <c r="Z85" s="804"/>
      <c r="AA85" s="804"/>
      <c r="AB85" s="804"/>
      <c r="AC85" s="804"/>
      <c r="AD85" s="804"/>
      <c r="AE85" s="804"/>
      <c r="AF85" s="804"/>
      <c r="AG85" s="804"/>
      <c r="AH85" s="804"/>
      <c r="AI85" s="804"/>
      <c r="AJ85" s="804"/>
      <c r="AK85" s="804"/>
      <c r="AL85" s="804"/>
      <c r="AM85" s="804"/>
      <c r="AN85" s="804"/>
    </row>
    <row r="86" spans="1:40">
      <c r="A86" s="801"/>
      <c r="B86" s="802"/>
      <c r="C86" s="802"/>
      <c r="D86" s="802"/>
      <c r="E86" s="802"/>
      <c r="F86" s="802"/>
      <c r="G86" s="802"/>
      <c r="H86" s="803"/>
      <c r="I86" s="803"/>
      <c r="J86" s="802"/>
      <c r="K86" s="802"/>
      <c r="L86" s="802"/>
      <c r="M86" s="802"/>
      <c r="N86" s="802"/>
      <c r="O86" s="939"/>
      <c r="P86" s="939"/>
      <c r="Q86" s="802"/>
      <c r="R86" s="802"/>
      <c r="S86" s="802"/>
      <c r="T86" s="804"/>
      <c r="U86" s="804"/>
      <c r="V86" s="804"/>
      <c r="W86" s="804"/>
      <c r="X86" s="804"/>
      <c r="Y86" s="804"/>
      <c r="Z86" s="804"/>
      <c r="AA86" s="804"/>
      <c r="AB86" s="804"/>
      <c r="AC86" s="804"/>
      <c r="AD86" s="804"/>
      <c r="AE86" s="804"/>
      <c r="AF86" s="804"/>
      <c r="AG86" s="804"/>
      <c r="AH86" s="804"/>
      <c r="AI86" s="804"/>
      <c r="AJ86" s="804"/>
      <c r="AK86" s="804"/>
      <c r="AL86" s="804"/>
      <c r="AM86" s="804"/>
      <c r="AN86" s="804"/>
    </row>
    <row r="87" spans="1:40">
      <c r="A87" s="801"/>
      <c r="B87" s="954" t="s">
        <v>228</v>
      </c>
      <c r="C87" s="802"/>
      <c r="D87" s="802"/>
      <c r="E87" s="802"/>
      <c r="F87" s="802"/>
      <c r="G87" s="802"/>
      <c r="H87" s="803"/>
      <c r="I87" s="803"/>
      <c r="J87" s="802"/>
      <c r="K87" s="802"/>
      <c r="L87" s="802"/>
      <c r="M87" s="802"/>
      <c r="N87" s="802"/>
      <c r="O87" s="939"/>
      <c r="P87" s="939"/>
      <c r="Q87" s="802"/>
      <c r="R87" s="802"/>
      <c r="S87" s="802"/>
      <c r="T87" s="804"/>
      <c r="U87" s="804"/>
      <c r="V87" s="804"/>
      <c r="W87" s="804"/>
      <c r="X87" s="804"/>
      <c r="Y87" s="804"/>
      <c r="Z87" s="804"/>
      <c r="AA87" s="804"/>
      <c r="AB87" s="804"/>
      <c r="AC87" s="804"/>
      <c r="AD87" s="804"/>
      <c r="AE87" s="804"/>
      <c r="AF87" s="804"/>
      <c r="AG87" s="804"/>
      <c r="AH87" s="804"/>
      <c r="AI87" s="804"/>
      <c r="AJ87" s="804"/>
      <c r="AK87" s="804"/>
      <c r="AL87" s="804"/>
      <c r="AM87" s="804"/>
      <c r="AN87" s="804"/>
    </row>
    <row r="88" spans="1:40">
      <c r="A88" s="801"/>
      <c r="B88" s="808">
        <v>1</v>
      </c>
      <c r="C88" s="808">
        <v>2</v>
      </c>
      <c r="D88" s="808">
        <v>3</v>
      </c>
      <c r="E88" s="808">
        <v>4</v>
      </c>
      <c r="F88" s="808">
        <v>5</v>
      </c>
      <c r="G88" s="808">
        <v>7</v>
      </c>
      <c r="H88" s="808">
        <v>8</v>
      </c>
      <c r="I88" s="808">
        <v>9</v>
      </c>
      <c r="J88" s="808">
        <v>10</v>
      </c>
      <c r="K88" s="808">
        <v>11</v>
      </c>
      <c r="L88" s="808">
        <v>12</v>
      </c>
      <c r="M88" s="808">
        <v>13</v>
      </c>
      <c r="N88" s="808">
        <v>14</v>
      </c>
      <c r="O88" s="939"/>
      <c r="P88" s="939"/>
      <c r="Q88" s="802"/>
      <c r="R88" s="802"/>
      <c r="S88" s="802"/>
      <c r="T88" s="804"/>
      <c r="U88" s="804"/>
      <c r="V88" s="804"/>
      <c r="W88" s="804"/>
      <c r="X88" s="804"/>
      <c r="Y88" s="804"/>
      <c r="Z88" s="804"/>
      <c r="AA88" s="804"/>
      <c r="AB88" s="804"/>
      <c r="AC88" s="804"/>
      <c r="AD88" s="804"/>
      <c r="AE88" s="804"/>
      <c r="AF88" s="804"/>
      <c r="AG88" s="804"/>
      <c r="AH88" s="804"/>
      <c r="AI88" s="804"/>
      <c r="AJ88" s="804"/>
      <c r="AK88" s="804"/>
      <c r="AL88" s="804"/>
      <c r="AM88" s="804"/>
      <c r="AN88" s="804"/>
    </row>
    <row r="89" spans="1:40" ht="60">
      <c r="A89" s="801"/>
      <c r="B89" s="808" t="s">
        <v>5</v>
      </c>
      <c r="C89" s="808" t="s">
        <v>28</v>
      </c>
      <c r="D89" s="808" t="s">
        <v>29</v>
      </c>
      <c r="E89" s="808" t="s">
        <v>215</v>
      </c>
      <c r="F89" s="808" t="s">
        <v>88</v>
      </c>
      <c r="G89" s="808" t="s">
        <v>11</v>
      </c>
      <c r="H89" s="808" t="s">
        <v>12</v>
      </c>
      <c r="I89" s="808" t="s">
        <v>13</v>
      </c>
      <c r="J89" s="808" t="s">
        <v>14</v>
      </c>
      <c r="K89" s="808" t="s">
        <v>15</v>
      </c>
      <c r="L89" s="808" t="s">
        <v>16</v>
      </c>
      <c r="M89" s="808" t="s">
        <v>17</v>
      </c>
      <c r="N89" s="808" t="s">
        <v>216</v>
      </c>
      <c r="O89" s="939"/>
      <c r="P89" s="939"/>
      <c r="Q89" s="802"/>
      <c r="R89" s="802"/>
      <c r="S89" s="802"/>
      <c r="T89" s="804"/>
      <c r="U89" s="804"/>
      <c r="V89" s="804"/>
      <c r="W89" s="804"/>
      <c r="X89" s="804"/>
      <c r="Y89" s="804"/>
      <c r="Z89" s="804"/>
      <c r="AA89" s="804"/>
      <c r="AB89" s="804"/>
      <c r="AC89" s="804"/>
      <c r="AD89" s="804"/>
      <c r="AE89" s="804"/>
      <c r="AF89" s="804"/>
      <c r="AG89" s="804"/>
      <c r="AH89" s="804"/>
      <c r="AI89" s="804"/>
      <c r="AJ89" s="804"/>
      <c r="AK89" s="804"/>
      <c r="AL89" s="804"/>
      <c r="AM89" s="804"/>
      <c r="AN89" s="804"/>
    </row>
    <row r="90" spans="1:40">
      <c r="A90" s="801"/>
      <c r="B90" s="814" t="s">
        <v>24</v>
      </c>
      <c r="C90" s="814" t="s">
        <v>19</v>
      </c>
      <c r="D90" s="814" t="s">
        <v>19</v>
      </c>
      <c r="E90" s="952">
        <f>E30</f>
        <v>1584</v>
      </c>
      <c r="F90" s="951">
        <f t="shared" ref="F90:N90" si="25">F30</f>
        <v>34.225282105676428</v>
      </c>
      <c r="G90" s="951">
        <f t="shared" si="25"/>
        <v>11.804008051625125</v>
      </c>
      <c r="H90" s="951">
        <f t="shared" si="25"/>
        <v>20.156614785992218</v>
      </c>
      <c r="I90" s="951">
        <f t="shared" si="25"/>
        <v>27.275467775467774</v>
      </c>
      <c r="J90" s="951">
        <f t="shared" si="25"/>
        <v>30.82129717956056</v>
      </c>
      <c r="K90" s="951">
        <f t="shared" si="25"/>
        <v>34.644939056703763</v>
      </c>
      <c r="L90" s="951">
        <f t="shared" si="25"/>
        <v>48.658948685857318</v>
      </c>
      <c r="M90" s="951">
        <f t="shared" si="25"/>
        <v>61.323633809454485</v>
      </c>
      <c r="N90" s="953">
        <f t="shared" si="25"/>
        <v>1949.1988636363637</v>
      </c>
      <c r="O90" s="939"/>
      <c r="P90" s="939"/>
      <c r="Q90" s="802"/>
      <c r="R90" s="802"/>
      <c r="S90" s="802"/>
      <c r="T90" s="804"/>
      <c r="U90" s="804"/>
      <c r="V90" s="804"/>
      <c r="W90" s="804"/>
      <c r="X90" s="804"/>
      <c r="Y90" s="804"/>
      <c r="Z90" s="804"/>
      <c r="AA90" s="804"/>
      <c r="AB90" s="804"/>
      <c r="AC90" s="804"/>
      <c r="AD90" s="804"/>
      <c r="AE90" s="804"/>
      <c r="AF90" s="804"/>
      <c r="AG90" s="804"/>
      <c r="AH90" s="804"/>
      <c r="AI90" s="804"/>
      <c r="AJ90" s="804"/>
      <c r="AK90" s="804"/>
      <c r="AL90" s="804"/>
      <c r="AM90" s="804"/>
      <c r="AN90" s="804"/>
    </row>
    <row r="91" spans="1:40">
      <c r="A91" s="801"/>
      <c r="B91" s="810" t="s">
        <v>24</v>
      </c>
      <c r="C91" s="945" t="s">
        <v>75</v>
      </c>
      <c r="D91" s="945">
        <v>500</v>
      </c>
      <c r="E91" s="946"/>
      <c r="F91" s="948">
        <f>F$90/F$9*F10</f>
        <v>43.923049403799666</v>
      </c>
      <c r="G91" s="948">
        <f t="shared" ref="G91:M91" si="26">G$90/G$9*G10</f>
        <v>14.295500406058633</v>
      </c>
      <c r="H91" s="948">
        <f t="shared" si="26"/>
        <v>23.299613737590558</v>
      </c>
      <c r="I91" s="948">
        <f t="shared" si="26"/>
        <v>32.111992965600209</v>
      </c>
      <c r="J91" s="948">
        <f t="shared" si="26"/>
        <v>37.677568268245011</v>
      </c>
      <c r="K91" s="948">
        <f t="shared" si="26"/>
        <v>43.143659158144878</v>
      </c>
      <c r="L91" s="948">
        <f t="shared" si="26"/>
        <v>69.024144082861227</v>
      </c>
      <c r="M91" s="948">
        <f t="shared" si="26"/>
        <v>88.192098958865657</v>
      </c>
      <c r="N91" s="945"/>
      <c r="O91" s="939"/>
      <c r="P91" s="939"/>
      <c r="Q91" s="802"/>
      <c r="R91" s="802"/>
      <c r="S91" s="802"/>
      <c r="T91" s="804"/>
      <c r="U91" s="804"/>
      <c r="V91" s="804"/>
      <c r="W91" s="804"/>
      <c r="X91" s="804"/>
      <c r="Y91" s="804"/>
      <c r="Z91" s="804"/>
      <c r="AA91" s="804"/>
      <c r="AB91" s="804"/>
      <c r="AC91" s="804"/>
      <c r="AD91" s="804"/>
      <c r="AE91" s="804"/>
      <c r="AF91" s="804"/>
      <c r="AG91" s="804"/>
      <c r="AH91" s="804"/>
      <c r="AI91" s="804"/>
      <c r="AJ91" s="804"/>
      <c r="AK91" s="804"/>
      <c r="AL91" s="804"/>
      <c r="AM91" s="804"/>
      <c r="AN91" s="804"/>
    </row>
    <row r="92" spans="1:40">
      <c r="A92" s="801"/>
      <c r="B92" s="810" t="s">
        <v>24</v>
      </c>
      <c r="C92" s="945">
        <v>501</v>
      </c>
      <c r="D92" s="945">
        <v>1000</v>
      </c>
      <c r="E92" s="946"/>
      <c r="F92" s="948">
        <f t="shared" ref="F92:M92" si="27">F$90/F$9*F11</f>
        <v>36.278890589806373</v>
      </c>
      <c r="G92" s="948">
        <f t="shared" si="27"/>
        <v>16.296760236633229</v>
      </c>
      <c r="H92" s="948">
        <f t="shared" si="27"/>
        <v>22.661399764276755</v>
      </c>
      <c r="I92" s="948">
        <f t="shared" si="27"/>
        <v>28.984134641026298</v>
      </c>
      <c r="J92" s="948">
        <f t="shared" si="27"/>
        <v>32.400107008788645</v>
      </c>
      <c r="K92" s="948">
        <f t="shared" si="27"/>
        <v>35.989348562884103</v>
      </c>
      <c r="L92" s="948">
        <f t="shared" si="27"/>
        <v>49.72030251247503</v>
      </c>
      <c r="M92" s="948">
        <f t="shared" si="27"/>
        <v>62.071969463437028</v>
      </c>
      <c r="N92" s="945"/>
      <c r="O92" s="939"/>
      <c r="P92" s="939"/>
      <c r="Q92" s="802"/>
      <c r="R92" s="802"/>
      <c r="S92" s="802"/>
      <c r="T92" s="804"/>
      <c r="U92" s="804"/>
      <c r="V92" s="804"/>
      <c r="W92" s="804"/>
      <c r="X92" s="804"/>
      <c r="Y92" s="804"/>
      <c r="Z92" s="804"/>
      <c r="AA92" s="804"/>
      <c r="AB92" s="804"/>
      <c r="AC92" s="804"/>
      <c r="AD92" s="804"/>
      <c r="AE92" s="804"/>
      <c r="AF92" s="804"/>
      <c r="AG92" s="804"/>
      <c r="AH92" s="804"/>
      <c r="AI92" s="804"/>
      <c r="AJ92" s="804"/>
      <c r="AK92" s="804"/>
      <c r="AL92" s="804"/>
      <c r="AM92" s="804"/>
      <c r="AN92" s="804"/>
    </row>
    <row r="93" spans="1:40">
      <c r="A93" s="801"/>
      <c r="B93" s="810" t="s">
        <v>24</v>
      </c>
      <c r="C93" s="945">
        <v>1001</v>
      </c>
      <c r="D93" s="945">
        <v>2000</v>
      </c>
      <c r="E93" s="946"/>
      <c r="F93" s="948">
        <f t="shared" ref="F93:M93" si="28">F$90/F$9*F12</f>
        <v>33.530579821975671</v>
      </c>
      <c r="G93" s="948">
        <f t="shared" si="28"/>
        <v>14.982037025674693</v>
      </c>
      <c r="H93" s="948">
        <f t="shared" si="28"/>
        <v>21.751687819244587</v>
      </c>
      <c r="I93" s="948">
        <f t="shared" si="28"/>
        <v>27.430999197045551</v>
      </c>
      <c r="J93" s="948">
        <f t="shared" si="28"/>
        <v>30.551753961687162</v>
      </c>
      <c r="K93" s="948">
        <f t="shared" si="28"/>
        <v>33.90147152676203</v>
      </c>
      <c r="L93" s="948">
        <f t="shared" si="28"/>
        <v>45.794802761470997</v>
      </c>
      <c r="M93" s="948">
        <f t="shared" si="28"/>
        <v>55.81918183201779</v>
      </c>
      <c r="N93" s="945"/>
      <c r="O93" s="939"/>
      <c r="P93" s="939"/>
      <c r="Q93" s="802"/>
      <c r="R93" s="802"/>
      <c r="S93" s="802"/>
      <c r="T93" s="804"/>
      <c r="U93" s="804"/>
      <c r="V93" s="804"/>
      <c r="W93" s="804"/>
      <c r="X93" s="804"/>
      <c r="Y93" s="804"/>
      <c r="Z93" s="804"/>
      <c r="AA93" s="804"/>
      <c r="AB93" s="804"/>
      <c r="AC93" s="804"/>
      <c r="AD93" s="804"/>
      <c r="AE93" s="804"/>
      <c r="AF93" s="804"/>
      <c r="AG93" s="804"/>
      <c r="AH93" s="804"/>
      <c r="AI93" s="804"/>
      <c r="AJ93" s="804"/>
      <c r="AK93" s="804"/>
      <c r="AL93" s="804"/>
      <c r="AM93" s="804"/>
      <c r="AN93" s="804"/>
    </row>
    <row r="94" spans="1:40">
      <c r="A94" s="801"/>
      <c r="B94" s="810" t="s">
        <v>24</v>
      </c>
      <c r="C94" s="945">
        <v>2001</v>
      </c>
      <c r="D94" s="945">
        <v>5000</v>
      </c>
      <c r="E94" s="946"/>
      <c r="F94" s="948">
        <f t="shared" ref="F94:M94" si="29">F$90/F$9*F13</f>
        <v>30.432971348662925</v>
      </c>
      <c r="G94" s="948">
        <f t="shared" si="29"/>
        <v>7.5632624036177694</v>
      </c>
      <c r="H94" s="948">
        <f t="shared" si="29"/>
        <v>12.990442484644388</v>
      </c>
      <c r="I94" s="948">
        <f t="shared" si="29"/>
        <v>22.280709971474309</v>
      </c>
      <c r="J94" s="948">
        <f t="shared" si="29"/>
        <v>26.850325020528313</v>
      </c>
      <c r="K94" s="948">
        <f t="shared" si="29"/>
        <v>31.426437581887779</v>
      </c>
      <c r="L94" s="948">
        <f t="shared" si="29"/>
        <v>47.81736358913524</v>
      </c>
      <c r="M94" s="948">
        <f t="shared" si="29"/>
        <v>60.025468177513439</v>
      </c>
      <c r="N94" s="945"/>
      <c r="O94" s="939"/>
      <c r="P94" s="939"/>
      <c r="Q94" s="802"/>
      <c r="R94" s="802"/>
      <c r="S94" s="802"/>
      <c r="T94" s="804"/>
      <c r="U94" s="804"/>
      <c r="V94" s="804"/>
      <c r="W94" s="804"/>
      <c r="X94" s="804"/>
      <c r="Y94" s="804"/>
      <c r="Z94" s="804"/>
      <c r="AA94" s="804"/>
      <c r="AB94" s="804"/>
      <c r="AC94" s="804"/>
      <c r="AD94" s="804"/>
      <c r="AE94" s="804"/>
      <c r="AF94" s="804"/>
      <c r="AG94" s="804"/>
      <c r="AH94" s="804"/>
      <c r="AI94" s="804"/>
      <c r="AJ94" s="804"/>
      <c r="AK94" s="804"/>
      <c r="AL94" s="804"/>
      <c r="AM94" s="804"/>
      <c r="AN94" s="804"/>
    </row>
    <row r="95" spans="1:40">
      <c r="A95" s="801"/>
      <c r="B95" s="810" t="s">
        <v>24</v>
      </c>
      <c r="C95" s="945">
        <v>5001</v>
      </c>
      <c r="D95" s="945">
        <v>10000</v>
      </c>
      <c r="E95" s="946"/>
      <c r="F95" s="948">
        <f t="shared" ref="F95:M95" si="30">F$90/F$9*F14</f>
        <v>15.431578237711568</v>
      </c>
      <c r="G95" s="948">
        <f t="shared" si="30"/>
        <v>2.5720807914056594</v>
      </c>
      <c r="H95" s="948">
        <f t="shared" si="30"/>
        <v>4.1123630661700661</v>
      </c>
      <c r="I95" s="948">
        <f t="shared" si="30"/>
        <v>6.1364687505204545</v>
      </c>
      <c r="J95" s="948">
        <f t="shared" si="30"/>
        <v>7.7850110329404689</v>
      </c>
      <c r="K95" s="948">
        <f t="shared" si="30"/>
        <v>10.556914347271935</v>
      </c>
      <c r="L95" s="948">
        <f t="shared" si="30"/>
        <v>47.124536001663223</v>
      </c>
      <c r="M95" s="948">
        <f t="shared" si="30"/>
        <v>45.962080489290038</v>
      </c>
      <c r="N95" s="945"/>
      <c r="O95" s="939"/>
      <c r="P95" s="939"/>
      <c r="Q95" s="802"/>
      <c r="R95" s="802"/>
      <c r="S95" s="802"/>
      <c r="T95" s="804"/>
      <c r="U95" s="804"/>
      <c r="V95" s="804"/>
      <c r="W95" s="804"/>
      <c r="X95" s="804"/>
      <c r="Y95" s="804"/>
      <c r="Z95" s="804"/>
      <c r="AA95" s="804"/>
      <c r="AB95" s="804"/>
      <c r="AC95" s="804"/>
      <c r="AD95" s="804"/>
      <c r="AE95" s="804"/>
      <c r="AF95" s="804"/>
      <c r="AG95" s="804"/>
      <c r="AH95" s="804"/>
      <c r="AI95" s="804"/>
      <c r="AJ95" s="804"/>
      <c r="AK95" s="804"/>
      <c r="AL95" s="804"/>
      <c r="AM95" s="804"/>
      <c r="AN95" s="804"/>
    </row>
    <row r="96" spans="1:40">
      <c r="A96" s="801"/>
      <c r="B96" s="810" t="s">
        <v>24</v>
      </c>
      <c r="C96" s="945">
        <v>10001</v>
      </c>
      <c r="D96" s="945">
        <v>20000</v>
      </c>
      <c r="E96" s="946"/>
      <c r="F96" s="948">
        <f t="shared" ref="F96:M96" si="31">F$90/F$9*F15</f>
        <v>16.939668949222231</v>
      </c>
      <c r="G96" s="948">
        <f t="shared" si="31"/>
        <v>2.8675733995446198</v>
      </c>
      <c r="H96" s="948">
        <f t="shared" si="31"/>
        <v>3.7762498288437882</v>
      </c>
      <c r="I96" s="948">
        <f t="shared" si="31"/>
        <v>5.8635256645815765</v>
      </c>
      <c r="J96" s="948">
        <f t="shared" si="31"/>
        <v>7.5754804568406016</v>
      </c>
      <c r="K96" s="948">
        <f t="shared" si="31"/>
        <v>9.3000126082349421</v>
      </c>
      <c r="L96" s="948">
        <f t="shared" si="31"/>
        <v>21.564699551282057</v>
      </c>
      <c r="M96" s="948">
        <f t="shared" si="31"/>
        <v>63.088945025199571</v>
      </c>
      <c r="N96" s="945"/>
      <c r="O96" s="939"/>
      <c r="P96" s="939"/>
      <c r="Q96" s="802"/>
      <c r="R96" s="802"/>
      <c r="S96" s="802"/>
      <c r="T96" s="804"/>
      <c r="U96" s="804"/>
      <c r="V96" s="804"/>
      <c r="W96" s="804"/>
      <c r="X96" s="804"/>
      <c r="Y96" s="804"/>
      <c r="Z96" s="804"/>
      <c r="AA96" s="804"/>
      <c r="AB96" s="804"/>
      <c r="AC96" s="804"/>
      <c r="AD96" s="804"/>
      <c r="AE96" s="804"/>
      <c r="AF96" s="804"/>
      <c r="AG96" s="804"/>
      <c r="AH96" s="804"/>
      <c r="AI96" s="804"/>
      <c r="AJ96" s="804"/>
      <c r="AK96" s="804"/>
      <c r="AL96" s="804"/>
      <c r="AM96" s="804"/>
      <c r="AN96" s="804"/>
    </row>
    <row r="97" spans="1:40">
      <c r="A97" s="801"/>
      <c r="B97" s="810" t="s">
        <v>24</v>
      </c>
      <c r="C97" s="945">
        <v>20001</v>
      </c>
      <c r="D97" s="945" t="s">
        <v>76</v>
      </c>
      <c r="E97" s="946"/>
      <c r="F97" s="948">
        <f t="shared" ref="F97:M97" si="32">F$90/F$9*F16</f>
        <v>18.017105271299592</v>
      </c>
      <c r="G97" s="948">
        <f t="shared" si="32"/>
        <v>4.2667888650437549</v>
      </c>
      <c r="H97" s="948">
        <f t="shared" si="32"/>
        <v>4.8669182044900827</v>
      </c>
      <c r="I97" s="948">
        <f t="shared" si="32"/>
        <v>8.3161670984650673</v>
      </c>
      <c r="J97" s="948">
        <f t="shared" si="32"/>
        <v>9.0259675680236651</v>
      </c>
      <c r="K97" s="948">
        <f t="shared" si="32"/>
        <v>9.7161779726762649</v>
      </c>
      <c r="L97" s="948">
        <f t="shared" si="32"/>
        <v>22.529696205144674</v>
      </c>
      <c r="M97" s="948">
        <f t="shared" si="32"/>
        <v>65.912106122355723</v>
      </c>
      <c r="N97" s="945"/>
      <c r="O97" s="939"/>
      <c r="P97" s="939"/>
      <c r="Q97" s="802"/>
      <c r="R97" s="802"/>
      <c r="S97" s="802"/>
      <c r="T97" s="804"/>
      <c r="U97" s="804"/>
      <c r="V97" s="804"/>
      <c r="W97" s="804"/>
      <c r="X97" s="804"/>
      <c r="Y97" s="804"/>
      <c r="Z97" s="804"/>
      <c r="AA97" s="804"/>
      <c r="AB97" s="804"/>
      <c r="AC97" s="804"/>
      <c r="AD97" s="804"/>
      <c r="AE97" s="804"/>
      <c r="AF97" s="804"/>
      <c r="AG97" s="804"/>
      <c r="AH97" s="804"/>
      <c r="AI97" s="804"/>
      <c r="AJ97" s="804"/>
      <c r="AK97" s="804"/>
      <c r="AL97" s="804"/>
      <c r="AM97" s="804"/>
      <c r="AN97" s="804"/>
    </row>
    <row r="98" spans="1:40">
      <c r="A98" s="801"/>
      <c r="B98" s="811"/>
      <c r="C98" s="811"/>
      <c r="D98" s="811"/>
      <c r="E98" s="811"/>
      <c r="F98" s="811"/>
      <c r="G98" s="811"/>
      <c r="H98" s="812"/>
      <c r="I98" s="812"/>
      <c r="J98" s="811"/>
      <c r="K98" s="811"/>
      <c r="L98" s="811"/>
      <c r="M98" s="811"/>
      <c r="N98" s="811"/>
      <c r="O98" s="939"/>
      <c r="P98" s="939"/>
      <c r="Q98" s="802"/>
      <c r="R98" s="802"/>
      <c r="S98" s="802"/>
      <c r="T98" s="804"/>
      <c r="U98" s="804"/>
      <c r="V98" s="804"/>
      <c r="W98" s="804"/>
      <c r="X98" s="804"/>
      <c r="Y98" s="804"/>
      <c r="Z98" s="804"/>
      <c r="AA98" s="804"/>
      <c r="AB98" s="804"/>
      <c r="AC98" s="804"/>
      <c r="AD98" s="804"/>
      <c r="AE98" s="804"/>
      <c r="AF98" s="804"/>
      <c r="AG98" s="804"/>
      <c r="AH98" s="804"/>
      <c r="AI98" s="804"/>
      <c r="AJ98" s="804"/>
      <c r="AK98" s="804"/>
      <c r="AL98" s="804"/>
      <c r="AM98" s="804"/>
      <c r="AN98" s="804"/>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77</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1258</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1258</v>
      </c>
      <c r="F9" s="54">
        <v>13.232253793114387</v>
      </c>
      <c r="G9" s="54">
        <v>4.230012250033897</v>
      </c>
      <c r="H9" s="54">
        <v>6.9745110445543022</v>
      </c>
      <c r="I9" s="54">
        <v>10.344804959455933</v>
      </c>
      <c r="J9" s="54">
        <v>11.643597755638154</v>
      </c>
      <c r="K9" s="54">
        <v>13.294613560621139</v>
      </c>
      <c r="L9" s="54">
        <v>18.380658870712402</v>
      </c>
      <c r="M9" s="54">
        <v>23.392224080670516</v>
      </c>
      <c r="N9" s="59">
        <v>5584.7726550079487</v>
      </c>
      <c r="O9" s="11"/>
      <c r="P9" s="11"/>
      <c r="Q9" s="11"/>
      <c r="AI9" s="43"/>
      <c r="AJ9" s="43"/>
      <c r="AK9" s="43"/>
      <c r="AL9" s="43"/>
    </row>
    <row r="10" spans="1:69" s="44" customFormat="1">
      <c r="A10" s="1"/>
      <c r="B10" s="26" t="s">
        <v>19</v>
      </c>
      <c r="C10" s="53">
        <v>58</v>
      </c>
      <c r="D10" s="53">
        <v>500</v>
      </c>
      <c r="E10" s="28">
        <v>65</v>
      </c>
      <c r="F10" s="56">
        <v>18.724618900637889</v>
      </c>
      <c r="G10" s="56">
        <v>7.9011403083368243</v>
      </c>
      <c r="H10" s="56">
        <v>11.260228363083716</v>
      </c>
      <c r="I10" s="56">
        <v>14.125711187011188</v>
      </c>
      <c r="J10" s="56">
        <v>16.172510828025477</v>
      </c>
      <c r="K10" s="56">
        <v>18.884103011023093</v>
      </c>
      <c r="L10" s="56">
        <v>25.238366561093439</v>
      </c>
      <c r="M10" s="56">
        <v>34.749216244477175</v>
      </c>
      <c r="N10" s="53">
        <v>287.76923076923077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86</v>
      </c>
      <c r="F11" s="56">
        <v>18.766856815648211</v>
      </c>
      <c r="G11" s="56">
        <v>8.2616380666811136</v>
      </c>
      <c r="H11" s="56">
        <v>12.041767531500248</v>
      </c>
      <c r="I11" s="56">
        <v>17.090232573733566</v>
      </c>
      <c r="J11" s="56">
        <v>18.471178609593231</v>
      </c>
      <c r="K11" s="56">
        <v>19.788880577832547</v>
      </c>
      <c r="L11" s="56">
        <v>24.673862420942623</v>
      </c>
      <c r="M11" s="56">
        <v>30.674152066254941</v>
      </c>
      <c r="N11" s="53">
        <v>778.05813953488371</v>
      </c>
      <c r="O11" s="11"/>
      <c r="P11" s="11"/>
      <c r="Q11" s="34" t="s">
        <v>23</v>
      </c>
      <c r="AI11" s="1"/>
      <c r="AJ11" s="43"/>
      <c r="AK11" s="43"/>
      <c r="AL11" s="43"/>
    </row>
    <row r="12" spans="1:69">
      <c r="B12" s="26" t="s">
        <v>19</v>
      </c>
      <c r="C12" s="53">
        <v>1001</v>
      </c>
      <c r="D12" s="53">
        <v>2000</v>
      </c>
      <c r="E12" s="28">
        <v>219</v>
      </c>
      <c r="F12" s="56">
        <v>16.814872516816902</v>
      </c>
      <c r="G12" s="56">
        <v>6.5015719921104536</v>
      </c>
      <c r="H12" s="56">
        <v>9.5906489719626169</v>
      </c>
      <c r="I12" s="56">
        <v>13.348754092307692</v>
      </c>
      <c r="J12" s="56">
        <v>14.597639733059548</v>
      </c>
      <c r="K12" s="56">
        <v>17.299410020876827</v>
      </c>
      <c r="L12" s="56">
        <v>22.738356948551154</v>
      </c>
      <c r="M12" s="56">
        <v>29.913798069498071</v>
      </c>
      <c r="N12" s="53">
        <v>1442.8949771689497</v>
      </c>
      <c r="O12" s="11"/>
      <c r="P12" s="11"/>
      <c r="Q12" s="34" t="s">
        <v>25</v>
      </c>
      <c r="AI12" s="1"/>
      <c r="AJ12" s="43"/>
      <c r="AK12" s="43"/>
      <c r="AL12" s="43"/>
    </row>
    <row r="13" spans="1:69">
      <c r="B13" s="26" t="s">
        <v>19</v>
      </c>
      <c r="C13" s="53">
        <v>2001</v>
      </c>
      <c r="D13" s="53">
        <v>5000</v>
      </c>
      <c r="E13" s="28">
        <v>348</v>
      </c>
      <c r="F13" s="56">
        <v>13.48217910608369</v>
      </c>
      <c r="G13" s="56">
        <v>4.3930268524577389</v>
      </c>
      <c r="H13" s="56">
        <v>7.2453865347074169</v>
      </c>
      <c r="I13" s="56">
        <v>10.757129318733538</v>
      </c>
      <c r="J13" s="56">
        <v>11.942246666310282</v>
      </c>
      <c r="K13" s="56">
        <v>13.604888109084078</v>
      </c>
      <c r="L13" s="56">
        <v>18.274319588847867</v>
      </c>
      <c r="M13" s="56">
        <v>24.374166572203048</v>
      </c>
      <c r="N13" s="53">
        <v>3249.6867816091954</v>
      </c>
      <c r="O13" s="11"/>
      <c r="P13" s="11"/>
      <c r="Q13" s="34" t="s">
        <v>26</v>
      </c>
      <c r="AI13" s="1"/>
      <c r="AJ13" s="43"/>
      <c r="AK13" s="43"/>
      <c r="AL13" s="43"/>
    </row>
    <row r="14" spans="1:69">
      <c r="B14" s="26" t="s">
        <v>19</v>
      </c>
      <c r="C14" s="53">
        <v>5001</v>
      </c>
      <c r="D14" s="53">
        <v>10000</v>
      </c>
      <c r="E14" s="28">
        <v>349</v>
      </c>
      <c r="F14" s="56">
        <v>11.140135318064287</v>
      </c>
      <c r="G14" s="56">
        <v>4.2301972789115645</v>
      </c>
      <c r="H14" s="56">
        <v>6.8840537846732488</v>
      </c>
      <c r="I14" s="56">
        <v>9.4702242147471587</v>
      </c>
      <c r="J14" s="56">
        <v>10.581434528688526</v>
      </c>
      <c r="K14" s="56">
        <v>11.724134342714642</v>
      </c>
      <c r="L14" s="56">
        <v>17.583894417757165</v>
      </c>
      <c r="M14" s="56">
        <v>17.583894417757165</v>
      </c>
      <c r="N14" s="53">
        <v>7346.5071633237822</v>
      </c>
      <c r="O14" s="11"/>
      <c r="P14" s="11"/>
      <c r="Q14" s="34" t="s">
        <v>27</v>
      </c>
      <c r="AI14" s="1"/>
      <c r="AJ14" s="43"/>
      <c r="AK14" s="43"/>
      <c r="AL14" s="43"/>
    </row>
    <row r="15" spans="1:69">
      <c r="B15" s="26" t="s">
        <v>19</v>
      </c>
      <c r="C15" s="53">
        <v>10001</v>
      </c>
      <c r="D15" s="53">
        <v>20000</v>
      </c>
      <c r="E15" s="28">
        <v>163</v>
      </c>
      <c r="F15" s="56">
        <v>8.5924235251548708</v>
      </c>
      <c r="G15" s="56">
        <v>3.3098280049503237</v>
      </c>
      <c r="H15" s="56">
        <v>5.098791007284186</v>
      </c>
      <c r="I15" s="56">
        <v>7.416790858525923</v>
      </c>
      <c r="J15" s="56">
        <v>8.4413183873649213</v>
      </c>
      <c r="K15" s="56">
        <v>9.702453011257532</v>
      </c>
      <c r="L15" s="56">
        <v>11.612599646700577</v>
      </c>
      <c r="M15" s="56">
        <v>13.870338970227543</v>
      </c>
      <c r="N15" s="53">
        <v>12914.668711656443</v>
      </c>
      <c r="O15" s="11"/>
      <c r="P15" s="11"/>
      <c r="Q15" s="11"/>
      <c r="AI15" s="1"/>
      <c r="AJ15" s="43"/>
      <c r="AK15" s="43"/>
      <c r="AL15" s="43"/>
    </row>
    <row r="16" spans="1:69">
      <c r="B16" s="26" t="s">
        <v>19</v>
      </c>
      <c r="C16" s="53">
        <v>20001</v>
      </c>
      <c r="D16" s="53">
        <v>54336</v>
      </c>
      <c r="E16" s="28">
        <v>28</v>
      </c>
      <c r="F16" s="56">
        <v>4.2055506857797322</v>
      </c>
      <c r="G16" s="30">
        <v>1.1914310391879157</v>
      </c>
      <c r="H16" s="30">
        <v>2.0996248366241694</v>
      </c>
      <c r="I16" s="30">
        <v>2.8035226181371042</v>
      </c>
      <c r="J16" s="30">
        <v>3.2215851906516599</v>
      </c>
      <c r="K16" s="30">
        <v>3.8915087089293765</v>
      </c>
      <c r="L16" s="30">
        <v>6.2975056632814406</v>
      </c>
      <c r="M16" s="30">
        <v>8.7421165735529325</v>
      </c>
      <c r="N16" s="53">
        <v>29376.821428571428</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7025643.9999999991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1258</v>
      </c>
      <c r="F26" s="54">
        <v>13.232253793114387</v>
      </c>
      <c r="G26" s="54">
        <v>4.230012250033897</v>
      </c>
      <c r="H26" s="54">
        <v>6.9745110445543022</v>
      </c>
      <c r="I26" s="54">
        <v>10.344804959455933</v>
      </c>
      <c r="J26" s="54">
        <v>11.643597755638154</v>
      </c>
      <c r="K26" s="54">
        <v>13.294613560621139</v>
      </c>
      <c r="L26" s="54">
        <v>18.380658870712402</v>
      </c>
      <c r="M26" s="54">
        <v>23.392224080670516</v>
      </c>
      <c r="N26" s="59">
        <v>5584.7726550079487</v>
      </c>
      <c r="O26" s="11"/>
      <c r="P26" s="11"/>
      <c r="Q26" s="11"/>
      <c r="AI26" s="43"/>
      <c r="AJ26" s="43"/>
      <c r="AK26" s="43"/>
      <c r="AL26" s="43"/>
    </row>
    <row r="27" spans="1:69">
      <c r="B27" s="28" t="s">
        <v>20</v>
      </c>
      <c r="C27" s="28" t="s">
        <v>19</v>
      </c>
      <c r="D27" s="28" t="s">
        <v>19</v>
      </c>
      <c r="E27" s="28">
        <v>707</v>
      </c>
      <c r="F27" s="56">
        <v>14.46944542077569</v>
      </c>
      <c r="G27" s="56">
        <v>5.0489832433411372</v>
      </c>
      <c r="H27" s="56">
        <v>8.5392903655549777</v>
      </c>
      <c r="I27" s="56">
        <v>11.358370455879239</v>
      </c>
      <c r="J27" s="56">
        <v>12.95164935907837</v>
      </c>
      <c r="K27" s="56">
        <v>14.57203823246388</v>
      </c>
      <c r="L27" s="56">
        <v>19.820221537198449</v>
      </c>
      <c r="M27" s="56">
        <v>25.289881737202155</v>
      </c>
      <c r="N27" s="33">
        <v>5224.5403111739743</v>
      </c>
      <c r="O27" s="11"/>
      <c r="P27" s="11"/>
      <c r="Q27" s="11"/>
      <c r="AI27" s="43"/>
      <c r="AJ27" s="43"/>
      <c r="AK27" s="43"/>
      <c r="AL27" s="43"/>
    </row>
    <row r="28" spans="1:69">
      <c r="B28" s="28" t="s">
        <v>21</v>
      </c>
      <c r="C28" s="28" t="s">
        <v>19</v>
      </c>
      <c r="D28" s="28" t="s">
        <v>19</v>
      </c>
      <c r="E28" s="28">
        <v>212</v>
      </c>
      <c r="F28" s="56">
        <v>12.395190490452137</v>
      </c>
      <c r="G28" s="56">
        <v>4.7000341579231923</v>
      </c>
      <c r="H28" s="56">
        <v>6.5809592301038329</v>
      </c>
      <c r="I28" s="56">
        <v>10.506504901003193</v>
      </c>
      <c r="J28" s="56">
        <v>11.491515906536366</v>
      </c>
      <c r="K28" s="56">
        <v>12.196370872239374</v>
      </c>
      <c r="L28" s="56">
        <v>16.845077959345787</v>
      </c>
      <c r="M28" s="56">
        <v>22.142884052155615</v>
      </c>
      <c r="N28" s="33">
        <v>6487.6556603773588</v>
      </c>
      <c r="O28" s="11"/>
      <c r="P28" s="11"/>
      <c r="Q28" s="11"/>
      <c r="AI28" s="43"/>
      <c r="AJ28" s="43"/>
      <c r="AK28" s="43"/>
      <c r="AL28" s="43"/>
    </row>
    <row r="29" spans="1:69" s="44" customFormat="1">
      <c r="A29" s="1"/>
      <c r="B29" s="28" t="s">
        <v>22</v>
      </c>
      <c r="C29" s="28" t="s">
        <v>19</v>
      </c>
      <c r="D29" s="28" t="s">
        <v>19</v>
      </c>
      <c r="E29" s="28">
        <v>47</v>
      </c>
      <c r="F29" s="56">
        <v>10.579734090961436</v>
      </c>
      <c r="G29" s="30">
        <v>4.969711232648848</v>
      </c>
      <c r="H29" s="30">
        <v>6.3992264557058816</v>
      </c>
      <c r="I29" s="30">
        <v>7.9276442647415744</v>
      </c>
      <c r="J29" s="30">
        <v>9.0821777628796863</v>
      </c>
      <c r="K29" s="30">
        <v>10.366643182198631</v>
      </c>
      <c r="L29" s="30">
        <v>15.080200431104934</v>
      </c>
      <c r="M29" s="30">
        <v>17.213709547488307</v>
      </c>
      <c r="N29" s="33">
        <v>6083.3191489361698</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292</v>
      </c>
      <c r="F30" s="56">
        <v>11.271402304789216</v>
      </c>
      <c r="G30" s="56">
        <v>3.4234934981375384</v>
      </c>
      <c r="H30" s="56">
        <v>4.9931522892765612</v>
      </c>
      <c r="I30" s="56">
        <v>7.8863499925410503</v>
      </c>
      <c r="J30" s="56">
        <v>9.4208328843095188</v>
      </c>
      <c r="K30" s="56">
        <v>10.896437117715566</v>
      </c>
      <c r="L30" s="56">
        <v>15.489584576833714</v>
      </c>
      <c r="M30" s="56">
        <v>21.511701920594515</v>
      </c>
      <c r="N30" s="33">
        <v>5721.2157534246571</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t="s">
        <v>75</v>
      </c>
      <c r="C37" s="53">
        <v>500</v>
      </c>
      <c r="D37" s="53">
        <v>287.76923076923077</v>
      </c>
      <c r="E37" s="56">
        <v>18.724618900637889</v>
      </c>
      <c r="F37" s="948">
        <v>20.475336661740126</v>
      </c>
      <c r="G37" s="948">
        <v>17.540112346945882</v>
      </c>
      <c r="H37" s="948">
        <v>14.971107116039807</v>
      </c>
      <c r="I37" s="948">
        <v>15.949868853239064</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778.05813953488371</v>
      </c>
      <c r="E38" s="56">
        <v>18.766856815648211</v>
      </c>
      <c r="F38" s="948">
        <v>20.521523744869324</v>
      </c>
      <c r="G38" s="948">
        <v>17.579678320411784</v>
      </c>
      <c r="H38" s="948">
        <v>15.004878075723061</v>
      </c>
      <c r="I38" s="948">
        <v>15.985847647180016</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1442.8949771689497</v>
      </c>
      <c r="E39" s="56">
        <v>16.814872516816902</v>
      </c>
      <c r="F39" s="948">
        <v>18.387032469554757</v>
      </c>
      <c r="G39" s="948">
        <v>15.751175210006201</v>
      </c>
      <c r="H39" s="948">
        <v>13.444185909879522</v>
      </c>
      <c r="I39" s="948">
        <v>14.323122561283578</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3249.6867816091954</v>
      </c>
      <c r="E40" s="56">
        <v>13.48217910608369</v>
      </c>
      <c r="F40" s="948">
        <v>14.742738295279155</v>
      </c>
      <c r="G40" s="948">
        <v>12.629305699476651</v>
      </c>
      <c r="H40" s="948">
        <v>10.779559713652521</v>
      </c>
      <c r="I40" s="948">
        <v>11.48429186938427</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7346.5071633237822</v>
      </c>
      <c r="E41" s="56">
        <v>11.140135318064287</v>
      </c>
      <c r="F41" s="948">
        <v>12.181717679014396</v>
      </c>
      <c r="G41" s="948">
        <v>10.435417995736652</v>
      </c>
      <c r="H41" s="948">
        <v>8.9069988563685509</v>
      </c>
      <c r="I41" s="948">
        <v>9.4893091428637248</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12914.668711656443</v>
      </c>
      <c r="E42" s="56">
        <v>8.5924235251548708</v>
      </c>
      <c r="F42" s="948">
        <v>9.3957994740180464</v>
      </c>
      <c r="G42" s="948">
        <v>8.0488727040860049</v>
      </c>
      <c r="H42" s="948">
        <v>6.8699979243418214</v>
      </c>
      <c r="I42" s="948">
        <v>7.319135790423883</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t="s">
        <v>76</v>
      </c>
      <c r="D43" s="53">
        <v>29376.821428571428</v>
      </c>
      <c r="E43" s="56">
        <v>4.2055506857797322</v>
      </c>
      <c r="F43" s="948">
        <v>4.5987620146660815</v>
      </c>
      <c r="G43" s="948">
        <v>3.9395104328045272</v>
      </c>
      <c r="H43" s="948">
        <v>3.3625116822323222</v>
      </c>
      <c r="I43" s="948">
        <v>3.5823416353510513</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5584.7726550079487</v>
      </c>
      <c r="E44" s="54">
        <v>13.232253793114387</v>
      </c>
      <c r="F44" s="54">
        <v>14.46944542077569</v>
      </c>
      <c r="G44" s="54">
        <v>12.395190490452137</v>
      </c>
      <c r="H44" s="54">
        <v>10.579734090961436</v>
      </c>
      <c r="I44" s="54">
        <v>11.271402304789216</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784"/>
      <c r="B46" s="788" t="s">
        <v>221</v>
      </c>
      <c r="C46" s="789"/>
      <c r="D46" s="789"/>
      <c r="E46" s="789"/>
      <c r="F46" s="789"/>
      <c r="G46" s="789"/>
      <c r="H46" s="789"/>
      <c r="I46" s="789"/>
      <c r="J46" s="789"/>
      <c r="K46" s="789"/>
      <c r="L46" s="790"/>
      <c r="M46" s="790"/>
      <c r="N46" s="789"/>
      <c r="O46" s="789"/>
      <c r="P46" s="789"/>
      <c r="Q46" s="789"/>
      <c r="R46" s="789"/>
      <c r="S46" s="789"/>
      <c r="T46" s="789"/>
      <c r="U46" s="789"/>
      <c r="V46" s="789"/>
      <c r="W46" s="789"/>
      <c r="X46" s="789"/>
      <c r="Y46" s="789"/>
      <c r="Z46" s="789"/>
      <c r="AA46" s="789"/>
      <c r="AB46" s="789"/>
      <c r="AC46" s="789"/>
      <c r="AD46" s="789"/>
      <c r="AE46" s="787"/>
      <c r="AF46" s="787"/>
      <c r="AG46" s="787"/>
      <c r="AH46" s="787"/>
      <c r="AI46" s="787"/>
      <c r="AJ46" s="787"/>
      <c r="AK46" s="787"/>
      <c r="AL46" s="787"/>
      <c r="AM46" s="785"/>
      <c r="AN46" s="785"/>
    </row>
    <row r="47" spans="1:40">
      <c r="A47" s="783"/>
      <c r="B47" s="783"/>
      <c r="C47" s="783"/>
      <c r="D47" s="783"/>
      <c r="E47" s="783"/>
      <c r="F47" s="783"/>
      <c r="G47" s="783"/>
      <c r="H47" s="783"/>
      <c r="I47" s="783"/>
      <c r="J47" s="783"/>
      <c r="K47" s="783"/>
      <c r="L47" s="783"/>
      <c r="M47" s="783"/>
      <c r="N47" s="783"/>
      <c r="O47" s="783"/>
      <c r="P47" s="783"/>
      <c r="Q47" s="783"/>
      <c r="R47" s="783"/>
      <c r="S47" s="783"/>
      <c r="T47" s="783"/>
      <c r="U47" s="783"/>
      <c r="V47" s="783"/>
      <c r="W47" s="783"/>
      <c r="X47" s="783"/>
      <c r="Y47" s="783"/>
      <c r="Z47" s="783"/>
      <c r="AA47" s="783"/>
      <c r="AB47" s="783"/>
      <c r="AC47" s="783"/>
      <c r="AD47" s="783"/>
      <c r="AE47" s="783"/>
      <c r="AF47" s="783"/>
      <c r="AG47" s="783"/>
      <c r="AH47" s="783"/>
      <c r="AI47" s="783"/>
      <c r="AJ47" s="783"/>
      <c r="AK47" s="783"/>
      <c r="AL47" s="783"/>
      <c r="AM47" s="783"/>
      <c r="AN47" s="783"/>
    </row>
    <row r="48" spans="1:40">
      <c r="A48" s="784"/>
      <c r="B48" s="799" t="s">
        <v>214</v>
      </c>
      <c r="C48" s="785"/>
      <c r="D48" s="785"/>
      <c r="E48" s="785"/>
      <c r="F48" s="785"/>
      <c r="G48" s="785"/>
      <c r="H48" s="785"/>
      <c r="I48" s="785"/>
      <c r="J48" s="785"/>
      <c r="K48" s="785"/>
      <c r="L48" s="785"/>
      <c r="M48" s="785"/>
      <c r="N48" s="786"/>
      <c r="O48" s="786"/>
      <c r="P48" s="939"/>
      <c r="Q48" s="785"/>
      <c r="R48" s="785"/>
      <c r="S48" s="785"/>
      <c r="T48" s="787"/>
      <c r="U48" s="787"/>
      <c r="V48" s="787"/>
      <c r="W48" s="787"/>
      <c r="X48" s="787"/>
      <c r="Y48" s="787"/>
      <c r="Z48" s="787"/>
      <c r="AA48" s="787"/>
      <c r="AB48" s="787"/>
      <c r="AC48" s="787"/>
      <c r="AD48" s="787"/>
      <c r="AE48" s="787"/>
      <c r="AF48" s="787"/>
      <c r="AG48" s="787"/>
      <c r="AH48" s="787"/>
      <c r="AI48" s="787"/>
      <c r="AJ48" s="787"/>
      <c r="AK48" s="787"/>
      <c r="AL48" s="787"/>
      <c r="AM48" s="787"/>
      <c r="AN48" s="787"/>
    </row>
    <row r="49" spans="1:40">
      <c r="A49" s="784"/>
      <c r="B49" s="791">
        <v>1</v>
      </c>
      <c r="C49" s="791">
        <v>2</v>
      </c>
      <c r="D49" s="791">
        <v>3</v>
      </c>
      <c r="E49" s="791">
        <v>4</v>
      </c>
      <c r="F49" s="791">
        <v>5</v>
      </c>
      <c r="G49" s="791">
        <v>7</v>
      </c>
      <c r="H49" s="791">
        <v>8</v>
      </c>
      <c r="I49" s="791">
        <v>9</v>
      </c>
      <c r="J49" s="791">
        <v>10</v>
      </c>
      <c r="K49" s="791">
        <v>11</v>
      </c>
      <c r="L49" s="791">
        <v>12</v>
      </c>
      <c r="M49" s="791">
        <v>13</v>
      </c>
      <c r="N49" s="791">
        <v>14</v>
      </c>
      <c r="O49" s="939"/>
      <c r="P49" s="939"/>
      <c r="Q49" s="785"/>
      <c r="R49" s="785"/>
      <c r="S49" s="785"/>
      <c r="T49" s="787"/>
      <c r="U49" s="787"/>
      <c r="V49" s="787"/>
      <c r="W49" s="787"/>
      <c r="X49" s="787"/>
      <c r="Y49" s="787"/>
      <c r="Z49" s="787"/>
      <c r="AA49" s="787"/>
      <c r="AB49" s="787"/>
      <c r="AC49" s="787"/>
      <c r="AD49" s="787"/>
      <c r="AE49" s="787"/>
      <c r="AF49" s="787"/>
      <c r="AG49" s="787"/>
      <c r="AH49" s="787"/>
      <c r="AI49" s="787"/>
      <c r="AJ49" s="787"/>
      <c r="AK49" s="787"/>
      <c r="AL49" s="787"/>
      <c r="AM49" s="787"/>
      <c r="AN49" s="787"/>
    </row>
    <row r="50" spans="1:40" ht="60">
      <c r="A50" s="784"/>
      <c r="B50" s="791" t="s">
        <v>5</v>
      </c>
      <c r="C50" s="791" t="s">
        <v>28</v>
      </c>
      <c r="D50" s="791" t="s">
        <v>29</v>
      </c>
      <c r="E50" s="791" t="s">
        <v>215</v>
      </c>
      <c r="F50" s="791" t="s">
        <v>9</v>
      </c>
      <c r="G50" s="791" t="s">
        <v>11</v>
      </c>
      <c r="H50" s="791" t="s">
        <v>12</v>
      </c>
      <c r="I50" s="791" t="s">
        <v>13</v>
      </c>
      <c r="J50" s="791" t="s">
        <v>14</v>
      </c>
      <c r="K50" s="791" t="s">
        <v>15</v>
      </c>
      <c r="L50" s="791" t="s">
        <v>16</v>
      </c>
      <c r="M50" s="791" t="s">
        <v>17</v>
      </c>
      <c r="N50" s="791" t="s">
        <v>216</v>
      </c>
      <c r="O50" s="939"/>
      <c r="P50" s="939"/>
      <c r="Q50" s="785"/>
      <c r="R50" s="785"/>
      <c r="S50" s="785"/>
      <c r="T50" s="787"/>
      <c r="U50" s="787"/>
      <c r="V50" s="787"/>
      <c r="W50" s="787"/>
      <c r="X50" s="787"/>
      <c r="Y50" s="787"/>
      <c r="Z50" s="787"/>
      <c r="AA50" s="787"/>
      <c r="AB50" s="787"/>
      <c r="AC50" s="787"/>
      <c r="AD50" s="787"/>
      <c r="AE50" s="787"/>
      <c r="AF50" s="787"/>
      <c r="AG50" s="787"/>
      <c r="AH50" s="787"/>
      <c r="AI50" s="787"/>
      <c r="AJ50" s="787"/>
      <c r="AK50" s="787"/>
      <c r="AL50" s="787"/>
      <c r="AM50" s="787"/>
      <c r="AN50" s="787"/>
    </row>
    <row r="51" spans="1:40">
      <c r="A51" s="784"/>
      <c r="B51" s="797" t="s">
        <v>20</v>
      </c>
      <c r="C51" s="797" t="s">
        <v>19</v>
      </c>
      <c r="D51" s="797" t="s">
        <v>19</v>
      </c>
      <c r="E51" s="797">
        <f t="shared" ref="E51" si="0">E27</f>
        <v>707</v>
      </c>
      <c r="F51" s="951">
        <f>F27</f>
        <v>14.46944542077569</v>
      </c>
      <c r="G51" s="951">
        <f t="shared" ref="G51:N51" si="1">G27</f>
        <v>5.0489832433411372</v>
      </c>
      <c r="H51" s="951">
        <f t="shared" si="1"/>
        <v>8.5392903655549777</v>
      </c>
      <c r="I51" s="951">
        <f t="shared" si="1"/>
        <v>11.358370455879239</v>
      </c>
      <c r="J51" s="951">
        <f t="shared" si="1"/>
        <v>12.95164935907837</v>
      </c>
      <c r="K51" s="951">
        <f t="shared" si="1"/>
        <v>14.57203823246388</v>
      </c>
      <c r="L51" s="951">
        <f t="shared" si="1"/>
        <v>19.820221537198449</v>
      </c>
      <c r="M51" s="951">
        <f t="shared" si="1"/>
        <v>25.289881737202155</v>
      </c>
      <c r="N51" s="952">
        <f t="shared" si="1"/>
        <v>5224.5403111739743</v>
      </c>
      <c r="O51" s="939"/>
      <c r="P51" s="939"/>
      <c r="Q51" s="785"/>
      <c r="R51" s="785"/>
      <c r="S51" s="785"/>
      <c r="T51" s="787"/>
      <c r="U51" s="787"/>
      <c r="V51" s="787"/>
      <c r="W51" s="787"/>
      <c r="X51" s="787"/>
      <c r="Y51" s="787"/>
      <c r="Z51" s="787"/>
      <c r="AA51" s="787"/>
      <c r="AB51" s="787"/>
      <c r="AC51" s="787"/>
      <c r="AD51" s="787"/>
      <c r="AE51" s="787"/>
      <c r="AF51" s="787"/>
      <c r="AG51" s="787"/>
      <c r="AH51" s="787"/>
      <c r="AI51" s="787"/>
      <c r="AJ51" s="787"/>
      <c r="AK51" s="787"/>
      <c r="AL51" s="787"/>
      <c r="AM51" s="787"/>
      <c r="AN51" s="787"/>
    </row>
    <row r="52" spans="1:40">
      <c r="A52" s="784"/>
      <c r="B52" s="793" t="s">
        <v>20</v>
      </c>
      <c r="C52" s="792" t="s">
        <v>75</v>
      </c>
      <c r="D52" s="792">
        <v>500</v>
      </c>
      <c r="E52" s="793"/>
      <c r="F52" s="948">
        <f>F$51/F$9*F10</f>
        <v>20.475336661740126</v>
      </c>
      <c r="G52" s="948">
        <f t="shared" ref="G52:M52" si="2">G$51/G$9*G10</f>
        <v>9.4308769483493045</v>
      </c>
      <c r="H52" s="948">
        <f t="shared" si="2"/>
        <v>13.786537717207716</v>
      </c>
      <c r="I52" s="948">
        <f t="shared" si="2"/>
        <v>15.509723116449075</v>
      </c>
      <c r="J52" s="948">
        <f t="shared" si="2"/>
        <v>17.989344350122149</v>
      </c>
      <c r="K52" s="948">
        <f t="shared" si="2"/>
        <v>20.698598707487221</v>
      </c>
      <c r="L52" s="948">
        <f t="shared" si="2"/>
        <v>27.215020962875055</v>
      </c>
      <c r="M52" s="948">
        <f t="shared" si="2"/>
        <v>37.568192158755245</v>
      </c>
      <c r="N52" s="792"/>
      <c r="O52" s="939"/>
      <c r="P52" s="939"/>
      <c r="Q52" s="785"/>
      <c r="R52" s="785"/>
      <c r="S52" s="785"/>
      <c r="T52" s="787"/>
      <c r="U52" s="787"/>
      <c r="V52" s="787"/>
      <c r="W52" s="787"/>
      <c r="X52" s="787"/>
      <c r="Y52" s="787"/>
      <c r="Z52" s="787"/>
      <c r="AA52" s="787"/>
      <c r="AB52" s="787"/>
      <c r="AC52" s="787"/>
      <c r="AD52" s="787"/>
      <c r="AE52" s="787"/>
      <c r="AF52" s="787"/>
      <c r="AG52" s="787"/>
      <c r="AH52" s="787"/>
      <c r="AI52" s="787"/>
      <c r="AJ52" s="787"/>
      <c r="AK52" s="787"/>
      <c r="AL52" s="787"/>
      <c r="AM52" s="787"/>
      <c r="AN52" s="787"/>
    </row>
    <row r="53" spans="1:40">
      <c r="A53" s="784"/>
      <c r="B53" s="793" t="s">
        <v>20</v>
      </c>
      <c r="C53" s="792">
        <v>501</v>
      </c>
      <c r="D53" s="792">
        <v>1000</v>
      </c>
      <c r="E53" s="793"/>
      <c r="F53" s="948">
        <f t="shared" ref="F53:M53" si="3">F$51/F$9*F11</f>
        <v>20.521523744869324</v>
      </c>
      <c r="G53" s="948">
        <f t="shared" si="3"/>
        <v>9.8611705346451295</v>
      </c>
      <c r="H53" s="948">
        <f t="shared" si="3"/>
        <v>14.743420550789871</v>
      </c>
      <c r="I53" s="948">
        <f t="shared" si="3"/>
        <v>18.764703008940014</v>
      </c>
      <c r="J53" s="948">
        <f t="shared" si="3"/>
        <v>20.546246411210607</v>
      </c>
      <c r="K53" s="948">
        <f t="shared" si="3"/>
        <v>21.690312624954938</v>
      </c>
      <c r="L53" s="948">
        <f t="shared" si="3"/>
        <v>26.606305182055973</v>
      </c>
      <c r="M53" s="948">
        <f t="shared" si="3"/>
        <v>33.162544761425977</v>
      </c>
      <c r="N53" s="792"/>
      <c r="O53" s="939"/>
      <c r="P53" s="939"/>
      <c r="Q53" s="785"/>
      <c r="R53" s="785"/>
      <c r="S53" s="785"/>
      <c r="T53" s="787"/>
      <c r="U53" s="787"/>
      <c r="V53" s="787"/>
      <c r="W53" s="787"/>
      <c r="X53" s="787"/>
      <c r="Y53" s="787"/>
      <c r="Z53" s="787"/>
      <c r="AA53" s="787"/>
      <c r="AB53" s="787"/>
      <c r="AC53" s="787"/>
      <c r="AD53" s="787"/>
      <c r="AE53" s="787"/>
      <c r="AF53" s="787"/>
      <c r="AG53" s="787"/>
      <c r="AH53" s="787"/>
      <c r="AI53" s="787"/>
      <c r="AJ53" s="787"/>
      <c r="AK53" s="787"/>
      <c r="AL53" s="787"/>
      <c r="AM53" s="787"/>
      <c r="AN53" s="787"/>
    </row>
    <row r="54" spans="1:40">
      <c r="A54" s="784"/>
      <c r="B54" s="793" t="s">
        <v>20</v>
      </c>
      <c r="C54" s="792">
        <v>1001</v>
      </c>
      <c r="D54" s="792">
        <v>2000</v>
      </c>
      <c r="E54" s="793"/>
      <c r="F54" s="948">
        <f t="shared" ref="F54:M54" si="4">F$51/F$9*F12</f>
        <v>18.387032469554757</v>
      </c>
      <c r="G54" s="948">
        <f t="shared" si="4"/>
        <v>7.7603387657514897</v>
      </c>
      <c r="H54" s="948">
        <f t="shared" si="4"/>
        <v>11.742376754804276</v>
      </c>
      <c r="I54" s="948">
        <f t="shared" si="4"/>
        <v>14.656641154579967</v>
      </c>
      <c r="J54" s="948">
        <f t="shared" si="4"/>
        <v>16.237550906564756</v>
      </c>
      <c r="K54" s="948">
        <f t="shared" si="4"/>
        <v>18.961639093442599</v>
      </c>
      <c r="L54" s="948">
        <f t="shared" si="4"/>
        <v>24.519212030548506</v>
      </c>
      <c r="M54" s="948">
        <f t="shared" si="4"/>
        <v>32.340508233814234</v>
      </c>
      <c r="N54" s="792"/>
      <c r="O54" s="939"/>
      <c r="P54" s="939"/>
      <c r="Q54" s="785"/>
      <c r="R54" s="785"/>
      <c r="S54" s="785"/>
      <c r="T54" s="787"/>
      <c r="U54" s="787"/>
      <c r="V54" s="787"/>
      <c r="W54" s="787"/>
      <c r="X54" s="787"/>
      <c r="Y54" s="787"/>
      <c r="Z54" s="787"/>
      <c r="AA54" s="787"/>
      <c r="AB54" s="787"/>
      <c r="AC54" s="787"/>
      <c r="AD54" s="787"/>
      <c r="AE54" s="787"/>
      <c r="AF54" s="787"/>
      <c r="AG54" s="787"/>
      <c r="AH54" s="787"/>
      <c r="AI54" s="787"/>
      <c r="AJ54" s="787"/>
      <c r="AK54" s="787"/>
      <c r="AL54" s="787"/>
      <c r="AM54" s="787"/>
      <c r="AN54" s="787"/>
    </row>
    <row r="55" spans="1:40">
      <c r="A55" s="784"/>
      <c r="B55" s="793" t="s">
        <v>20</v>
      </c>
      <c r="C55" s="792">
        <v>2001</v>
      </c>
      <c r="D55" s="792">
        <v>5000</v>
      </c>
      <c r="E55" s="793"/>
      <c r="F55" s="948">
        <f t="shared" ref="F55:M55" si="5">F$51/F$9*F13</f>
        <v>14.742738295279155</v>
      </c>
      <c r="G55" s="948">
        <f t="shared" si="5"/>
        <v>5.2435590382578772</v>
      </c>
      <c r="H55" s="948">
        <f t="shared" si="5"/>
        <v>8.8709386271396422</v>
      </c>
      <c r="I55" s="948">
        <f t="shared" si="5"/>
        <v>11.811093618762767</v>
      </c>
      <c r="J55" s="948">
        <f t="shared" si="5"/>
        <v>13.28384874054731</v>
      </c>
      <c r="K55" s="948">
        <f t="shared" si="5"/>
        <v>14.912125784625207</v>
      </c>
      <c r="L55" s="948">
        <f t="shared" si="5"/>
        <v>19.705553823734707</v>
      </c>
      <c r="M55" s="948">
        <f t="shared" si="5"/>
        <v>26.351482780264647</v>
      </c>
      <c r="N55" s="792"/>
      <c r="O55" s="939"/>
      <c r="P55" s="939"/>
      <c r="Q55" s="785"/>
      <c r="R55" s="785"/>
      <c r="S55" s="785"/>
      <c r="T55" s="787"/>
      <c r="U55" s="787"/>
      <c r="V55" s="787"/>
      <c r="W55" s="787"/>
      <c r="X55" s="787"/>
      <c r="Y55" s="787"/>
      <c r="Z55" s="787"/>
      <c r="AA55" s="787"/>
      <c r="AB55" s="787"/>
      <c r="AC55" s="787"/>
      <c r="AD55" s="787"/>
      <c r="AE55" s="787"/>
      <c r="AF55" s="787"/>
      <c r="AG55" s="787"/>
      <c r="AH55" s="787"/>
      <c r="AI55" s="787"/>
      <c r="AJ55" s="787"/>
      <c r="AK55" s="787"/>
      <c r="AL55" s="787"/>
      <c r="AM55" s="787"/>
      <c r="AN55" s="787"/>
    </row>
    <row r="56" spans="1:40">
      <c r="A56" s="784"/>
      <c r="B56" s="793" t="s">
        <v>20</v>
      </c>
      <c r="C56" s="792">
        <v>5001</v>
      </c>
      <c r="D56" s="792">
        <v>10000</v>
      </c>
      <c r="E56" s="793"/>
      <c r="F56" s="948">
        <f t="shared" ref="F56:M56" si="6">F$51/F$9*F14</f>
        <v>12.181717679014396</v>
      </c>
      <c r="G56" s="948">
        <f t="shared" si="6"/>
        <v>5.0492040955863926</v>
      </c>
      <c r="H56" s="948">
        <f t="shared" si="6"/>
        <v>8.4285383998813561</v>
      </c>
      <c r="I56" s="948">
        <f t="shared" si="6"/>
        <v>10.398099853300042</v>
      </c>
      <c r="J56" s="948">
        <f t="shared" si="6"/>
        <v>11.770161818348328</v>
      </c>
      <c r="K56" s="948">
        <f t="shared" si="6"/>
        <v>12.850658133503394</v>
      </c>
      <c r="L56" s="948">
        <f t="shared" si="6"/>
        <v>18.961054949013711</v>
      </c>
      <c r="M56" s="948">
        <f t="shared" si="6"/>
        <v>19.010360398863838</v>
      </c>
      <c r="N56" s="792"/>
      <c r="O56" s="939"/>
      <c r="P56" s="939"/>
      <c r="Q56" s="785"/>
      <c r="R56" s="785"/>
      <c r="S56" s="785"/>
      <c r="T56" s="787"/>
      <c r="U56" s="787"/>
      <c r="V56" s="787"/>
      <c r="W56" s="787"/>
      <c r="X56" s="787"/>
      <c r="Y56" s="787"/>
      <c r="Z56" s="787"/>
      <c r="AA56" s="787"/>
      <c r="AB56" s="787"/>
      <c r="AC56" s="787"/>
      <c r="AD56" s="787"/>
      <c r="AE56" s="787"/>
      <c r="AF56" s="787"/>
      <c r="AG56" s="787"/>
      <c r="AH56" s="787"/>
      <c r="AI56" s="787"/>
      <c r="AJ56" s="787"/>
      <c r="AK56" s="787"/>
      <c r="AL56" s="787"/>
      <c r="AM56" s="787"/>
      <c r="AN56" s="787"/>
    </row>
    <row r="57" spans="1:40">
      <c r="A57" s="784"/>
      <c r="B57" s="793" t="s">
        <v>20</v>
      </c>
      <c r="C57" s="792">
        <v>10001</v>
      </c>
      <c r="D57" s="792">
        <v>20000</v>
      </c>
      <c r="E57" s="793"/>
      <c r="F57" s="948">
        <f t="shared" ref="F57:M57" si="7">F$51/F$9*F15</f>
        <v>9.3957994740180464</v>
      </c>
      <c r="G57" s="948">
        <f t="shared" si="7"/>
        <v>3.9506424916858092</v>
      </c>
      <c r="H57" s="948">
        <f t="shared" si="7"/>
        <v>6.2427396911897191</v>
      </c>
      <c r="I57" s="948">
        <f t="shared" si="7"/>
        <v>8.1434747677781889</v>
      </c>
      <c r="J57" s="948">
        <f t="shared" si="7"/>
        <v>9.3896232226462146</v>
      </c>
      <c r="K57" s="948">
        <f t="shared" si="7"/>
        <v>10.634721767882919</v>
      </c>
      <c r="L57" s="948">
        <f t="shared" si="7"/>
        <v>12.522091794388279</v>
      </c>
      <c r="M57" s="948">
        <f t="shared" si="7"/>
        <v>14.995548563585158</v>
      </c>
      <c r="N57" s="792"/>
      <c r="O57" s="939"/>
      <c r="P57" s="939"/>
      <c r="Q57" s="785"/>
      <c r="R57" s="785"/>
      <c r="S57" s="785"/>
      <c r="T57" s="787"/>
      <c r="U57" s="787"/>
      <c r="V57" s="787"/>
      <c r="W57" s="787"/>
      <c r="X57" s="787"/>
      <c r="Y57" s="787"/>
      <c r="Z57" s="787"/>
      <c r="AA57" s="787"/>
      <c r="AB57" s="787"/>
      <c r="AC57" s="787"/>
      <c r="AD57" s="787"/>
      <c r="AE57" s="787"/>
      <c r="AF57" s="787"/>
      <c r="AG57" s="787"/>
      <c r="AH57" s="787"/>
      <c r="AI57" s="787"/>
      <c r="AJ57" s="787"/>
      <c r="AK57" s="787"/>
      <c r="AL57" s="787"/>
      <c r="AM57" s="787"/>
      <c r="AN57" s="787"/>
    </row>
    <row r="58" spans="1:40">
      <c r="A58" s="784"/>
      <c r="B58" s="793" t="s">
        <v>20</v>
      </c>
      <c r="C58" s="792">
        <v>20001</v>
      </c>
      <c r="D58" s="792" t="s">
        <v>76</v>
      </c>
      <c r="E58" s="793"/>
      <c r="F58" s="948">
        <f t="shared" ref="F58:M58" si="8">F$51/F$9*F16</f>
        <v>4.5987620146660815</v>
      </c>
      <c r="G58" s="948">
        <f t="shared" si="8"/>
        <v>1.4221035299385005</v>
      </c>
      <c r="H58" s="948">
        <f t="shared" si="8"/>
        <v>2.5706900489696576</v>
      </c>
      <c r="I58" s="948">
        <f t="shared" si="8"/>
        <v>3.0782067523786787</v>
      </c>
      <c r="J58" s="948">
        <f t="shared" si="8"/>
        <v>3.5835007911979453</v>
      </c>
      <c r="K58" s="948">
        <f t="shared" si="8"/>
        <v>4.2654277561291982</v>
      </c>
      <c r="L58" s="948">
        <f t="shared" si="8"/>
        <v>6.7907226969368315</v>
      </c>
      <c r="M58" s="948">
        <f t="shared" si="8"/>
        <v>9.4513071316154793</v>
      </c>
      <c r="N58" s="792"/>
      <c r="O58" s="939"/>
      <c r="P58" s="939"/>
      <c r="Q58" s="785"/>
      <c r="R58" s="785"/>
      <c r="S58" s="785"/>
      <c r="T58" s="787"/>
      <c r="U58" s="787"/>
      <c r="V58" s="787"/>
      <c r="W58" s="787"/>
      <c r="X58" s="787"/>
      <c r="Y58" s="787"/>
      <c r="Z58" s="787"/>
      <c r="AA58" s="787"/>
      <c r="AB58" s="787"/>
      <c r="AC58" s="787"/>
      <c r="AD58" s="787"/>
      <c r="AE58" s="787"/>
      <c r="AF58" s="787"/>
      <c r="AG58" s="787"/>
      <c r="AH58" s="787"/>
      <c r="AI58" s="787"/>
      <c r="AJ58" s="787"/>
      <c r="AK58" s="787"/>
      <c r="AL58" s="787"/>
      <c r="AM58" s="787"/>
      <c r="AN58" s="787"/>
    </row>
    <row r="59" spans="1:40">
      <c r="A59" s="784"/>
      <c r="B59" s="794"/>
      <c r="C59" s="794"/>
      <c r="D59" s="794"/>
      <c r="E59" s="794"/>
      <c r="F59" s="794"/>
      <c r="G59" s="794"/>
      <c r="H59" s="795"/>
      <c r="I59" s="795"/>
      <c r="J59" s="794"/>
      <c r="K59" s="794"/>
      <c r="L59" s="794"/>
      <c r="M59" s="794"/>
      <c r="N59" s="794"/>
      <c r="O59" s="939"/>
      <c r="P59" s="939"/>
      <c r="Q59" s="785"/>
      <c r="R59" s="785"/>
      <c r="S59" s="785"/>
      <c r="T59" s="787"/>
      <c r="U59" s="787"/>
      <c r="V59" s="787"/>
      <c r="W59" s="787"/>
      <c r="X59" s="787"/>
      <c r="Y59" s="787"/>
      <c r="Z59" s="787"/>
      <c r="AA59" s="787"/>
      <c r="AB59" s="787"/>
      <c r="AC59" s="787"/>
      <c r="AD59" s="787"/>
      <c r="AE59" s="787"/>
      <c r="AF59" s="787"/>
      <c r="AG59" s="787"/>
      <c r="AH59" s="787"/>
      <c r="AI59" s="787"/>
      <c r="AJ59" s="787"/>
      <c r="AK59" s="787"/>
      <c r="AL59" s="787"/>
      <c r="AM59" s="787"/>
      <c r="AN59" s="787"/>
    </row>
    <row r="60" spans="1:40">
      <c r="A60" s="784"/>
      <c r="B60" s="787"/>
      <c r="C60" s="787"/>
      <c r="D60" s="787"/>
      <c r="E60" s="787"/>
      <c r="F60" s="787"/>
      <c r="G60" s="787"/>
      <c r="H60" s="787"/>
      <c r="I60" s="787"/>
      <c r="J60" s="787"/>
      <c r="K60" s="787"/>
      <c r="L60" s="787"/>
      <c r="M60" s="787"/>
      <c r="N60" s="787"/>
      <c r="O60" s="939"/>
      <c r="P60" s="939"/>
      <c r="Q60" s="785"/>
      <c r="R60" s="785"/>
      <c r="S60" s="785"/>
      <c r="T60" s="787"/>
      <c r="U60" s="787"/>
      <c r="V60" s="787"/>
      <c r="W60" s="787"/>
      <c r="X60" s="787"/>
      <c r="Y60" s="787"/>
      <c r="Z60" s="787"/>
      <c r="AA60" s="787"/>
      <c r="AB60" s="787"/>
      <c r="AC60" s="787"/>
      <c r="AD60" s="787"/>
      <c r="AE60" s="787"/>
      <c r="AF60" s="787"/>
      <c r="AG60" s="787"/>
      <c r="AH60" s="787"/>
      <c r="AI60" s="787"/>
      <c r="AJ60" s="787"/>
      <c r="AK60" s="787"/>
      <c r="AL60" s="787"/>
      <c r="AM60" s="787"/>
      <c r="AN60" s="787"/>
    </row>
    <row r="61" spans="1:40">
      <c r="A61" s="784"/>
      <c r="B61" s="954" t="s">
        <v>222</v>
      </c>
      <c r="C61" s="785"/>
      <c r="D61" s="785"/>
      <c r="E61" s="785"/>
      <c r="F61" s="785"/>
      <c r="G61" s="785"/>
      <c r="H61" s="786"/>
      <c r="I61" s="786"/>
      <c r="J61" s="785"/>
      <c r="K61" s="785"/>
      <c r="L61" s="785"/>
      <c r="M61" s="785"/>
      <c r="N61" s="785"/>
      <c r="O61" s="939"/>
      <c r="P61" s="939"/>
      <c r="Q61" s="785"/>
      <c r="R61" s="785"/>
      <c r="S61" s="785"/>
      <c r="T61" s="787"/>
      <c r="U61" s="787"/>
      <c r="V61" s="787"/>
      <c r="W61" s="787"/>
      <c r="X61" s="787"/>
      <c r="Y61" s="787"/>
      <c r="Z61" s="787"/>
      <c r="AA61" s="787"/>
      <c r="AB61" s="787"/>
      <c r="AC61" s="787"/>
      <c r="AD61" s="787"/>
      <c r="AE61" s="787"/>
      <c r="AF61" s="787"/>
      <c r="AG61" s="787"/>
      <c r="AH61" s="787"/>
      <c r="AI61" s="787"/>
      <c r="AJ61" s="787"/>
      <c r="AK61" s="787"/>
      <c r="AL61" s="787"/>
      <c r="AM61" s="787"/>
      <c r="AN61" s="787"/>
    </row>
    <row r="62" spans="1:40">
      <c r="A62" s="784"/>
      <c r="B62" s="791">
        <v>1</v>
      </c>
      <c r="C62" s="791">
        <v>2</v>
      </c>
      <c r="D62" s="791">
        <v>3</v>
      </c>
      <c r="E62" s="791">
        <v>4</v>
      </c>
      <c r="F62" s="791">
        <v>5</v>
      </c>
      <c r="G62" s="791">
        <v>7</v>
      </c>
      <c r="H62" s="791">
        <v>8</v>
      </c>
      <c r="I62" s="791">
        <v>9</v>
      </c>
      <c r="J62" s="791">
        <v>10</v>
      </c>
      <c r="K62" s="791">
        <v>11</v>
      </c>
      <c r="L62" s="791">
        <v>12</v>
      </c>
      <c r="M62" s="791">
        <v>13</v>
      </c>
      <c r="N62" s="791">
        <v>14</v>
      </c>
      <c r="O62" s="939"/>
      <c r="P62" s="939"/>
      <c r="Q62" s="785"/>
      <c r="R62" s="785"/>
      <c r="S62" s="785"/>
      <c r="T62" s="787"/>
      <c r="U62" s="787"/>
      <c r="V62" s="787"/>
      <c r="W62" s="787"/>
      <c r="X62" s="787"/>
      <c r="Y62" s="787"/>
      <c r="Z62" s="787"/>
      <c r="AA62" s="787"/>
      <c r="AB62" s="787"/>
      <c r="AC62" s="787"/>
      <c r="AD62" s="787"/>
      <c r="AE62" s="787"/>
      <c r="AF62" s="787"/>
      <c r="AG62" s="787"/>
      <c r="AH62" s="787"/>
      <c r="AI62" s="787"/>
      <c r="AJ62" s="787"/>
      <c r="AK62" s="787"/>
      <c r="AL62" s="787"/>
      <c r="AM62" s="787"/>
      <c r="AN62" s="787"/>
    </row>
    <row r="63" spans="1:40" ht="60">
      <c r="A63" s="784"/>
      <c r="B63" s="791" t="s">
        <v>5</v>
      </c>
      <c r="C63" s="791" t="s">
        <v>28</v>
      </c>
      <c r="D63" s="791" t="s">
        <v>29</v>
      </c>
      <c r="E63" s="791" t="s">
        <v>215</v>
      </c>
      <c r="F63" s="791" t="s">
        <v>9</v>
      </c>
      <c r="G63" s="791" t="s">
        <v>11</v>
      </c>
      <c r="H63" s="791" t="s">
        <v>12</v>
      </c>
      <c r="I63" s="791" t="s">
        <v>13</v>
      </c>
      <c r="J63" s="791" t="s">
        <v>14</v>
      </c>
      <c r="K63" s="791" t="s">
        <v>15</v>
      </c>
      <c r="L63" s="791" t="s">
        <v>16</v>
      </c>
      <c r="M63" s="791" t="s">
        <v>17</v>
      </c>
      <c r="N63" s="791" t="s">
        <v>216</v>
      </c>
      <c r="O63" s="939"/>
      <c r="P63" s="939"/>
      <c r="Q63" s="785"/>
      <c r="R63" s="785"/>
      <c r="S63" s="785"/>
      <c r="T63" s="787"/>
      <c r="U63" s="787"/>
      <c r="V63" s="787"/>
      <c r="W63" s="787"/>
      <c r="X63" s="787"/>
      <c r="Y63" s="787"/>
      <c r="Z63" s="787"/>
      <c r="AA63" s="787"/>
      <c r="AB63" s="787"/>
      <c r="AC63" s="787"/>
      <c r="AD63" s="787"/>
      <c r="AE63" s="787"/>
      <c r="AF63" s="787"/>
      <c r="AG63" s="787"/>
      <c r="AH63" s="787"/>
      <c r="AI63" s="787"/>
      <c r="AJ63" s="787"/>
      <c r="AK63" s="787"/>
      <c r="AL63" s="787"/>
      <c r="AM63" s="787"/>
      <c r="AN63" s="787"/>
    </row>
    <row r="64" spans="1:40">
      <c r="A64" s="784"/>
      <c r="B64" s="797" t="s">
        <v>21</v>
      </c>
      <c r="C64" s="797" t="s">
        <v>19</v>
      </c>
      <c r="D64" s="797" t="s">
        <v>19</v>
      </c>
      <c r="E64" s="797">
        <f>E28</f>
        <v>212</v>
      </c>
      <c r="F64" s="796">
        <f t="shared" ref="F64:N64" si="9">F28</f>
        <v>12.395190490452137</v>
      </c>
      <c r="G64" s="796">
        <f t="shared" si="9"/>
        <v>4.7000341579231923</v>
      </c>
      <c r="H64" s="796">
        <f t="shared" si="9"/>
        <v>6.5809592301038329</v>
      </c>
      <c r="I64" s="796">
        <f t="shared" si="9"/>
        <v>10.506504901003193</v>
      </c>
      <c r="J64" s="796">
        <f t="shared" si="9"/>
        <v>11.491515906536366</v>
      </c>
      <c r="K64" s="796">
        <f t="shared" si="9"/>
        <v>12.196370872239374</v>
      </c>
      <c r="L64" s="796">
        <f t="shared" si="9"/>
        <v>16.845077959345787</v>
      </c>
      <c r="M64" s="796">
        <f t="shared" si="9"/>
        <v>22.142884052155615</v>
      </c>
      <c r="N64" s="798">
        <f t="shared" si="9"/>
        <v>6487.6556603773588</v>
      </c>
      <c r="O64" s="939"/>
      <c r="P64" s="939"/>
      <c r="Q64" s="785"/>
      <c r="R64" s="785"/>
      <c r="S64" s="785"/>
      <c r="T64" s="787"/>
      <c r="U64" s="787"/>
      <c r="V64" s="787"/>
      <c r="W64" s="787"/>
      <c r="X64" s="787"/>
      <c r="Y64" s="787"/>
      <c r="Z64" s="787"/>
      <c r="AA64" s="787"/>
      <c r="AB64" s="787"/>
      <c r="AC64" s="787"/>
      <c r="AD64" s="787"/>
      <c r="AE64" s="787"/>
      <c r="AF64" s="787"/>
      <c r="AG64" s="787"/>
      <c r="AH64" s="787"/>
      <c r="AI64" s="787"/>
      <c r="AJ64" s="787"/>
      <c r="AK64" s="787"/>
      <c r="AL64" s="787"/>
      <c r="AM64" s="787"/>
      <c r="AN64" s="787"/>
    </row>
    <row r="65" spans="1:40">
      <c r="A65" s="784"/>
      <c r="B65" s="793" t="s">
        <v>21</v>
      </c>
      <c r="C65" s="945" t="s">
        <v>75</v>
      </c>
      <c r="D65" s="945">
        <v>500</v>
      </c>
      <c r="E65" s="946"/>
      <c r="F65" s="948">
        <f>F$64/F$9*F10</f>
        <v>17.540112346945882</v>
      </c>
      <c r="G65" s="948">
        <f t="shared" ref="G65:M65" si="10">G$64/G$9*G10</f>
        <v>8.7790831658771857</v>
      </c>
      <c r="H65" s="948">
        <f t="shared" si="10"/>
        <v>10.624845714019257</v>
      </c>
      <c r="I65" s="948">
        <f t="shared" si="10"/>
        <v>14.346510581703043</v>
      </c>
      <c r="J65" s="948">
        <f t="shared" si="10"/>
        <v>15.961274970950816</v>
      </c>
      <c r="K65" s="948">
        <f t="shared" si="10"/>
        <v>17.324123252007425</v>
      </c>
      <c r="L65" s="948">
        <f t="shared" si="10"/>
        <v>23.129870113937166</v>
      </c>
      <c r="M65" s="948">
        <f t="shared" si="10"/>
        <v>32.893318033856872</v>
      </c>
      <c r="N65" s="945"/>
      <c r="O65" s="939"/>
      <c r="P65" s="939"/>
      <c r="Q65" s="785"/>
      <c r="R65" s="785"/>
      <c r="S65" s="785"/>
      <c r="T65" s="787"/>
      <c r="U65" s="787"/>
      <c r="V65" s="787"/>
      <c r="W65" s="787"/>
      <c r="X65" s="787"/>
      <c r="Y65" s="787"/>
      <c r="Z65" s="787"/>
      <c r="AA65" s="787"/>
      <c r="AB65" s="787"/>
      <c r="AC65" s="787"/>
      <c r="AD65" s="787"/>
      <c r="AE65" s="787"/>
      <c r="AF65" s="787"/>
      <c r="AG65" s="787"/>
      <c r="AH65" s="787"/>
      <c r="AI65" s="787"/>
      <c r="AJ65" s="787"/>
      <c r="AK65" s="787"/>
      <c r="AL65" s="787"/>
      <c r="AM65" s="787"/>
      <c r="AN65" s="787"/>
    </row>
    <row r="66" spans="1:40">
      <c r="A66" s="784"/>
      <c r="B66" s="793" t="s">
        <v>21</v>
      </c>
      <c r="C66" s="945">
        <v>501</v>
      </c>
      <c r="D66" s="945">
        <v>1000</v>
      </c>
      <c r="E66" s="946"/>
      <c r="F66" s="948">
        <f t="shared" ref="F66:M66" si="11">F$64/F$9*F11</f>
        <v>17.579678320411784</v>
      </c>
      <c r="G66" s="948">
        <f t="shared" si="11"/>
        <v>9.1796379817785621</v>
      </c>
      <c r="H66" s="948">
        <f t="shared" si="11"/>
        <v>11.362284850787752</v>
      </c>
      <c r="I66" s="948">
        <f t="shared" si="11"/>
        <v>17.357370486824497</v>
      </c>
      <c r="J66" s="948">
        <f t="shared" si="11"/>
        <v>18.229918901297651</v>
      </c>
      <c r="K66" s="948">
        <f t="shared" si="11"/>
        <v>18.154158868414981</v>
      </c>
      <c r="L66" s="948">
        <f t="shared" si="11"/>
        <v>22.612526512921548</v>
      </c>
      <c r="M66" s="948">
        <f t="shared" si="11"/>
        <v>29.035896298655995</v>
      </c>
      <c r="N66" s="945"/>
      <c r="O66" s="939"/>
      <c r="P66" s="939"/>
      <c r="Q66" s="785"/>
      <c r="R66" s="785"/>
      <c r="S66" s="785"/>
      <c r="T66" s="787"/>
      <c r="U66" s="787"/>
      <c r="V66" s="787"/>
      <c r="W66" s="787"/>
      <c r="X66" s="787"/>
      <c r="Y66" s="787"/>
      <c r="Z66" s="787"/>
      <c r="AA66" s="787"/>
      <c r="AB66" s="787"/>
      <c r="AC66" s="787"/>
      <c r="AD66" s="787"/>
      <c r="AE66" s="787"/>
      <c r="AF66" s="787"/>
      <c r="AG66" s="787"/>
      <c r="AH66" s="787"/>
      <c r="AI66" s="787"/>
      <c r="AJ66" s="787"/>
      <c r="AK66" s="787"/>
      <c r="AL66" s="787"/>
      <c r="AM66" s="787"/>
      <c r="AN66" s="787"/>
    </row>
    <row r="67" spans="1:40">
      <c r="A67" s="784"/>
      <c r="B67" s="793" t="s">
        <v>21</v>
      </c>
      <c r="C67" s="945">
        <v>1001</v>
      </c>
      <c r="D67" s="945">
        <v>2000</v>
      </c>
      <c r="E67" s="946"/>
      <c r="F67" s="948">
        <f t="shared" ref="F67:M67" si="12">F$64/F$9*F12</f>
        <v>15.751175210006201</v>
      </c>
      <c r="G67" s="948">
        <f t="shared" si="12"/>
        <v>7.2240004607246693</v>
      </c>
      <c r="H67" s="948">
        <f t="shared" si="12"/>
        <v>9.0494759376722094</v>
      </c>
      <c r="I67" s="948">
        <f t="shared" si="12"/>
        <v>13.557408848478987</v>
      </c>
      <c r="J67" s="948">
        <f t="shared" si="12"/>
        <v>14.406973919131852</v>
      </c>
      <c r="K67" s="948">
        <f t="shared" si="12"/>
        <v>15.870338729551639</v>
      </c>
      <c r="L67" s="948">
        <f t="shared" si="12"/>
        <v>20.838719556244644</v>
      </c>
      <c r="M67" s="948">
        <f t="shared" si="12"/>
        <v>28.316151552251455</v>
      </c>
      <c r="N67" s="945"/>
      <c r="O67" s="939"/>
      <c r="P67" s="939"/>
      <c r="Q67" s="785"/>
      <c r="R67" s="785"/>
      <c r="S67" s="785"/>
      <c r="T67" s="787"/>
      <c r="U67" s="787"/>
      <c r="V67" s="787"/>
      <c r="W67" s="787"/>
      <c r="X67" s="787"/>
      <c r="Y67" s="787"/>
      <c r="Z67" s="787"/>
      <c r="AA67" s="787"/>
      <c r="AB67" s="787"/>
      <c r="AC67" s="787"/>
      <c r="AD67" s="787"/>
      <c r="AE67" s="787"/>
      <c r="AF67" s="787"/>
      <c r="AG67" s="787"/>
      <c r="AH67" s="787"/>
      <c r="AI67" s="787"/>
      <c r="AJ67" s="787"/>
      <c r="AK67" s="787"/>
      <c r="AL67" s="787"/>
      <c r="AM67" s="787"/>
      <c r="AN67" s="787"/>
    </row>
    <row r="68" spans="1:40">
      <c r="A68" s="784"/>
      <c r="B68" s="793" t="s">
        <v>21</v>
      </c>
      <c r="C68" s="945">
        <v>2001</v>
      </c>
      <c r="D68" s="945">
        <v>5000</v>
      </c>
      <c r="E68" s="946"/>
      <c r="F68" s="948">
        <f t="shared" ref="F68:M68" si="13">F$64/F$9*F13</f>
        <v>12.629305699476651</v>
      </c>
      <c r="G68" s="948">
        <f t="shared" si="13"/>
        <v>4.8811622857734571</v>
      </c>
      <c r="H68" s="948">
        <f t="shared" si="13"/>
        <v>6.8365499870392465</v>
      </c>
      <c r="I68" s="948">
        <f t="shared" si="13"/>
        <v>10.925274314107815</v>
      </c>
      <c r="J68" s="948">
        <f t="shared" si="13"/>
        <v>11.786264040187469</v>
      </c>
      <c r="K68" s="948">
        <f t="shared" si="13"/>
        <v>12.481014231598049</v>
      </c>
      <c r="L68" s="948">
        <f t="shared" si="13"/>
        <v>16.747622612083823</v>
      </c>
      <c r="M68" s="948">
        <f t="shared" si="13"/>
        <v>23.072382618042575</v>
      </c>
      <c r="N68" s="945"/>
      <c r="O68" s="939"/>
      <c r="P68" s="939"/>
      <c r="Q68" s="785"/>
      <c r="R68" s="785"/>
      <c r="S68" s="785"/>
      <c r="T68" s="787"/>
      <c r="U68" s="787"/>
      <c r="V68" s="787"/>
      <c r="W68" s="787"/>
      <c r="X68" s="787"/>
      <c r="Y68" s="787"/>
      <c r="Z68" s="787"/>
      <c r="AA68" s="787"/>
      <c r="AB68" s="787"/>
      <c r="AC68" s="787"/>
      <c r="AD68" s="787"/>
      <c r="AE68" s="787"/>
      <c r="AF68" s="787"/>
      <c r="AG68" s="787"/>
      <c r="AH68" s="787"/>
      <c r="AI68" s="787"/>
      <c r="AJ68" s="787"/>
      <c r="AK68" s="787"/>
      <c r="AL68" s="787"/>
      <c r="AM68" s="787"/>
      <c r="AN68" s="787"/>
    </row>
    <row r="69" spans="1:40">
      <c r="A69" s="784"/>
      <c r="B69" s="793" t="s">
        <v>21</v>
      </c>
      <c r="C69" s="945">
        <v>5001</v>
      </c>
      <c r="D69" s="945">
        <v>10000</v>
      </c>
      <c r="E69" s="946"/>
      <c r="F69" s="948">
        <f t="shared" ref="F69:M69" si="14">F$64/F$9*F14</f>
        <v>10.435417995736652</v>
      </c>
      <c r="G69" s="948">
        <f t="shared" si="14"/>
        <v>4.7002397464638008</v>
      </c>
      <c r="H69" s="948">
        <f t="shared" si="14"/>
        <v>6.4956062160299748</v>
      </c>
      <c r="I69" s="948">
        <f t="shared" si="14"/>
        <v>9.6182535597145868</v>
      </c>
      <c r="J69" s="948">
        <f t="shared" si="14"/>
        <v>10.443226033080437</v>
      </c>
      <c r="K69" s="948">
        <f t="shared" si="14"/>
        <v>10.755625949388291</v>
      </c>
      <c r="L69" s="948">
        <f t="shared" si="14"/>
        <v>16.114877838682414</v>
      </c>
      <c r="M69" s="948">
        <f t="shared" si="14"/>
        <v>16.644767677284609</v>
      </c>
      <c r="N69" s="945"/>
      <c r="O69" s="939"/>
      <c r="P69" s="939"/>
      <c r="Q69" s="785"/>
      <c r="R69" s="785"/>
      <c r="S69" s="785"/>
      <c r="T69" s="787"/>
      <c r="U69" s="787"/>
      <c r="V69" s="787"/>
      <c r="W69" s="787"/>
      <c r="X69" s="787"/>
      <c r="Y69" s="787"/>
      <c r="Z69" s="787"/>
      <c r="AA69" s="787"/>
      <c r="AB69" s="787"/>
      <c r="AC69" s="787"/>
      <c r="AD69" s="787"/>
      <c r="AE69" s="787"/>
      <c r="AF69" s="787"/>
      <c r="AG69" s="787"/>
      <c r="AH69" s="787"/>
      <c r="AI69" s="787"/>
      <c r="AJ69" s="787"/>
      <c r="AK69" s="787"/>
      <c r="AL69" s="787"/>
      <c r="AM69" s="787"/>
      <c r="AN69" s="787"/>
    </row>
    <row r="70" spans="1:40">
      <c r="A70" s="784"/>
      <c r="B70" s="793" t="s">
        <v>21</v>
      </c>
      <c r="C70" s="945">
        <v>10001</v>
      </c>
      <c r="D70" s="945">
        <v>20000</v>
      </c>
      <c r="E70" s="946"/>
      <c r="F70" s="948">
        <f t="shared" ref="F70:M70" si="15">F$64/F$9*F15</f>
        <v>8.0488727040860049</v>
      </c>
      <c r="G70" s="948">
        <f t="shared" si="15"/>
        <v>3.6776027492574364</v>
      </c>
      <c r="H70" s="948">
        <f t="shared" si="15"/>
        <v>4.8110807377611042</v>
      </c>
      <c r="I70" s="948">
        <f t="shared" si="15"/>
        <v>7.532722928100192</v>
      </c>
      <c r="J70" s="948">
        <f t="shared" si="15"/>
        <v>8.3310628343863975</v>
      </c>
      <c r="K70" s="948">
        <f t="shared" si="15"/>
        <v>8.9009518596525368</v>
      </c>
      <c r="L70" s="948">
        <f t="shared" si="15"/>
        <v>10.642444742339144</v>
      </c>
      <c r="M70" s="948">
        <f t="shared" si="15"/>
        <v>13.129547088924792</v>
      </c>
      <c r="N70" s="945"/>
      <c r="O70" s="939"/>
      <c r="P70" s="939"/>
      <c r="Q70" s="785"/>
      <c r="R70" s="785"/>
      <c r="S70" s="785"/>
      <c r="T70" s="787"/>
      <c r="U70" s="787"/>
      <c r="V70" s="787"/>
      <c r="W70" s="787"/>
      <c r="X70" s="787"/>
      <c r="Y70" s="787"/>
      <c r="Z70" s="787"/>
      <c r="AA70" s="787"/>
      <c r="AB70" s="787"/>
      <c r="AC70" s="787"/>
      <c r="AD70" s="787"/>
      <c r="AE70" s="787"/>
      <c r="AF70" s="787"/>
      <c r="AG70" s="787"/>
      <c r="AH70" s="787"/>
      <c r="AI70" s="787"/>
      <c r="AJ70" s="787"/>
      <c r="AK70" s="787"/>
      <c r="AL70" s="787"/>
      <c r="AM70" s="787"/>
      <c r="AN70" s="787"/>
    </row>
    <row r="71" spans="1:40">
      <c r="A71" s="784"/>
      <c r="B71" s="793" t="s">
        <v>21</v>
      </c>
      <c r="C71" s="945">
        <v>20001</v>
      </c>
      <c r="D71" s="945" t="s">
        <v>76</v>
      </c>
      <c r="E71" s="946"/>
      <c r="F71" s="948">
        <f t="shared" ref="F71:M71" si="16">F$64/F$9*F16</f>
        <v>3.9395104328045272</v>
      </c>
      <c r="G71" s="948">
        <f t="shared" si="16"/>
        <v>1.3238180529969519</v>
      </c>
      <c r="H71" s="948">
        <f t="shared" si="16"/>
        <v>1.9811489809204357</v>
      </c>
      <c r="I71" s="948">
        <f t="shared" si="16"/>
        <v>2.8473445601897489</v>
      </c>
      <c r="J71" s="948">
        <f t="shared" si="16"/>
        <v>3.1795067331924094</v>
      </c>
      <c r="K71" s="948">
        <f t="shared" si="16"/>
        <v>3.5700385912108157</v>
      </c>
      <c r="L71" s="948">
        <f t="shared" si="16"/>
        <v>5.7713912539026362</v>
      </c>
      <c r="M71" s="948">
        <f t="shared" si="16"/>
        <v>8.2752145751957862</v>
      </c>
      <c r="N71" s="945"/>
      <c r="O71" s="939"/>
      <c r="P71" s="939"/>
      <c r="Q71" s="785"/>
      <c r="R71" s="785"/>
      <c r="S71" s="785"/>
      <c r="T71" s="787"/>
      <c r="U71" s="787"/>
      <c r="V71" s="787"/>
      <c r="W71" s="787"/>
      <c r="X71" s="787"/>
      <c r="Y71" s="787"/>
      <c r="Z71" s="787"/>
      <c r="AA71" s="787"/>
      <c r="AB71" s="787"/>
      <c r="AC71" s="787"/>
      <c r="AD71" s="787"/>
      <c r="AE71" s="787"/>
      <c r="AF71" s="787"/>
      <c r="AG71" s="787"/>
      <c r="AH71" s="787"/>
      <c r="AI71" s="787"/>
      <c r="AJ71" s="787"/>
      <c r="AK71" s="787"/>
      <c r="AL71" s="787"/>
      <c r="AM71" s="787"/>
      <c r="AN71" s="787"/>
    </row>
    <row r="72" spans="1:40">
      <c r="A72" s="784"/>
      <c r="B72" s="794"/>
      <c r="C72" s="794"/>
      <c r="D72" s="794"/>
      <c r="E72" s="794"/>
      <c r="F72" s="794"/>
      <c r="G72" s="794"/>
      <c r="H72" s="795"/>
      <c r="I72" s="795"/>
      <c r="J72" s="794"/>
      <c r="K72" s="794"/>
      <c r="L72" s="794"/>
      <c r="M72" s="794"/>
      <c r="N72" s="794"/>
      <c r="O72" s="939"/>
      <c r="P72" s="939"/>
      <c r="Q72" s="785"/>
      <c r="R72" s="785"/>
      <c r="S72" s="785"/>
      <c r="T72" s="787"/>
      <c r="U72" s="787"/>
      <c r="V72" s="787"/>
      <c r="W72" s="787"/>
      <c r="X72" s="787"/>
      <c r="Y72" s="787"/>
      <c r="Z72" s="787"/>
      <c r="AA72" s="787"/>
      <c r="AB72" s="787"/>
      <c r="AC72" s="787"/>
      <c r="AD72" s="787"/>
      <c r="AE72" s="787"/>
      <c r="AF72" s="787"/>
      <c r="AG72" s="787"/>
      <c r="AH72" s="787"/>
      <c r="AI72" s="787"/>
      <c r="AJ72" s="787"/>
      <c r="AK72" s="787"/>
      <c r="AL72" s="787"/>
      <c r="AM72" s="787"/>
      <c r="AN72" s="787"/>
    </row>
    <row r="73" spans="1:40">
      <c r="A73" s="784"/>
      <c r="B73" s="785"/>
      <c r="C73" s="785"/>
      <c r="D73" s="785"/>
      <c r="E73" s="785"/>
      <c r="F73" s="785"/>
      <c r="G73" s="785"/>
      <c r="H73" s="786"/>
      <c r="I73" s="786"/>
      <c r="J73" s="785"/>
      <c r="K73" s="785"/>
      <c r="L73" s="785"/>
      <c r="M73" s="785"/>
      <c r="N73" s="785"/>
      <c r="O73" s="939"/>
      <c r="P73" s="939"/>
      <c r="Q73" s="785"/>
      <c r="R73" s="785"/>
      <c r="S73" s="785"/>
      <c r="T73" s="787"/>
      <c r="U73" s="787"/>
      <c r="V73" s="787"/>
      <c r="W73" s="787"/>
      <c r="X73" s="787"/>
      <c r="Y73" s="787"/>
      <c r="Z73" s="787"/>
      <c r="AA73" s="787"/>
      <c r="AB73" s="787"/>
      <c r="AC73" s="787"/>
      <c r="AD73" s="787"/>
      <c r="AE73" s="787"/>
      <c r="AF73" s="787"/>
      <c r="AG73" s="787"/>
      <c r="AH73" s="787"/>
      <c r="AI73" s="787"/>
      <c r="AJ73" s="787"/>
      <c r="AK73" s="787"/>
      <c r="AL73" s="787"/>
      <c r="AM73" s="787"/>
      <c r="AN73" s="787"/>
    </row>
    <row r="74" spans="1:40">
      <c r="A74" s="784"/>
      <c r="B74" s="954" t="s">
        <v>223</v>
      </c>
      <c r="C74" s="785"/>
      <c r="D74" s="785"/>
      <c r="E74" s="785"/>
      <c r="F74" s="785"/>
      <c r="G74" s="785"/>
      <c r="H74" s="786"/>
      <c r="I74" s="786"/>
      <c r="J74" s="785"/>
      <c r="K74" s="785"/>
      <c r="L74" s="785"/>
      <c r="M74" s="785"/>
      <c r="N74" s="785"/>
      <c r="O74" s="939"/>
      <c r="P74" s="939"/>
      <c r="Q74" s="785"/>
      <c r="R74" s="785"/>
      <c r="S74" s="785"/>
      <c r="T74" s="787"/>
      <c r="U74" s="787"/>
      <c r="V74" s="787"/>
      <c r="W74" s="787"/>
      <c r="X74" s="787"/>
      <c r="Y74" s="787"/>
      <c r="Z74" s="787"/>
      <c r="AA74" s="787"/>
      <c r="AB74" s="787"/>
      <c r="AC74" s="787"/>
      <c r="AD74" s="787"/>
      <c r="AE74" s="787"/>
      <c r="AF74" s="787"/>
      <c r="AG74" s="787"/>
      <c r="AH74" s="787"/>
      <c r="AI74" s="787"/>
      <c r="AJ74" s="787"/>
      <c r="AK74" s="787"/>
      <c r="AL74" s="787"/>
      <c r="AM74" s="787"/>
      <c r="AN74" s="787"/>
    </row>
    <row r="75" spans="1:40">
      <c r="A75" s="784"/>
      <c r="B75" s="791">
        <v>1</v>
      </c>
      <c r="C75" s="791">
        <v>2</v>
      </c>
      <c r="D75" s="791">
        <v>3</v>
      </c>
      <c r="E75" s="791">
        <v>4</v>
      </c>
      <c r="F75" s="791">
        <v>5</v>
      </c>
      <c r="G75" s="791">
        <v>7</v>
      </c>
      <c r="H75" s="791">
        <v>8</v>
      </c>
      <c r="I75" s="791">
        <v>9</v>
      </c>
      <c r="J75" s="791">
        <v>10</v>
      </c>
      <c r="K75" s="791">
        <v>11</v>
      </c>
      <c r="L75" s="791">
        <v>12</v>
      </c>
      <c r="M75" s="791">
        <v>13</v>
      </c>
      <c r="N75" s="791">
        <v>14</v>
      </c>
      <c r="O75" s="939"/>
      <c r="P75" s="939"/>
      <c r="Q75" s="785"/>
      <c r="R75" s="785"/>
      <c r="S75" s="785"/>
      <c r="T75" s="787"/>
      <c r="U75" s="787"/>
      <c r="V75" s="787"/>
      <c r="W75" s="787"/>
      <c r="X75" s="787"/>
      <c r="Y75" s="787"/>
      <c r="Z75" s="787"/>
      <c r="AA75" s="787"/>
      <c r="AB75" s="787"/>
      <c r="AC75" s="787"/>
      <c r="AD75" s="787"/>
      <c r="AE75" s="787"/>
      <c r="AF75" s="787"/>
      <c r="AG75" s="787"/>
      <c r="AH75" s="787"/>
      <c r="AI75" s="787"/>
      <c r="AJ75" s="787"/>
      <c r="AK75" s="787"/>
      <c r="AL75" s="787"/>
      <c r="AM75" s="787"/>
      <c r="AN75" s="787"/>
    </row>
    <row r="76" spans="1:40" ht="60">
      <c r="A76" s="784"/>
      <c r="B76" s="791" t="s">
        <v>5</v>
      </c>
      <c r="C76" s="791" t="s">
        <v>28</v>
      </c>
      <c r="D76" s="791" t="s">
        <v>29</v>
      </c>
      <c r="E76" s="791" t="s">
        <v>215</v>
      </c>
      <c r="F76" s="791" t="s">
        <v>9</v>
      </c>
      <c r="G76" s="791" t="s">
        <v>11</v>
      </c>
      <c r="H76" s="791" t="s">
        <v>12</v>
      </c>
      <c r="I76" s="791" t="s">
        <v>13</v>
      </c>
      <c r="J76" s="791" t="s">
        <v>14</v>
      </c>
      <c r="K76" s="791" t="s">
        <v>15</v>
      </c>
      <c r="L76" s="791" t="s">
        <v>16</v>
      </c>
      <c r="M76" s="791" t="s">
        <v>17</v>
      </c>
      <c r="N76" s="791" t="s">
        <v>216</v>
      </c>
      <c r="O76" s="939"/>
      <c r="P76" s="939"/>
      <c r="Q76" s="785"/>
      <c r="R76" s="785"/>
      <c r="S76" s="785"/>
      <c r="T76" s="787"/>
      <c r="U76" s="787"/>
      <c r="V76" s="787"/>
      <c r="W76" s="787"/>
      <c r="X76" s="787"/>
      <c r="Y76" s="787"/>
      <c r="Z76" s="787"/>
      <c r="AA76" s="787"/>
      <c r="AB76" s="787"/>
      <c r="AC76" s="787"/>
      <c r="AD76" s="787"/>
      <c r="AE76" s="787"/>
      <c r="AF76" s="787"/>
      <c r="AG76" s="787"/>
      <c r="AH76" s="787"/>
      <c r="AI76" s="787"/>
      <c r="AJ76" s="787"/>
      <c r="AK76" s="787"/>
      <c r="AL76" s="787"/>
      <c r="AM76" s="787"/>
      <c r="AN76" s="787"/>
    </row>
    <row r="77" spans="1:40">
      <c r="A77" s="784"/>
      <c r="B77" s="797" t="s">
        <v>22</v>
      </c>
      <c r="C77" s="797" t="s">
        <v>19</v>
      </c>
      <c r="D77" s="797" t="s">
        <v>19</v>
      </c>
      <c r="E77" s="952">
        <f>E29</f>
        <v>47</v>
      </c>
      <c r="F77" s="951">
        <f t="shared" ref="F77:N77" si="17">F29</f>
        <v>10.579734090961436</v>
      </c>
      <c r="G77" s="951">
        <f t="shared" si="17"/>
        <v>4.969711232648848</v>
      </c>
      <c r="H77" s="951">
        <f t="shared" si="17"/>
        <v>6.3992264557058816</v>
      </c>
      <c r="I77" s="951">
        <f t="shared" si="17"/>
        <v>7.9276442647415744</v>
      </c>
      <c r="J77" s="951">
        <f t="shared" si="17"/>
        <v>9.0821777628796863</v>
      </c>
      <c r="K77" s="951">
        <f t="shared" si="17"/>
        <v>10.366643182198631</v>
      </c>
      <c r="L77" s="951">
        <f t="shared" si="17"/>
        <v>15.080200431104934</v>
      </c>
      <c r="M77" s="951">
        <f t="shared" si="17"/>
        <v>17.213709547488307</v>
      </c>
      <c r="N77" s="953">
        <f t="shared" si="17"/>
        <v>6083.3191489361698</v>
      </c>
      <c r="O77" s="939"/>
      <c r="P77" s="939"/>
      <c r="Q77" s="785"/>
      <c r="R77" s="785"/>
      <c r="S77" s="785"/>
      <c r="T77" s="787"/>
      <c r="U77" s="787"/>
      <c r="V77" s="787"/>
      <c r="W77" s="787"/>
      <c r="X77" s="787"/>
      <c r="Y77" s="787"/>
      <c r="Z77" s="787"/>
      <c r="AA77" s="787"/>
      <c r="AB77" s="787"/>
      <c r="AC77" s="787"/>
      <c r="AD77" s="787"/>
      <c r="AE77" s="787"/>
      <c r="AF77" s="787"/>
      <c r="AG77" s="787"/>
      <c r="AH77" s="787"/>
      <c r="AI77" s="787"/>
      <c r="AJ77" s="787"/>
      <c r="AK77" s="787"/>
      <c r="AL77" s="787"/>
      <c r="AM77" s="787"/>
      <c r="AN77" s="787"/>
    </row>
    <row r="78" spans="1:40">
      <c r="A78" s="784"/>
      <c r="B78" s="793" t="s">
        <v>22</v>
      </c>
      <c r="C78" s="945" t="s">
        <v>75</v>
      </c>
      <c r="D78" s="945">
        <v>500</v>
      </c>
      <c r="E78" s="946"/>
      <c r="F78" s="948">
        <f>F$77/F$9*F10</f>
        <v>14.971107116039807</v>
      </c>
      <c r="G78" s="948">
        <f t="shared" ref="G78:M78" si="18">G$77/G$9*G10</f>
        <v>9.2828066256218147</v>
      </c>
      <c r="H78" s="948">
        <f t="shared" si="18"/>
        <v>10.331441269219431</v>
      </c>
      <c r="I78" s="948">
        <f t="shared" si="18"/>
        <v>10.825106294028643</v>
      </c>
      <c r="J78" s="948">
        <f t="shared" si="18"/>
        <v>12.614796671509866</v>
      </c>
      <c r="K78" s="948">
        <f t="shared" si="18"/>
        <v>14.725118322432294</v>
      </c>
      <c r="L78" s="948">
        <f t="shared" si="18"/>
        <v>20.706527930912753</v>
      </c>
      <c r="M78" s="948">
        <f t="shared" si="18"/>
        <v>25.571015110511318</v>
      </c>
      <c r="N78" s="945"/>
      <c r="O78" s="939"/>
      <c r="P78" s="939"/>
      <c r="Q78" s="785"/>
      <c r="R78" s="785"/>
      <c r="S78" s="785"/>
      <c r="T78" s="787"/>
      <c r="U78" s="787"/>
      <c r="V78" s="787"/>
      <c r="W78" s="787"/>
      <c r="X78" s="787"/>
      <c r="Y78" s="787"/>
      <c r="Z78" s="787"/>
      <c r="AA78" s="787"/>
      <c r="AB78" s="787"/>
      <c r="AC78" s="787"/>
      <c r="AD78" s="787"/>
      <c r="AE78" s="787"/>
      <c r="AF78" s="787"/>
      <c r="AG78" s="787"/>
      <c r="AH78" s="787"/>
      <c r="AI78" s="787"/>
      <c r="AJ78" s="787"/>
      <c r="AK78" s="787"/>
      <c r="AL78" s="787"/>
      <c r="AM78" s="787"/>
      <c r="AN78" s="787"/>
    </row>
    <row r="79" spans="1:40">
      <c r="A79" s="784"/>
      <c r="B79" s="793" t="s">
        <v>22</v>
      </c>
      <c r="C79" s="945">
        <v>501</v>
      </c>
      <c r="D79" s="945">
        <v>1000</v>
      </c>
      <c r="E79" s="946"/>
      <c r="F79" s="948">
        <f t="shared" ref="F79:M79" si="19">F$77/F$9*F11</f>
        <v>15.004878075723061</v>
      </c>
      <c r="G79" s="948">
        <f t="shared" si="19"/>
        <v>9.7063443491766321</v>
      </c>
      <c r="H79" s="948">
        <f t="shared" si="19"/>
        <v>11.048516070700522</v>
      </c>
      <c r="I79" s="948">
        <f t="shared" si="19"/>
        <v>13.096939456786448</v>
      </c>
      <c r="J79" s="948">
        <f t="shared" si="19"/>
        <v>14.40779140115805</v>
      </c>
      <c r="K79" s="948">
        <f t="shared" si="19"/>
        <v>15.43063008113085</v>
      </c>
      <c r="L79" s="948">
        <f t="shared" si="19"/>
        <v>20.243386993607881</v>
      </c>
      <c r="M79" s="948">
        <f t="shared" si="19"/>
        <v>22.572284809818978</v>
      </c>
      <c r="N79" s="945"/>
      <c r="O79" s="939"/>
      <c r="P79" s="939"/>
      <c r="Q79" s="785"/>
      <c r="R79" s="785"/>
      <c r="S79" s="785"/>
      <c r="T79" s="787"/>
      <c r="U79" s="787"/>
      <c r="V79" s="787"/>
      <c r="W79" s="787"/>
      <c r="X79" s="787"/>
      <c r="Y79" s="787"/>
      <c r="Z79" s="787"/>
      <c r="AA79" s="787"/>
      <c r="AB79" s="787"/>
      <c r="AC79" s="787"/>
      <c r="AD79" s="787"/>
      <c r="AE79" s="787"/>
      <c r="AF79" s="787"/>
      <c r="AG79" s="787"/>
      <c r="AH79" s="787"/>
      <c r="AI79" s="787"/>
      <c r="AJ79" s="787"/>
      <c r="AK79" s="787"/>
      <c r="AL79" s="787"/>
      <c r="AM79" s="787"/>
      <c r="AN79" s="787"/>
    </row>
    <row r="80" spans="1:40">
      <c r="A80" s="784"/>
      <c r="B80" s="793" t="s">
        <v>22</v>
      </c>
      <c r="C80" s="945">
        <v>1001</v>
      </c>
      <c r="D80" s="945">
        <v>2000</v>
      </c>
      <c r="E80" s="946"/>
      <c r="F80" s="948">
        <f t="shared" ref="F80:M80" si="20">F$77/F$9*F12</f>
        <v>13.444185909879522</v>
      </c>
      <c r="G80" s="948">
        <f t="shared" si="20"/>
        <v>7.6384968764115397</v>
      </c>
      <c r="H80" s="948">
        <f t="shared" si="20"/>
        <v>8.799575229964173</v>
      </c>
      <c r="I80" s="948">
        <f t="shared" si="20"/>
        <v>10.229692510983245</v>
      </c>
      <c r="J80" s="948">
        <f t="shared" si="20"/>
        <v>11.386374019140627</v>
      </c>
      <c r="K80" s="948">
        <f t="shared" si="20"/>
        <v>13.489433907291595</v>
      </c>
      <c r="L80" s="948">
        <f t="shared" si="20"/>
        <v>18.655423762013857</v>
      </c>
      <c r="M80" s="948">
        <f t="shared" si="20"/>
        <v>22.012760721459209</v>
      </c>
      <c r="N80" s="945"/>
      <c r="O80" s="939"/>
      <c r="P80" s="939"/>
      <c r="Q80" s="785"/>
      <c r="R80" s="785"/>
      <c r="S80" s="785"/>
      <c r="T80" s="787"/>
      <c r="U80" s="787"/>
      <c r="V80" s="787"/>
      <c r="W80" s="787"/>
      <c r="X80" s="787"/>
      <c r="Y80" s="787"/>
      <c r="Z80" s="787"/>
      <c r="AA80" s="787"/>
      <c r="AB80" s="787"/>
      <c r="AC80" s="787"/>
      <c r="AD80" s="787"/>
      <c r="AE80" s="787"/>
      <c r="AF80" s="787"/>
      <c r="AG80" s="787"/>
      <c r="AH80" s="787"/>
      <c r="AI80" s="787"/>
      <c r="AJ80" s="787"/>
      <c r="AK80" s="787"/>
      <c r="AL80" s="787"/>
      <c r="AM80" s="787"/>
      <c r="AN80" s="787"/>
    </row>
    <row r="81" spans="1:40">
      <c r="A81" s="784"/>
      <c r="B81" s="793" t="s">
        <v>22</v>
      </c>
      <c r="C81" s="945">
        <v>2001</v>
      </c>
      <c r="D81" s="945">
        <v>5000</v>
      </c>
      <c r="E81" s="946"/>
      <c r="F81" s="948">
        <f t="shared" ref="F81:M81" si="21">F$77/F$9*F13</f>
        <v>10.779559713652521</v>
      </c>
      <c r="G81" s="948">
        <f t="shared" si="21"/>
        <v>5.1612320729833083</v>
      </c>
      <c r="H81" s="948">
        <f t="shared" si="21"/>
        <v>6.6477590899962156</v>
      </c>
      <c r="I81" s="948">
        <f t="shared" si="21"/>
        <v>8.243625170602197</v>
      </c>
      <c r="J81" s="948">
        <f t="shared" si="21"/>
        <v>9.3151283123867099</v>
      </c>
      <c r="K81" s="948">
        <f t="shared" si="21"/>
        <v>10.608583688236386</v>
      </c>
      <c r="L81" s="948">
        <f t="shared" si="21"/>
        <v>14.992955588822802</v>
      </c>
      <c r="M81" s="948">
        <f t="shared" si="21"/>
        <v>17.936294658817896</v>
      </c>
      <c r="N81" s="945"/>
      <c r="O81" s="939"/>
      <c r="P81" s="939"/>
      <c r="Q81" s="785"/>
      <c r="R81" s="785"/>
      <c r="S81" s="785"/>
      <c r="T81" s="787"/>
      <c r="U81" s="787"/>
      <c r="V81" s="787"/>
      <c r="W81" s="787"/>
      <c r="X81" s="787"/>
      <c r="Y81" s="787"/>
      <c r="Z81" s="787"/>
      <c r="AA81" s="787"/>
      <c r="AB81" s="787"/>
      <c r="AC81" s="787"/>
      <c r="AD81" s="787"/>
      <c r="AE81" s="787"/>
      <c r="AF81" s="787"/>
      <c r="AG81" s="787"/>
      <c r="AH81" s="787"/>
      <c r="AI81" s="787"/>
      <c r="AJ81" s="787"/>
      <c r="AK81" s="787"/>
      <c r="AL81" s="787"/>
      <c r="AM81" s="787"/>
      <c r="AN81" s="787"/>
    </row>
    <row r="82" spans="1:40">
      <c r="A82" s="784"/>
      <c r="B82" s="793" t="s">
        <v>22</v>
      </c>
      <c r="C82" s="945">
        <v>5001</v>
      </c>
      <c r="D82" s="945">
        <v>10000</v>
      </c>
      <c r="E82" s="946"/>
      <c r="F82" s="948">
        <f t="shared" ref="F82:M82" si="22">F$77/F$9*F14</f>
        <v>8.9069988563685509</v>
      </c>
      <c r="G82" s="948">
        <f t="shared" si="22"/>
        <v>4.9699286173837747</v>
      </c>
      <c r="H82" s="948">
        <f t="shared" si="22"/>
        <v>6.3162304597366052</v>
      </c>
      <c r="I82" s="948">
        <f t="shared" si="22"/>
        <v>7.2574175130514611</v>
      </c>
      <c r="J82" s="948">
        <f t="shared" si="22"/>
        <v>8.2536747998947941</v>
      </c>
      <c r="K82" s="948">
        <f t="shared" si="22"/>
        <v>9.1420421358531829</v>
      </c>
      <c r="L82" s="948">
        <f t="shared" si="22"/>
        <v>14.426504188143271</v>
      </c>
      <c r="M82" s="948">
        <f t="shared" si="22"/>
        <v>12.939515720144241</v>
      </c>
      <c r="N82" s="945"/>
      <c r="O82" s="939"/>
      <c r="P82" s="939"/>
      <c r="Q82" s="785"/>
      <c r="R82" s="785"/>
      <c r="S82" s="785"/>
      <c r="T82" s="787"/>
      <c r="U82" s="787"/>
      <c r="V82" s="787"/>
      <c r="W82" s="787"/>
      <c r="X82" s="787"/>
      <c r="Y82" s="787"/>
      <c r="Z82" s="787"/>
      <c r="AA82" s="787"/>
      <c r="AB82" s="787"/>
      <c r="AC82" s="787"/>
      <c r="AD82" s="787"/>
      <c r="AE82" s="787"/>
      <c r="AF82" s="787"/>
      <c r="AG82" s="787"/>
      <c r="AH82" s="787"/>
      <c r="AI82" s="787"/>
      <c r="AJ82" s="787"/>
      <c r="AK82" s="787"/>
      <c r="AL82" s="787"/>
      <c r="AM82" s="787"/>
      <c r="AN82" s="787"/>
    </row>
    <row r="83" spans="1:40">
      <c r="A83" s="784"/>
      <c r="B83" s="793" t="s">
        <v>22</v>
      </c>
      <c r="C83" s="945">
        <v>10001</v>
      </c>
      <c r="D83" s="945">
        <v>20000</v>
      </c>
      <c r="E83" s="946"/>
      <c r="F83" s="948">
        <f t="shared" ref="F83:M83" si="23">F$77/F$9*F15</f>
        <v>6.8699979243418214</v>
      </c>
      <c r="G83" s="948">
        <f t="shared" si="23"/>
        <v>3.8886150776999613</v>
      </c>
      <c r="H83" s="948">
        <f t="shared" si="23"/>
        <v>4.6782230463889496</v>
      </c>
      <c r="I83" s="948">
        <f t="shared" si="23"/>
        <v>5.6837881180771079</v>
      </c>
      <c r="J83" s="948">
        <f t="shared" si="23"/>
        <v>6.5843526851474676</v>
      </c>
      <c r="K83" s="948">
        <f t="shared" si="23"/>
        <v>7.5656105309958459</v>
      </c>
      <c r="L83" s="948">
        <f t="shared" si="23"/>
        <v>9.5274239857341794</v>
      </c>
      <c r="M83" s="948">
        <f t="shared" si="23"/>
        <v>10.206809986742448</v>
      </c>
      <c r="N83" s="945"/>
      <c r="O83" s="939"/>
      <c r="P83" s="939"/>
      <c r="Q83" s="785"/>
      <c r="R83" s="785"/>
      <c r="S83" s="785"/>
      <c r="T83" s="787"/>
      <c r="U83" s="787"/>
      <c r="V83" s="787"/>
      <c r="W83" s="787"/>
      <c r="X83" s="787"/>
      <c r="Y83" s="787"/>
      <c r="Z83" s="787"/>
      <c r="AA83" s="787"/>
      <c r="AB83" s="787"/>
      <c r="AC83" s="787"/>
      <c r="AD83" s="787"/>
      <c r="AE83" s="787"/>
      <c r="AF83" s="787"/>
      <c r="AG83" s="787"/>
      <c r="AH83" s="787"/>
      <c r="AI83" s="787"/>
      <c r="AJ83" s="787"/>
      <c r="AK83" s="787"/>
      <c r="AL83" s="787"/>
      <c r="AM83" s="787"/>
      <c r="AN83" s="787"/>
    </row>
    <row r="84" spans="1:40">
      <c r="A84" s="784"/>
      <c r="B84" s="793" t="s">
        <v>22</v>
      </c>
      <c r="C84" s="945">
        <v>20001</v>
      </c>
      <c r="D84" s="945" t="s">
        <v>76</v>
      </c>
      <c r="E84" s="946"/>
      <c r="F84" s="948">
        <f t="shared" ref="F84:M84" si="24">F$77/F$9*F16</f>
        <v>3.3625116822323222</v>
      </c>
      <c r="G84" s="948">
        <f t="shared" si="24"/>
        <v>1.399775666921822</v>
      </c>
      <c r="H84" s="948">
        <f t="shared" si="24"/>
        <v>1.926439676667131</v>
      </c>
      <c r="I84" s="948">
        <f t="shared" si="24"/>
        <v>2.1484532663356082</v>
      </c>
      <c r="J84" s="948">
        <f t="shared" si="24"/>
        <v>2.512883903567606</v>
      </c>
      <c r="K84" s="948">
        <f t="shared" si="24"/>
        <v>3.0344531672122179</v>
      </c>
      <c r="L84" s="948">
        <f t="shared" si="24"/>
        <v>5.1667161817372742</v>
      </c>
      <c r="M84" s="948">
        <f t="shared" si="24"/>
        <v>6.433088833642465</v>
      </c>
      <c r="N84" s="945"/>
      <c r="O84" s="939"/>
      <c r="P84" s="939"/>
      <c r="Q84" s="785"/>
      <c r="R84" s="785"/>
      <c r="S84" s="785"/>
      <c r="T84" s="787"/>
      <c r="U84" s="787"/>
      <c r="V84" s="787"/>
      <c r="W84" s="787"/>
      <c r="X84" s="787"/>
      <c r="Y84" s="787"/>
      <c r="Z84" s="787"/>
      <c r="AA84" s="787"/>
      <c r="AB84" s="787"/>
      <c r="AC84" s="787"/>
      <c r="AD84" s="787"/>
      <c r="AE84" s="787"/>
      <c r="AF84" s="787"/>
      <c r="AG84" s="787"/>
      <c r="AH84" s="787"/>
      <c r="AI84" s="787"/>
      <c r="AJ84" s="787"/>
      <c r="AK84" s="787"/>
      <c r="AL84" s="787"/>
      <c r="AM84" s="787"/>
      <c r="AN84" s="787"/>
    </row>
    <row r="85" spans="1:40">
      <c r="A85" s="784"/>
      <c r="B85" s="794"/>
      <c r="C85" s="794"/>
      <c r="D85" s="794"/>
      <c r="E85" s="794"/>
      <c r="F85" s="794"/>
      <c r="G85" s="794"/>
      <c r="H85" s="795"/>
      <c r="I85" s="795"/>
      <c r="J85" s="794"/>
      <c r="K85" s="794"/>
      <c r="L85" s="794"/>
      <c r="M85" s="794"/>
      <c r="N85" s="794"/>
      <c r="O85" s="939"/>
      <c r="P85" s="939"/>
      <c r="Q85" s="785"/>
      <c r="R85" s="785"/>
      <c r="S85" s="785"/>
      <c r="T85" s="787"/>
      <c r="U85" s="787"/>
      <c r="V85" s="787"/>
      <c r="W85" s="787"/>
      <c r="X85" s="787"/>
      <c r="Y85" s="787"/>
      <c r="Z85" s="787"/>
      <c r="AA85" s="787"/>
      <c r="AB85" s="787"/>
      <c r="AC85" s="787"/>
      <c r="AD85" s="787"/>
      <c r="AE85" s="787"/>
      <c r="AF85" s="787"/>
      <c r="AG85" s="787"/>
      <c r="AH85" s="787"/>
      <c r="AI85" s="787"/>
      <c r="AJ85" s="787"/>
      <c r="AK85" s="787"/>
      <c r="AL85" s="787"/>
      <c r="AM85" s="787"/>
      <c r="AN85" s="787"/>
    </row>
    <row r="86" spans="1:40">
      <c r="A86" s="784"/>
      <c r="B86" s="785"/>
      <c r="C86" s="785"/>
      <c r="D86" s="785"/>
      <c r="E86" s="785"/>
      <c r="F86" s="785"/>
      <c r="G86" s="785"/>
      <c r="H86" s="786"/>
      <c r="I86" s="786"/>
      <c r="J86" s="785"/>
      <c r="K86" s="785"/>
      <c r="L86" s="785"/>
      <c r="M86" s="785"/>
      <c r="N86" s="785"/>
      <c r="O86" s="939"/>
      <c r="P86" s="939"/>
      <c r="Q86" s="785"/>
      <c r="R86" s="785"/>
      <c r="S86" s="785"/>
      <c r="T86" s="787"/>
      <c r="U86" s="787"/>
      <c r="V86" s="787"/>
      <c r="W86" s="787"/>
      <c r="X86" s="787"/>
      <c r="Y86" s="787"/>
      <c r="Z86" s="787"/>
      <c r="AA86" s="787"/>
      <c r="AB86" s="787"/>
      <c r="AC86" s="787"/>
      <c r="AD86" s="787"/>
      <c r="AE86" s="787"/>
      <c r="AF86" s="787"/>
      <c r="AG86" s="787"/>
      <c r="AH86" s="787"/>
      <c r="AI86" s="787"/>
      <c r="AJ86" s="787"/>
      <c r="AK86" s="787"/>
      <c r="AL86" s="787"/>
      <c r="AM86" s="787"/>
      <c r="AN86" s="787"/>
    </row>
    <row r="87" spans="1:40">
      <c r="A87" s="784"/>
      <c r="B87" s="954" t="s">
        <v>224</v>
      </c>
      <c r="C87" s="785"/>
      <c r="D87" s="785"/>
      <c r="E87" s="785"/>
      <c r="F87" s="785"/>
      <c r="G87" s="785"/>
      <c r="H87" s="786"/>
      <c r="I87" s="786"/>
      <c r="J87" s="785"/>
      <c r="K87" s="785"/>
      <c r="L87" s="785"/>
      <c r="M87" s="785"/>
      <c r="N87" s="785"/>
      <c r="O87" s="939"/>
      <c r="P87" s="939"/>
      <c r="Q87" s="785"/>
      <c r="R87" s="785"/>
      <c r="S87" s="785"/>
      <c r="T87" s="787"/>
      <c r="U87" s="787"/>
      <c r="V87" s="787"/>
      <c r="W87" s="787"/>
      <c r="X87" s="787"/>
      <c r="Y87" s="787"/>
      <c r="Z87" s="787"/>
      <c r="AA87" s="787"/>
      <c r="AB87" s="787"/>
      <c r="AC87" s="787"/>
      <c r="AD87" s="787"/>
      <c r="AE87" s="787"/>
      <c r="AF87" s="787"/>
      <c r="AG87" s="787"/>
      <c r="AH87" s="787"/>
      <c r="AI87" s="787"/>
      <c r="AJ87" s="787"/>
      <c r="AK87" s="787"/>
      <c r="AL87" s="787"/>
      <c r="AM87" s="787"/>
      <c r="AN87" s="787"/>
    </row>
    <row r="88" spans="1:40">
      <c r="A88" s="784"/>
      <c r="B88" s="791">
        <v>1</v>
      </c>
      <c r="C88" s="791">
        <v>2</v>
      </c>
      <c r="D88" s="791">
        <v>3</v>
      </c>
      <c r="E88" s="791">
        <v>4</v>
      </c>
      <c r="F88" s="791">
        <v>5</v>
      </c>
      <c r="G88" s="791">
        <v>7</v>
      </c>
      <c r="H88" s="791">
        <v>8</v>
      </c>
      <c r="I88" s="791">
        <v>9</v>
      </c>
      <c r="J88" s="791">
        <v>10</v>
      </c>
      <c r="K88" s="791">
        <v>11</v>
      </c>
      <c r="L88" s="791">
        <v>12</v>
      </c>
      <c r="M88" s="791">
        <v>13</v>
      </c>
      <c r="N88" s="791">
        <v>14</v>
      </c>
      <c r="O88" s="939"/>
      <c r="P88" s="939"/>
      <c r="Q88" s="785"/>
      <c r="R88" s="785"/>
      <c r="S88" s="785"/>
      <c r="T88" s="787"/>
      <c r="U88" s="787"/>
      <c r="V88" s="787"/>
      <c r="W88" s="787"/>
      <c r="X88" s="787"/>
      <c r="Y88" s="787"/>
      <c r="Z88" s="787"/>
      <c r="AA88" s="787"/>
      <c r="AB88" s="787"/>
      <c r="AC88" s="787"/>
      <c r="AD88" s="787"/>
      <c r="AE88" s="787"/>
      <c r="AF88" s="787"/>
      <c r="AG88" s="787"/>
      <c r="AH88" s="787"/>
      <c r="AI88" s="787"/>
      <c r="AJ88" s="787"/>
      <c r="AK88" s="787"/>
      <c r="AL88" s="787"/>
      <c r="AM88" s="787"/>
      <c r="AN88" s="787"/>
    </row>
    <row r="89" spans="1:40" ht="60">
      <c r="A89" s="784"/>
      <c r="B89" s="791" t="s">
        <v>5</v>
      </c>
      <c r="C89" s="791" t="s">
        <v>28</v>
      </c>
      <c r="D89" s="791" t="s">
        <v>29</v>
      </c>
      <c r="E89" s="791" t="s">
        <v>215</v>
      </c>
      <c r="F89" s="791" t="s">
        <v>9</v>
      </c>
      <c r="G89" s="791" t="s">
        <v>11</v>
      </c>
      <c r="H89" s="791" t="s">
        <v>12</v>
      </c>
      <c r="I89" s="791" t="s">
        <v>13</v>
      </c>
      <c r="J89" s="791" t="s">
        <v>14</v>
      </c>
      <c r="K89" s="791" t="s">
        <v>15</v>
      </c>
      <c r="L89" s="791" t="s">
        <v>16</v>
      </c>
      <c r="M89" s="791" t="s">
        <v>17</v>
      </c>
      <c r="N89" s="791" t="s">
        <v>216</v>
      </c>
      <c r="O89" s="939"/>
      <c r="P89" s="939"/>
      <c r="Q89" s="785"/>
      <c r="R89" s="785"/>
      <c r="S89" s="785"/>
      <c r="T89" s="787"/>
      <c r="U89" s="787"/>
      <c r="V89" s="787"/>
      <c r="W89" s="787"/>
      <c r="X89" s="787"/>
      <c r="Y89" s="787"/>
      <c r="Z89" s="787"/>
      <c r="AA89" s="787"/>
      <c r="AB89" s="787"/>
      <c r="AC89" s="787"/>
      <c r="AD89" s="787"/>
      <c r="AE89" s="787"/>
      <c r="AF89" s="787"/>
      <c r="AG89" s="787"/>
      <c r="AH89" s="787"/>
      <c r="AI89" s="787"/>
      <c r="AJ89" s="787"/>
      <c r="AK89" s="787"/>
      <c r="AL89" s="787"/>
      <c r="AM89" s="787"/>
      <c r="AN89" s="787"/>
    </row>
    <row r="90" spans="1:40">
      <c r="A90" s="784"/>
      <c r="B90" s="797" t="s">
        <v>24</v>
      </c>
      <c r="C90" s="797" t="s">
        <v>19</v>
      </c>
      <c r="D90" s="797" t="s">
        <v>19</v>
      </c>
      <c r="E90" s="952">
        <f>E30</f>
        <v>292</v>
      </c>
      <c r="F90" s="951">
        <f t="shared" ref="F90:N90" si="25">F30</f>
        <v>11.271402304789216</v>
      </c>
      <c r="G90" s="951">
        <f t="shared" si="25"/>
        <v>3.4234934981375384</v>
      </c>
      <c r="H90" s="951">
        <f t="shared" si="25"/>
        <v>4.9931522892765612</v>
      </c>
      <c r="I90" s="951">
        <f t="shared" si="25"/>
        <v>7.8863499925410503</v>
      </c>
      <c r="J90" s="951">
        <f t="shared" si="25"/>
        <v>9.4208328843095188</v>
      </c>
      <c r="K90" s="951">
        <f t="shared" si="25"/>
        <v>10.896437117715566</v>
      </c>
      <c r="L90" s="951">
        <f t="shared" si="25"/>
        <v>15.489584576833714</v>
      </c>
      <c r="M90" s="951">
        <f t="shared" si="25"/>
        <v>21.511701920594515</v>
      </c>
      <c r="N90" s="953">
        <f t="shared" si="25"/>
        <v>5721.2157534246571</v>
      </c>
      <c r="O90" s="939"/>
      <c r="P90" s="939"/>
      <c r="Q90" s="785"/>
      <c r="R90" s="785"/>
      <c r="S90" s="785"/>
      <c r="T90" s="787"/>
      <c r="U90" s="787"/>
      <c r="V90" s="787"/>
      <c r="W90" s="787"/>
      <c r="X90" s="787"/>
      <c r="Y90" s="787"/>
      <c r="Z90" s="787"/>
      <c r="AA90" s="787"/>
      <c r="AB90" s="787"/>
      <c r="AC90" s="787"/>
      <c r="AD90" s="787"/>
      <c r="AE90" s="787"/>
      <c r="AF90" s="787"/>
      <c r="AG90" s="787"/>
      <c r="AH90" s="787"/>
      <c r="AI90" s="787"/>
      <c r="AJ90" s="787"/>
      <c r="AK90" s="787"/>
      <c r="AL90" s="787"/>
      <c r="AM90" s="787"/>
      <c r="AN90" s="787"/>
    </row>
    <row r="91" spans="1:40">
      <c r="A91" s="784"/>
      <c r="B91" s="793" t="s">
        <v>24</v>
      </c>
      <c r="C91" s="945" t="s">
        <v>75</v>
      </c>
      <c r="D91" s="945">
        <v>500</v>
      </c>
      <c r="E91" s="946"/>
      <c r="F91" s="948">
        <f>F$90/F$9*F10</f>
        <v>15.949868853239064</v>
      </c>
      <c r="G91" s="948">
        <f t="shared" ref="G91:M91" si="26">G$90/G$9*G10</f>
        <v>6.3946629169328721</v>
      </c>
      <c r="H91" s="948">
        <f t="shared" si="26"/>
        <v>8.0613586629571756</v>
      </c>
      <c r="I91" s="948">
        <f t="shared" si="26"/>
        <v>10.768719444294057</v>
      </c>
      <c r="J91" s="948">
        <f t="shared" si="26"/>
        <v>13.085175650003706</v>
      </c>
      <c r="K91" s="948">
        <f t="shared" si="26"/>
        <v>15.477654919851807</v>
      </c>
      <c r="L91" s="948">
        <f t="shared" si="26"/>
        <v>21.268650714806331</v>
      </c>
      <c r="M91" s="948">
        <f t="shared" si="26"/>
        <v>31.955695159536408</v>
      </c>
      <c r="N91" s="945"/>
      <c r="O91" s="939"/>
      <c r="P91" s="939"/>
      <c r="Q91" s="785"/>
      <c r="R91" s="785"/>
      <c r="S91" s="785"/>
      <c r="T91" s="787"/>
      <c r="U91" s="787"/>
      <c r="V91" s="787"/>
      <c r="W91" s="787"/>
      <c r="X91" s="787"/>
      <c r="Y91" s="787"/>
      <c r="Z91" s="787"/>
      <c r="AA91" s="787"/>
      <c r="AB91" s="787"/>
      <c r="AC91" s="787"/>
      <c r="AD91" s="787"/>
      <c r="AE91" s="787"/>
      <c r="AF91" s="787"/>
      <c r="AG91" s="787"/>
      <c r="AH91" s="787"/>
      <c r="AI91" s="787"/>
      <c r="AJ91" s="787"/>
      <c r="AK91" s="787"/>
      <c r="AL91" s="787"/>
      <c r="AM91" s="787"/>
      <c r="AN91" s="787"/>
    </row>
    <row r="92" spans="1:40">
      <c r="A92" s="784"/>
      <c r="B92" s="793" t="s">
        <v>24</v>
      </c>
      <c r="C92" s="945">
        <v>501</v>
      </c>
      <c r="D92" s="945">
        <v>1000</v>
      </c>
      <c r="E92" s="946"/>
      <c r="F92" s="948">
        <f t="shared" ref="F92:M92" si="27">F$90/F$9*F11</f>
        <v>15.985847647180016</v>
      </c>
      <c r="G92" s="948">
        <f t="shared" si="27"/>
        <v>6.6864260747759596</v>
      </c>
      <c r="H92" s="948">
        <f t="shared" si="27"/>
        <v>8.6208737405030416</v>
      </c>
      <c r="I92" s="948">
        <f t="shared" si="27"/>
        <v>13.028718865036678</v>
      </c>
      <c r="J92" s="948">
        <f t="shared" si="27"/>
        <v>14.945027345430935</v>
      </c>
      <c r="K92" s="948">
        <f t="shared" si="27"/>
        <v>16.219222308576892</v>
      </c>
      <c r="L92" s="948">
        <f t="shared" si="27"/>
        <v>20.792936830753384</v>
      </c>
      <c r="M92" s="948">
        <f t="shared" si="27"/>
        <v>28.208229095305015</v>
      </c>
      <c r="N92" s="945"/>
      <c r="O92" s="939"/>
      <c r="P92" s="939"/>
      <c r="Q92" s="785"/>
      <c r="R92" s="785"/>
      <c r="S92" s="785"/>
      <c r="T92" s="787"/>
      <c r="U92" s="787"/>
      <c r="V92" s="787"/>
      <c r="W92" s="787"/>
      <c r="X92" s="787"/>
      <c r="Y92" s="787"/>
      <c r="Z92" s="787"/>
      <c r="AA92" s="787"/>
      <c r="AB92" s="787"/>
      <c r="AC92" s="787"/>
      <c r="AD92" s="787"/>
      <c r="AE92" s="787"/>
      <c r="AF92" s="787"/>
      <c r="AG92" s="787"/>
      <c r="AH92" s="787"/>
      <c r="AI92" s="787"/>
      <c r="AJ92" s="787"/>
      <c r="AK92" s="787"/>
      <c r="AL92" s="787"/>
      <c r="AM92" s="787"/>
      <c r="AN92" s="787"/>
    </row>
    <row r="93" spans="1:40">
      <c r="A93" s="784"/>
      <c r="B93" s="793" t="s">
        <v>24</v>
      </c>
      <c r="C93" s="945">
        <v>1001</v>
      </c>
      <c r="D93" s="945">
        <v>2000</v>
      </c>
      <c r="E93" s="946"/>
      <c r="F93" s="948">
        <f t="shared" ref="F93:M93" si="28">F$90/F$9*F12</f>
        <v>14.323122561283578</v>
      </c>
      <c r="G93" s="948">
        <f t="shared" si="28"/>
        <v>5.2619444405828606</v>
      </c>
      <c r="H93" s="948">
        <f t="shared" si="28"/>
        <v>6.8660828786547912</v>
      </c>
      <c r="I93" s="948">
        <f t="shared" si="28"/>
        <v>10.176407109548803</v>
      </c>
      <c r="J93" s="948">
        <f t="shared" si="28"/>
        <v>11.810947725664832</v>
      </c>
      <c r="K93" s="948">
        <f t="shared" si="28"/>
        <v>14.178820061713465</v>
      </c>
      <c r="L93" s="948">
        <f t="shared" si="28"/>
        <v>19.161864956539869</v>
      </c>
      <c r="M93" s="948">
        <f t="shared" si="28"/>
        <v>27.509000647596949</v>
      </c>
      <c r="N93" s="945"/>
      <c r="O93" s="939"/>
      <c r="P93" s="939"/>
      <c r="Q93" s="785"/>
      <c r="R93" s="785"/>
      <c r="S93" s="785"/>
      <c r="T93" s="787"/>
      <c r="U93" s="787"/>
      <c r="V93" s="787"/>
      <c r="W93" s="787"/>
      <c r="X93" s="787"/>
      <c r="Y93" s="787"/>
      <c r="Z93" s="787"/>
      <c r="AA93" s="787"/>
      <c r="AB93" s="787"/>
      <c r="AC93" s="787"/>
      <c r="AD93" s="787"/>
      <c r="AE93" s="787"/>
      <c r="AF93" s="787"/>
      <c r="AG93" s="787"/>
      <c r="AH93" s="787"/>
      <c r="AI93" s="787"/>
      <c r="AJ93" s="787"/>
      <c r="AK93" s="787"/>
      <c r="AL93" s="787"/>
      <c r="AM93" s="787"/>
      <c r="AN93" s="787"/>
    </row>
    <row r="94" spans="1:40">
      <c r="A94" s="784"/>
      <c r="B94" s="793" t="s">
        <v>24</v>
      </c>
      <c r="C94" s="945">
        <v>2001</v>
      </c>
      <c r="D94" s="945">
        <v>5000</v>
      </c>
      <c r="E94" s="946"/>
      <c r="F94" s="948">
        <f t="shared" ref="F94:M94" si="29">F$90/F$9*F13</f>
        <v>11.48429186938427</v>
      </c>
      <c r="G94" s="948">
        <f t="shared" si="29"/>
        <v>3.5554267878094601</v>
      </c>
      <c r="H94" s="948">
        <f t="shared" si="29"/>
        <v>5.1870759299628837</v>
      </c>
      <c r="I94" s="948">
        <f t="shared" si="29"/>
        <v>8.2006849868167127</v>
      </c>
      <c r="J94" s="948">
        <f t="shared" si="29"/>
        <v>9.6624696651027069</v>
      </c>
      <c r="K94" s="948">
        <f t="shared" si="29"/>
        <v>11.150742148180555</v>
      </c>
      <c r="L94" s="948">
        <f t="shared" si="29"/>
        <v>15.399971287567732</v>
      </c>
      <c r="M94" s="948">
        <f t="shared" si="29"/>
        <v>22.414705162533718</v>
      </c>
      <c r="N94" s="945"/>
      <c r="O94" s="939"/>
      <c r="P94" s="939"/>
      <c r="Q94" s="785"/>
      <c r="R94" s="785"/>
      <c r="S94" s="785"/>
      <c r="T94" s="787"/>
      <c r="U94" s="787"/>
      <c r="V94" s="787"/>
      <c r="W94" s="787"/>
      <c r="X94" s="787"/>
      <c r="Y94" s="787"/>
      <c r="Z94" s="787"/>
      <c r="AA94" s="787"/>
      <c r="AB94" s="787"/>
      <c r="AC94" s="787"/>
      <c r="AD94" s="787"/>
      <c r="AE94" s="787"/>
      <c r="AF94" s="787"/>
      <c r="AG94" s="787"/>
      <c r="AH94" s="787"/>
      <c r="AI94" s="787"/>
      <c r="AJ94" s="787"/>
      <c r="AK94" s="787"/>
      <c r="AL94" s="787"/>
      <c r="AM94" s="787"/>
      <c r="AN94" s="787"/>
    </row>
    <row r="95" spans="1:40">
      <c r="A95" s="784"/>
      <c r="B95" s="793" t="s">
        <v>24</v>
      </c>
      <c r="C95" s="945">
        <v>5001</v>
      </c>
      <c r="D95" s="945">
        <v>10000</v>
      </c>
      <c r="E95" s="946"/>
      <c r="F95" s="948">
        <f t="shared" ref="F95:M95" si="30">F$90/F$9*F14</f>
        <v>9.4893091428637248</v>
      </c>
      <c r="G95" s="948">
        <f t="shared" si="30"/>
        <v>3.4236432483326253</v>
      </c>
      <c r="H95" s="948">
        <f t="shared" si="30"/>
        <v>4.9283926421311994</v>
      </c>
      <c r="I95" s="948">
        <f t="shared" si="30"/>
        <v>7.2196143821024998</v>
      </c>
      <c r="J95" s="948">
        <f t="shared" si="30"/>
        <v>8.5614368052835168</v>
      </c>
      <c r="K95" s="948">
        <f t="shared" si="30"/>
        <v>9.609252051029225</v>
      </c>
      <c r="L95" s="948">
        <f t="shared" si="30"/>
        <v>14.818142357668778</v>
      </c>
      <c r="M95" s="948">
        <f t="shared" si="30"/>
        <v>16.170309159724649</v>
      </c>
      <c r="N95" s="945"/>
      <c r="O95" s="939"/>
      <c r="P95" s="939"/>
      <c r="Q95" s="785"/>
      <c r="R95" s="785"/>
      <c r="S95" s="785"/>
      <c r="T95" s="787"/>
      <c r="U95" s="787"/>
      <c r="V95" s="787"/>
      <c r="W95" s="787"/>
      <c r="X95" s="787"/>
      <c r="Y95" s="787"/>
      <c r="Z95" s="787"/>
      <c r="AA95" s="787"/>
      <c r="AB95" s="787"/>
      <c r="AC95" s="787"/>
      <c r="AD95" s="787"/>
      <c r="AE95" s="787"/>
      <c r="AF95" s="787"/>
      <c r="AG95" s="787"/>
      <c r="AH95" s="787"/>
      <c r="AI95" s="787"/>
      <c r="AJ95" s="787"/>
      <c r="AK95" s="787"/>
      <c r="AL95" s="787"/>
      <c r="AM95" s="787"/>
      <c r="AN95" s="787"/>
    </row>
    <row r="96" spans="1:40">
      <c r="A96" s="784"/>
      <c r="B96" s="793" t="s">
        <v>24</v>
      </c>
      <c r="C96" s="945">
        <v>10001</v>
      </c>
      <c r="D96" s="945">
        <v>20000</v>
      </c>
      <c r="E96" s="946"/>
      <c r="F96" s="948">
        <f t="shared" ref="F96:M96" si="31">F$90/F$9*F15</f>
        <v>7.319135790423883</v>
      </c>
      <c r="G96" s="948">
        <f t="shared" si="31"/>
        <v>2.6787569361791261</v>
      </c>
      <c r="H96" s="948">
        <f t="shared" si="31"/>
        <v>3.6502974657187175</v>
      </c>
      <c r="I96" s="948">
        <f t="shared" si="31"/>
        <v>5.6541818585326613</v>
      </c>
      <c r="J96" s="948">
        <f t="shared" si="31"/>
        <v>6.8298692139297055</v>
      </c>
      <c r="K96" s="948">
        <f t="shared" si="31"/>
        <v>7.9522558999314219</v>
      </c>
      <c r="L96" s="948">
        <f t="shared" si="31"/>
        <v>9.7860661932575361</v>
      </c>
      <c r="M96" s="948">
        <f t="shared" si="31"/>
        <v>12.755289810672339</v>
      </c>
      <c r="N96" s="945"/>
      <c r="O96" s="939"/>
      <c r="P96" s="939"/>
      <c r="Q96" s="785"/>
      <c r="R96" s="785"/>
      <c r="S96" s="785"/>
      <c r="T96" s="787"/>
      <c r="U96" s="787"/>
      <c r="V96" s="787"/>
      <c r="W96" s="787"/>
      <c r="X96" s="787"/>
      <c r="Y96" s="787"/>
      <c r="Z96" s="787"/>
      <c r="AA96" s="787"/>
      <c r="AB96" s="787"/>
      <c r="AC96" s="787"/>
      <c r="AD96" s="787"/>
      <c r="AE96" s="787"/>
      <c r="AF96" s="787"/>
      <c r="AG96" s="787"/>
      <c r="AH96" s="787"/>
      <c r="AI96" s="787"/>
      <c r="AJ96" s="787"/>
      <c r="AK96" s="787"/>
      <c r="AL96" s="787"/>
      <c r="AM96" s="787"/>
      <c r="AN96" s="787"/>
    </row>
    <row r="97" spans="1:40">
      <c r="A97" s="784"/>
      <c r="B97" s="793" t="s">
        <v>24</v>
      </c>
      <c r="C97" s="945">
        <v>20001</v>
      </c>
      <c r="D97" s="945" t="s">
        <v>76</v>
      </c>
      <c r="E97" s="946"/>
      <c r="F97" s="948">
        <f t="shared" ref="F97:M97" si="32">F$90/F$9*F16</f>
        <v>3.5823416353510513</v>
      </c>
      <c r="G97" s="948">
        <f t="shared" si="32"/>
        <v>0.96426586379422285</v>
      </c>
      <c r="H97" s="948">
        <f t="shared" si="32"/>
        <v>1.5031514743671681</v>
      </c>
      <c r="I97" s="948">
        <f t="shared" si="32"/>
        <v>2.137262197333591</v>
      </c>
      <c r="J97" s="948">
        <f t="shared" si="32"/>
        <v>2.606584007850957</v>
      </c>
      <c r="K97" s="948">
        <f t="shared" si="32"/>
        <v>3.1895308386767653</v>
      </c>
      <c r="L97" s="948">
        <f t="shared" si="32"/>
        <v>5.3069776921825031</v>
      </c>
      <c r="M97" s="948">
        <f t="shared" si="32"/>
        <v>8.0393298746123012</v>
      </c>
      <c r="N97" s="945"/>
      <c r="O97" s="939"/>
      <c r="P97" s="939"/>
      <c r="Q97" s="785"/>
      <c r="R97" s="785"/>
      <c r="S97" s="785"/>
      <c r="T97" s="787"/>
      <c r="U97" s="787"/>
      <c r="V97" s="787"/>
      <c r="W97" s="787"/>
      <c r="X97" s="787"/>
      <c r="Y97" s="787"/>
      <c r="Z97" s="787"/>
      <c r="AA97" s="787"/>
      <c r="AB97" s="787"/>
      <c r="AC97" s="787"/>
      <c r="AD97" s="787"/>
      <c r="AE97" s="787"/>
      <c r="AF97" s="787"/>
      <c r="AG97" s="787"/>
      <c r="AH97" s="787"/>
      <c r="AI97" s="787"/>
      <c r="AJ97" s="787"/>
      <c r="AK97" s="787"/>
      <c r="AL97" s="787"/>
      <c r="AM97" s="787"/>
      <c r="AN97" s="787"/>
    </row>
    <row r="98" spans="1:40">
      <c r="A98" s="784"/>
      <c r="B98" s="794"/>
      <c r="C98" s="794"/>
      <c r="D98" s="794"/>
      <c r="E98" s="794"/>
      <c r="F98" s="794"/>
      <c r="G98" s="794"/>
      <c r="H98" s="795"/>
      <c r="I98" s="795"/>
      <c r="J98" s="794"/>
      <c r="K98" s="794"/>
      <c r="L98" s="794"/>
      <c r="M98" s="794"/>
      <c r="N98" s="794"/>
      <c r="O98" s="939"/>
      <c r="P98" s="939"/>
      <c r="Q98" s="785"/>
      <c r="R98" s="785"/>
      <c r="S98" s="785"/>
      <c r="T98" s="787"/>
      <c r="U98" s="787"/>
      <c r="V98" s="787"/>
      <c r="W98" s="787"/>
      <c r="X98" s="787"/>
      <c r="Y98" s="787"/>
      <c r="Z98" s="787"/>
      <c r="AA98" s="787"/>
      <c r="AB98" s="787"/>
      <c r="AC98" s="787"/>
      <c r="AD98" s="787"/>
      <c r="AE98" s="787"/>
      <c r="AF98" s="787"/>
      <c r="AG98" s="787"/>
      <c r="AH98" s="787"/>
      <c r="AI98" s="787"/>
      <c r="AJ98" s="787"/>
      <c r="AK98" s="787"/>
      <c r="AL98" s="787"/>
      <c r="AM98" s="787"/>
      <c r="AN98" s="787"/>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77</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1283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1283</v>
      </c>
      <c r="F9" s="54">
        <v>36.519485353607308</v>
      </c>
      <c r="G9" s="54">
        <v>13.566253586272349</v>
      </c>
      <c r="H9" s="54">
        <v>20.831335640943081</v>
      </c>
      <c r="I9" s="54">
        <v>29.861477107140118</v>
      </c>
      <c r="J9" s="54">
        <v>33.384264099037139</v>
      </c>
      <c r="K9" s="54">
        <v>37.698040326073247</v>
      </c>
      <c r="L9" s="54">
        <v>49.972973471137415</v>
      </c>
      <c r="M9" s="54">
        <v>64.678378592001749</v>
      </c>
      <c r="N9" s="59">
        <v>5922.0124707716286</v>
      </c>
      <c r="O9" s="11"/>
      <c r="P9" s="11"/>
      <c r="Q9" s="11"/>
      <c r="AI9" s="43"/>
      <c r="AJ9" s="43"/>
      <c r="AK9" s="43"/>
      <c r="AL9" s="43"/>
    </row>
    <row r="10" spans="1:69" s="44" customFormat="1">
      <c r="A10" s="1"/>
      <c r="B10" s="26" t="s">
        <v>19</v>
      </c>
      <c r="C10" s="53">
        <v>58</v>
      </c>
      <c r="D10" s="53">
        <v>500</v>
      </c>
      <c r="E10" s="28">
        <v>66</v>
      </c>
      <c r="F10" s="56">
        <v>32.755436201177822</v>
      </c>
      <c r="G10" s="56">
        <v>10.211902985074627</v>
      </c>
      <c r="H10" s="56">
        <v>16.054337735573021</v>
      </c>
      <c r="I10" s="56">
        <v>22.690863755757739</v>
      </c>
      <c r="J10" s="56">
        <v>26.080242177196979</v>
      </c>
      <c r="K10" s="56">
        <v>32.758495460440983</v>
      </c>
      <c r="L10" s="56">
        <v>49.867657551761113</v>
      </c>
      <c r="M10" s="56">
        <v>61.854194144579338</v>
      </c>
      <c r="N10" s="53">
        <v>332.4848484848485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87</v>
      </c>
      <c r="F11" s="56">
        <v>35.936482667187022</v>
      </c>
      <c r="G11" s="56">
        <v>12.453824561403509</v>
      </c>
      <c r="H11" s="56">
        <v>17.752028177434656</v>
      </c>
      <c r="I11" s="56">
        <v>28.635298195571526</v>
      </c>
      <c r="J11" s="56">
        <v>31.562068965517241</v>
      </c>
      <c r="K11" s="56">
        <v>37.301568932903081</v>
      </c>
      <c r="L11" s="56">
        <v>49.945215755220381</v>
      </c>
      <c r="M11" s="56">
        <v>72.426894056847573</v>
      </c>
      <c r="N11" s="53">
        <v>774.16091954022988</v>
      </c>
      <c r="O11" s="11"/>
      <c r="P11" s="11"/>
      <c r="Q11" s="34" t="s">
        <v>23</v>
      </c>
      <c r="AI11" s="1"/>
      <c r="AJ11" s="43"/>
      <c r="AK11" s="43"/>
      <c r="AL11" s="43"/>
    </row>
    <row r="12" spans="1:69">
      <c r="B12" s="26" t="s">
        <v>19</v>
      </c>
      <c r="C12" s="53">
        <v>1001</v>
      </c>
      <c r="D12" s="53">
        <v>2000</v>
      </c>
      <c r="E12" s="28">
        <v>207</v>
      </c>
      <c r="F12" s="56">
        <v>36.352759367897249</v>
      </c>
      <c r="G12" s="56">
        <v>14.912676562943048</v>
      </c>
      <c r="H12" s="56">
        <v>19.125558598122794</v>
      </c>
      <c r="I12" s="56">
        <v>27.964404265059198</v>
      </c>
      <c r="J12" s="56">
        <v>32.996099843993761</v>
      </c>
      <c r="K12" s="56">
        <v>35.591271477663234</v>
      </c>
      <c r="L12" s="56">
        <v>51.986135309386256</v>
      </c>
      <c r="M12" s="56">
        <v>66.768522267206478</v>
      </c>
      <c r="N12" s="53">
        <v>1444.927536231884</v>
      </c>
      <c r="O12" s="11"/>
      <c r="P12" s="11"/>
      <c r="Q12" s="34" t="s">
        <v>25</v>
      </c>
      <c r="AI12" s="1"/>
      <c r="AJ12" s="43"/>
      <c r="AK12" s="43"/>
      <c r="AL12" s="43"/>
    </row>
    <row r="13" spans="1:69">
      <c r="B13" s="26" t="s">
        <v>19</v>
      </c>
      <c r="C13" s="53">
        <v>2001</v>
      </c>
      <c r="D13" s="53">
        <v>5000</v>
      </c>
      <c r="E13" s="28">
        <v>343</v>
      </c>
      <c r="F13" s="56">
        <v>38.119372006709689</v>
      </c>
      <c r="G13" s="56">
        <v>14.657382766769944</v>
      </c>
      <c r="H13" s="56">
        <v>22.697269394755381</v>
      </c>
      <c r="I13" s="56">
        <v>29.880905876816282</v>
      </c>
      <c r="J13" s="56">
        <v>33.75957727873184</v>
      </c>
      <c r="K13" s="56">
        <v>38.427079475444906</v>
      </c>
      <c r="L13" s="56">
        <v>52.729248720206904</v>
      </c>
      <c r="M13" s="56">
        <v>68.117500359208563</v>
      </c>
      <c r="N13" s="53">
        <v>3228.6618075801748</v>
      </c>
      <c r="O13" s="11"/>
      <c r="P13" s="11"/>
      <c r="Q13" s="34" t="s">
        <v>26</v>
      </c>
      <c r="AI13" s="1"/>
      <c r="AJ13" s="43"/>
      <c r="AK13" s="43"/>
      <c r="AL13" s="43"/>
    </row>
    <row r="14" spans="1:69">
      <c r="B14" s="26" t="s">
        <v>19</v>
      </c>
      <c r="C14" s="53">
        <v>5001</v>
      </c>
      <c r="D14" s="53">
        <v>10000</v>
      </c>
      <c r="E14" s="28">
        <v>372</v>
      </c>
      <c r="F14" s="56">
        <v>39.602066183437863</v>
      </c>
      <c r="G14" s="56">
        <v>18.370004968087688</v>
      </c>
      <c r="H14" s="56">
        <v>25.452962741080537</v>
      </c>
      <c r="I14" s="56">
        <v>32.372022906321561</v>
      </c>
      <c r="J14" s="56">
        <v>36.321749509268798</v>
      </c>
      <c r="K14" s="56">
        <v>40.713718159673142</v>
      </c>
      <c r="L14" s="56">
        <v>66.067301876806582</v>
      </c>
      <c r="M14" s="56">
        <v>66.067301876806582</v>
      </c>
      <c r="N14" s="53">
        <v>7386.3629032258068</v>
      </c>
      <c r="O14" s="11"/>
      <c r="P14" s="11"/>
      <c r="Q14" s="34" t="s">
        <v>27</v>
      </c>
      <c r="AI14" s="1"/>
      <c r="AJ14" s="43"/>
      <c r="AK14" s="43"/>
      <c r="AL14" s="43"/>
    </row>
    <row r="15" spans="1:69">
      <c r="B15" s="26" t="s">
        <v>19</v>
      </c>
      <c r="C15" s="53">
        <v>10001</v>
      </c>
      <c r="D15" s="53">
        <v>20000</v>
      </c>
      <c r="E15" s="28">
        <v>175</v>
      </c>
      <c r="F15" s="56">
        <v>33.056153575685123</v>
      </c>
      <c r="G15" s="56">
        <v>10.901069302441972</v>
      </c>
      <c r="H15" s="56">
        <v>21.220546932001653</v>
      </c>
      <c r="I15" s="56">
        <v>29.549504275684747</v>
      </c>
      <c r="J15" s="56">
        <v>33.033782616208747</v>
      </c>
      <c r="K15" s="56">
        <v>35.201749715972063</v>
      </c>
      <c r="L15" s="56">
        <v>43.350254887995014</v>
      </c>
      <c r="M15" s="56">
        <v>49.946809849646613</v>
      </c>
      <c r="N15" s="53">
        <v>13010.034285714286</v>
      </c>
      <c r="O15" s="11"/>
      <c r="P15" s="11"/>
      <c r="Q15" s="11"/>
      <c r="AI15" s="1"/>
      <c r="AJ15" s="43"/>
      <c r="AK15" s="43"/>
      <c r="AL15" s="43"/>
    </row>
    <row r="16" spans="1:69">
      <c r="B16" s="26" t="s">
        <v>19</v>
      </c>
      <c r="C16" s="53">
        <v>20001</v>
      </c>
      <c r="D16" s="53">
        <v>90234</v>
      </c>
      <c r="E16" s="28">
        <v>33</v>
      </c>
      <c r="F16" s="56">
        <v>13.618352845918013</v>
      </c>
      <c r="G16" s="30">
        <v>1.7798179512609877</v>
      </c>
      <c r="H16" s="30">
        <v>4.7689608218572825</v>
      </c>
      <c r="I16" s="30">
        <v>8.7843374682898592</v>
      </c>
      <c r="J16" s="30">
        <v>12.05872982158029</v>
      </c>
      <c r="K16" s="30">
        <v>14.269300557315862</v>
      </c>
      <c r="L16" s="30">
        <v>22.379779809582022</v>
      </c>
      <c r="M16" s="30">
        <v>28.543667881137033</v>
      </c>
      <c r="N16" s="53">
        <v>32655.515151515152</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7597941.9999999991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v>0</v>
      </c>
      <c r="D26" s="59">
        <v>0</v>
      </c>
      <c r="E26" s="55">
        <v>1283</v>
      </c>
      <c r="F26" s="55">
        <v>36.519485353607308</v>
      </c>
      <c r="G26" s="55">
        <v>13.566253586272349</v>
      </c>
      <c r="H26" s="55">
        <v>20.831335640943081</v>
      </c>
      <c r="I26" s="55">
        <v>29.861477107140118</v>
      </c>
      <c r="J26" s="55">
        <v>33.384264099037139</v>
      </c>
      <c r="K26" s="55">
        <v>37.698040326073247</v>
      </c>
      <c r="L26" s="55">
        <v>49.972973471137415</v>
      </c>
      <c r="M26" s="55">
        <v>64.678378592001749</v>
      </c>
      <c r="N26" s="55">
        <v>5922.0124707716286</v>
      </c>
      <c r="O26" s="11"/>
      <c r="P26" s="11"/>
      <c r="Q26" s="11"/>
      <c r="AI26" s="43"/>
      <c r="AJ26" s="43"/>
      <c r="AK26" s="43"/>
      <c r="AL26" s="43"/>
    </row>
    <row r="27" spans="1:69">
      <c r="B27" s="28" t="s">
        <v>20</v>
      </c>
      <c r="C27" s="28" t="s">
        <v>19</v>
      </c>
      <c r="D27" s="28" t="s">
        <v>19</v>
      </c>
      <c r="E27" s="28">
        <v>730</v>
      </c>
      <c r="F27" s="56">
        <v>32.432494058626993</v>
      </c>
      <c r="G27" s="56">
        <v>11.026055213855944</v>
      </c>
      <c r="H27" s="56">
        <v>18.130777177204205</v>
      </c>
      <c r="I27" s="56">
        <v>26.845314842957684</v>
      </c>
      <c r="J27" s="56">
        <v>30.177337093111646</v>
      </c>
      <c r="K27" s="56">
        <v>33.556578557449967</v>
      </c>
      <c r="L27" s="56">
        <v>43.732804849916803</v>
      </c>
      <c r="M27" s="56">
        <v>56.183594826406505</v>
      </c>
      <c r="N27" s="33">
        <v>5396.1410958904107</v>
      </c>
      <c r="O27" s="11"/>
      <c r="P27" s="11"/>
      <c r="Q27" s="11"/>
      <c r="AI27" s="43"/>
      <c r="AJ27" s="43"/>
      <c r="AK27" s="43"/>
      <c r="AL27" s="43"/>
    </row>
    <row r="28" spans="1:69">
      <c r="B28" s="28" t="s">
        <v>21</v>
      </c>
      <c r="C28" s="28" t="s">
        <v>19</v>
      </c>
      <c r="D28" s="28" t="s">
        <v>19</v>
      </c>
      <c r="E28" s="28">
        <v>218</v>
      </c>
      <c r="F28" s="56">
        <v>36.686883615141497</v>
      </c>
      <c r="G28" s="56">
        <v>16.805510055117391</v>
      </c>
      <c r="H28" s="56">
        <v>23.82393723389405</v>
      </c>
      <c r="I28" s="56">
        <v>31.112209045654527</v>
      </c>
      <c r="J28" s="56">
        <v>33.834110493346628</v>
      </c>
      <c r="K28" s="56">
        <v>38.471875027120852</v>
      </c>
      <c r="L28" s="56">
        <v>48.274658579557787</v>
      </c>
      <c r="M28" s="56">
        <v>57.306559947128768</v>
      </c>
      <c r="N28" s="33">
        <v>6618.1422018348621</v>
      </c>
      <c r="O28" s="11"/>
      <c r="P28" s="11"/>
      <c r="Q28" s="11"/>
      <c r="AI28" s="43"/>
      <c r="AJ28" s="43"/>
      <c r="AK28" s="43"/>
      <c r="AL28" s="43"/>
    </row>
    <row r="29" spans="1:69" s="44" customFormat="1">
      <c r="A29" s="1"/>
      <c r="B29" s="28" t="s">
        <v>22</v>
      </c>
      <c r="C29" s="28" t="s">
        <v>19</v>
      </c>
      <c r="D29" s="28" t="s">
        <v>19</v>
      </c>
      <c r="E29" s="28">
        <v>49</v>
      </c>
      <c r="F29" s="56">
        <v>40.550571670614389</v>
      </c>
      <c r="G29" s="30">
        <v>16.356807511737088</v>
      </c>
      <c r="H29" s="30">
        <v>24.286418646346931</v>
      </c>
      <c r="I29" s="30">
        <v>30.499857346647648</v>
      </c>
      <c r="J29" s="30">
        <v>35.482364467668191</v>
      </c>
      <c r="K29" s="30">
        <v>40.160720753350233</v>
      </c>
      <c r="L29" s="30">
        <v>60.928386911595865</v>
      </c>
      <c r="M29" s="30">
        <v>72.927358149620531</v>
      </c>
      <c r="N29" s="33">
        <v>6251.4489795918371</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286</v>
      </c>
      <c r="F30" s="56">
        <v>46.13307834237613</v>
      </c>
      <c r="G30" s="56">
        <v>19.294620925449411</v>
      </c>
      <c r="H30" s="56">
        <v>27.814100523467264</v>
      </c>
      <c r="I30" s="56">
        <v>39.082800655942698</v>
      </c>
      <c r="J30" s="56">
        <v>44.738442537210787</v>
      </c>
      <c r="K30" s="56">
        <v>49.593114816481048</v>
      </c>
      <c r="L30" s="56">
        <v>65.979791613766025</v>
      </c>
      <c r="M30" s="56">
        <v>77.665617088515603</v>
      </c>
      <c r="N30" s="33">
        <v>6677.2132867132868</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t="s">
        <v>75</v>
      </c>
      <c r="C37" s="53">
        <v>500</v>
      </c>
      <c r="D37" s="53">
        <v>332.4848484848485</v>
      </c>
      <c r="E37" s="56">
        <v>32.755436201177822</v>
      </c>
      <c r="F37" s="948">
        <v>29.089689509479896</v>
      </c>
      <c r="G37" s="948">
        <v>32.905580788999337</v>
      </c>
      <c r="H37" s="948">
        <v>36.371040019239942</v>
      </c>
      <c r="I37" s="948">
        <v>41.378159899462432</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774.16091954022988</v>
      </c>
      <c r="E38" s="56">
        <v>35.936482667187022</v>
      </c>
      <c r="F38" s="948">
        <v>31.914736730438857</v>
      </c>
      <c r="G38" s="948">
        <v>36.101208557102836</v>
      </c>
      <c r="H38" s="948">
        <v>39.903216101636986</v>
      </c>
      <c r="I38" s="948">
        <v>45.396602777454561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1444.927536231884</v>
      </c>
      <c r="E39" s="56">
        <v>36.352759367897249</v>
      </c>
      <c r="F39" s="948">
        <v>32.28442681483638</v>
      </c>
      <c r="G39" s="948">
        <v>36.51939338974158</v>
      </c>
      <c r="H39" s="948">
        <v>40.365442171459996</v>
      </c>
      <c r="I39" s="948">
        <v>45.922462478379231</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3228.6618075801748</v>
      </c>
      <c r="E40" s="56">
        <v>38.119372006709689</v>
      </c>
      <c r="F40" s="948">
        <v>33.853333204326901</v>
      </c>
      <c r="G40" s="948">
        <v>38.29410383939878</v>
      </c>
      <c r="H40" s="948">
        <v>42.327056683021041</v>
      </c>
      <c r="I40" s="948">
        <v>48.154128080395054</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7386.3629032258068</v>
      </c>
      <c r="E41" s="56">
        <v>39.602066183437863</v>
      </c>
      <c r="F41" s="948">
        <v>35.170095190753614</v>
      </c>
      <c r="G41" s="948">
        <v>39.783594399623816</v>
      </c>
      <c r="H41" s="948">
        <v>43.97341330324322</v>
      </c>
      <c r="I41" s="948">
        <v>50.027134940992262</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13010.034285714286</v>
      </c>
      <c r="E42" s="56">
        <v>33.056153575685123</v>
      </c>
      <c r="F42" s="948">
        <v>29.356752814660634</v>
      </c>
      <c r="G42" s="948">
        <v>33.207676593821802</v>
      </c>
      <c r="H42" s="948">
        <v>36.704951117095895</v>
      </c>
      <c r="I42" s="948">
        <v>41.758039792695612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t="s">
        <v>76</v>
      </c>
      <c r="D43" s="53">
        <v>32655.515151515152</v>
      </c>
      <c r="E43" s="56">
        <v>13.618352845918013</v>
      </c>
      <c r="F43" s="948">
        <v>12.094287295861198</v>
      </c>
      <c r="G43" s="948">
        <v>13.680776742894992</v>
      </c>
      <c r="H43" s="948">
        <v>15.121571067253981</v>
      </c>
      <c r="I43" s="948">
        <v>17.2033239968098</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5922.0124707716286</v>
      </c>
      <c r="E44" s="54">
        <v>36.519485353607308</v>
      </c>
      <c r="F44" s="54">
        <v>32.432494058626993</v>
      </c>
      <c r="G44" s="54">
        <v>36.686883615141497</v>
      </c>
      <c r="H44" s="54">
        <v>40.550571670614389</v>
      </c>
      <c r="I44" s="54">
        <v>46.13307834237613</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767"/>
      <c r="B46" s="771" t="s">
        <v>221</v>
      </c>
      <c r="C46" s="772"/>
      <c r="D46" s="772"/>
      <c r="E46" s="772"/>
      <c r="F46" s="772"/>
      <c r="G46" s="772"/>
      <c r="H46" s="772"/>
      <c r="I46" s="772"/>
      <c r="J46" s="772"/>
      <c r="K46" s="772"/>
      <c r="L46" s="773"/>
      <c r="M46" s="773"/>
      <c r="N46" s="772"/>
      <c r="O46" s="772"/>
      <c r="P46" s="772"/>
      <c r="Q46" s="772"/>
      <c r="R46" s="772"/>
      <c r="S46" s="772"/>
      <c r="T46" s="772"/>
      <c r="U46" s="772"/>
      <c r="V46" s="772"/>
      <c r="W46" s="772"/>
      <c r="X46" s="772"/>
      <c r="Y46" s="772"/>
      <c r="Z46" s="772"/>
      <c r="AA46" s="772"/>
      <c r="AB46" s="772"/>
      <c r="AC46" s="772"/>
      <c r="AD46" s="772"/>
      <c r="AE46" s="770"/>
      <c r="AF46" s="770"/>
      <c r="AG46" s="770"/>
      <c r="AH46" s="770"/>
      <c r="AI46" s="770"/>
      <c r="AJ46" s="770"/>
      <c r="AK46" s="770"/>
      <c r="AL46" s="770"/>
      <c r="AM46" s="768"/>
      <c r="AN46" s="768"/>
    </row>
    <row r="47" spans="1:40">
      <c r="A47" s="766"/>
      <c r="B47" s="766"/>
      <c r="C47" s="766"/>
      <c r="D47" s="766"/>
      <c r="E47" s="766"/>
      <c r="F47" s="766"/>
      <c r="G47" s="766"/>
      <c r="H47" s="766"/>
      <c r="I47" s="766"/>
      <c r="J47" s="766"/>
      <c r="K47" s="766"/>
      <c r="L47" s="766"/>
      <c r="M47" s="766"/>
      <c r="N47" s="766"/>
      <c r="O47" s="766"/>
      <c r="P47" s="766"/>
      <c r="Q47" s="766"/>
      <c r="R47" s="766"/>
      <c r="S47" s="766"/>
      <c r="T47" s="766"/>
      <c r="U47" s="766"/>
      <c r="V47" s="766"/>
      <c r="W47" s="766"/>
      <c r="X47" s="766"/>
      <c r="Y47" s="766"/>
      <c r="Z47" s="766"/>
      <c r="AA47" s="766"/>
      <c r="AB47" s="766"/>
      <c r="AC47" s="766"/>
      <c r="AD47" s="766"/>
      <c r="AE47" s="766"/>
      <c r="AF47" s="766"/>
      <c r="AG47" s="766"/>
      <c r="AH47" s="766"/>
      <c r="AI47" s="766"/>
      <c r="AJ47" s="766"/>
      <c r="AK47" s="766"/>
      <c r="AL47" s="766"/>
      <c r="AM47" s="766"/>
      <c r="AN47" s="766"/>
    </row>
    <row r="48" spans="1:40">
      <c r="A48" s="767"/>
      <c r="B48" s="782" t="s">
        <v>218</v>
      </c>
      <c r="C48" s="768"/>
      <c r="D48" s="768"/>
      <c r="E48" s="768"/>
      <c r="F48" s="768"/>
      <c r="G48" s="768"/>
      <c r="H48" s="768"/>
      <c r="I48" s="768"/>
      <c r="J48" s="768"/>
      <c r="K48" s="768"/>
      <c r="L48" s="768"/>
      <c r="M48" s="768"/>
      <c r="N48" s="769"/>
      <c r="O48" s="769"/>
      <c r="P48" s="939"/>
      <c r="Q48" s="768"/>
      <c r="R48" s="768"/>
      <c r="S48" s="768"/>
      <c r="T48" s="770"/>
      <c r="U48" s="770"/>
      <c r="V48" s="770"/>
      <c r="W48" s="770"/>
      <c r="X48" s="770"/>
      <c r="Y48" s="770"/>
      <c r="Z48" s="770"/>
      <c r="AA48" s="770"/>
      <c r="AB48" s="770"/>
      <c r="AC48" s="770"/>
      <c r="AD48" s="770"/>
      <c r="AE48" s="770"/>
      <c r="AF48" s="770"/>
      <c r="AG48" s="770"/>
      <c r="AH48" s="770"/>
      <c r="AI48" s="770"/>
      <c r="AJ48" s="770"/>
      <c r="AK48" s="770"/>
      <c r="AL48" s="770"/>
      <c r="AM48" s="770"/>
      <c r="AN48" s="770"/>
    </row>
    <row r="49" spans="1:40">
      <c r="A49" s="767"/>
      <c r="B49" s="774">
        <v>1</v>
      </c>
      <c r="C49" s="774">
        <v>2</v>
      </c>
      <c r="D49" s="774">
        <v>3</v>
      </c>
      <c r="E49" s="774">
        <v>4</v>
      </c>
      <c r="F49" s="774">
        <v>5</v>
      </c>
      <c r="G49" s="774">
        <v>7</v>
      </c>
      <c r="H49" s="774">
        <v>8</v>
      </c>
      <c r="I49" s="774">
        <v>9</v>
      </c>
      <c r="J49" s="774">
        <v>10</v>
      </c>
      <c r="K49" s="774">
        <v>11</v>
      </c>
      <c r="L49" s="774">
        <v>12</v>
      </c>
      <c r="M49" s="774">
        <v>13</v>
      </c>
      <c r="N49" s="774">
        <v>14</v>
      </c>
      <c r="O49" s="939"/>
      <c r="P49" s="939"/>
      <c r="Q49" s="768"/>
      <c r="R49" s="768"/>
      <c r="S49" s="768"/>
      <c r="T49" s="770"/>
      <c r="U49" s="770"/>
      <c r="V49" s="770"/>
      <c r="W49" s="770"/>
      <c r="X49" s="770"/>
      <c r="Y49" s="770"/>
      <c r="Z49" s="770"/>
      <c r="AA49" s="770"/>
      <c r="AB49" s="770"/>
      <c r="AC49" s="770"/>
      <c r="AD49" s="770"/>
      <c r="AE49" s="770"/>
      <c r="AF49" s="770"/>
      <c r="AG49" s="770"/>
      <c r="AH49" s="770"/>
      <c r="AI49" s="770"/>
      <c r="AJ49" s="770"/>
      <c r="AK49" s="770"/>
      <c r="AL49" s="770"/>
      <c r="AM49" s="770"/>
      <c r="AN49" s="770"/>
    </row>
    <row r="50" spans="1:40" ht="60">
      <c r="A50" s="767"/>
      <c r="B50" s="774" t="s">
        <v>5</v>
      </c>
      <c r="C50" s="774" t="s">
        <v>28</v>
      </c>
      <c r="D50" s="774" t="s">
        <v>29</v>
      </c>
      <c r="E50" s="774" t="s">
        <v>215</v>
      </c>
      <c r="F50" s="774" t="s">
        <v>88</v>
      </c>
      <c r="G50" s="774" t="s">
        <v>11</v>
      </c>
      <c r="H50" s="774" t="s">
        <v>12</v>
      </c>
      <c r="I50" s="774" t="s">
        <v>13</v>
      </c>
      <c r="J50" s="774" t="s">
        <v>14</v>
      </c>
      <c r="K50" s="774" t="s">
        <v>15</v>
      </c>
      <c r="L50" s="774" t="s">
        <v>16</v>
      </c>
      <c r="M50" s="774" t="s">
        <v>17</v>
      </c>
      <c r="N50" s="774" t="s">
        <v>216</v>
      </c>
      <c r="O50" s="939"/>
      <c r="P50" s="939"/>
      <c r="Q50" s="768"/>
      <c r="R50" s="768"/>
      <c r="S50" s="768"/>
      <c r="T50" s="770"/>
      <c r="U50" s="770"/>
      <c r="V50" s="770"/>
      <c r="W50" s="770"/>
      <c r="X50" s="770"/>
      <c r="Y50" s="770"/>
      <c r="Z50" s="770"/>
      <c r="AA50" s="770"/>
      <c r="AB50" s="770"/>
      <c r="AC50" s="770"/>
      <c r="AD50" s="770"/>
      <c r="AE50" s="770"/>
      <c r="AF50" s="770"/>
      <c r="AG50" s="770"/>
      <c r="AH50" s="770"/>
      <c r="AI50" s="770"/>
      <c r="AJ50" s="770"/>
      <c r="AK50" s="770"/>
      <c r="AL50" s="770"/>
      <c r="AM50" s="770"/>
      <c r="AN50" s="770"/>
    </row>
    <row r="51" spans="1:40">
      <c r="A51" s="767"/>
      <c r="B51" s="780" t="s">
        <v>20</v>
      </c>
      <c r="C51" s="780" t="s">
        <v>19</v>
      </c>
      <c r="D51" s="780" t="s">
        <v>19</v>
      </c>
      <c r="E51" s="780">
        <f t="shared" ref="E51" si="0">E27</f>
        <v>730</v>
      </c>
      <c r="F51" s="951">
        <f>F27</f>
        <v>32.432494058626993</v>
      </c>
      <c r="G51" s="951">
        <f t="shared" ref="G51:N51" si="1">G27</f>
        <v>11.026055213855944</v>
      </c>
      <c r="H51" s="951">
        <f t="shared" si="1"/>
        <v>18.130777177204205</v>
      </c>
      <c r="I51" s="951">
        <f t="shared" si="1"/>
        <v>26.845314842957684</v>
      </c>
      <c r="J51" s="951">
        <f t="shared" si="1"/>
        <v>30.177337093111646</v>
      </c>
      <c r="K51" s="951">
        <f t="shared" si="1"/>
        <v>33.556578557449967</v>
      </c>
      <c r="L51" s="951">
        <f t="shared" si="1"/>
        <v>43.732804849916803</v>
      </c>
      <c r="M51" s="951">
        <f t="shared" si="1"/>
        <v>56.183594826406505</v>
      </c>
      <c r="N51" s="952">
        <f t="shared" si="1"/>
        <v>5396.1410958904107</v>
      </c>
      <c r="O51" s="939"/>
      <c r="P51" s="939"/>
      <c r="Q51" s="768"/>
      <c r="R51" s="768"/>
      <c r="S51" s="768"/>
      <c r="T51" s="770"/>
      <c r="U51" s="770"/>
      <c r="V51" s="770"/>
      <c r="W51" s="770"/>
      <c r="X51" s="770"/>
      <c r="Y51" s="770"/>
      <c r="Z51" s="770"/>
      <c r="AA51" s="770"/>
      <c r="AB51" s="770"/>
      <c r="AC51" s="770"/>
      <c r="AD51" s="770"/>
      <c r="AE51" s="770"/>
      <c r="AF51" s="770"/>
      <c r="AG51" s="770"/>
      <c r="AH51" s="770"/>
      <c r="AI51" s="770"/>
      <c r="AJ51" s="770"/>
      <c r="AK51" s="770"/>
      <c r="AL51" s="770"/>
      <c r="AM51" s="770"/>
      <c r="AN51" s="770"/>
    </row>
    <row r="52" spans="1:40">
      <c r="A52" s="767"/>
      <c r="B52" s="776" t="s">
        <v>20</v>
      </c>
      <c r="C52" s="775" t="s">
        <v>75</v>
      </c>
      <c r="D52" s="775">
        <v>500</v>
      </c>
      <c r="E52" s="776"/>
      <c r="F52" s="948">
        <f>F$51/F$9*F10</f>
        <v>29.089689509479896</v>
      </c>
      <c r="G52" s="948">
        <f t="shared" ref="G52:M52" si="2">G$51/G$9*G10</f>
        <v>8.2997863364362967</v>
      </c>
      <c r="H52" s="948">
        <f t="shared" si="2"/>
        <v>13.973065636711034</v>
      </c>
      <c r="I52" s="948">
        <f t="shared" si="2"/>
        <v>20.398970198172908</v>
      </c>
      <c r="J52" s="948">
        <f t="shared" si="2"/>
        <v>23.574947086341815</v>
      </c>
      <c r="K52" s="948">
        <f t="shared" si="2"/>
        <v>29.159686202093329</v>
      </c>
      <c r="L52" s="948">
        <f t="shared" si="2"/>
        <v>43.640639820906998</v>
      </c>
      <c r="M52" s="948">
        <f t="shared" si="2"/>
        <v>53.730335512193562</v>
      </c>
      <c r="N52" s="775"/>
      <c r="O52" s="939"/>
      <c r="P52" s="939"/>
      <c r="Q52" s="768"/>
      <c r="R52" s="768"/>
      <c r="S52" s="768"/>
      <c r="T52" s="770"/>
      <c r="U52" s="770"/>
      <c r="V52" s="770"/>
      <c r="W52" s="770"/>
      <c r="X52" s="770"/>
      <c r="Y52" s="770"/>
      <c r="Z52" s="770"/>
      <c r="AA52" s="770"/>
      <c r="AB52" s="770"/>
      <c r="AC52" s="770"/>
      <c r="AD52" s="770"/>
      <c r="AE52" s="770"/>
      <c r="AF52" s="770"/>
      <c r="AG52" s="770"/>
      <c r="AH52" s="770"/>
      <c r="AI52" s="770"/>
      <c r="AJ52" s="770"/>
      <c r="AK52" s="770"/>
      <c r="AL52" s="770"/>
      <c r="AM52" s="770"/>
      <c r="AN52" s="770"/>
    </row>
    <row r="53" spans="1:40">
      <c r="A53" s="767"/>
      <c r="B53" s="776" t="s">
        <v>20</v>
      </c>
      <c r="C53" s="775">
        <v>501</v>
      </c>
      <c r="D53" s="775">
        <v>1000</v>
      </c>
      <c r="E53" s="776"/>
      <c r="F53" s="948">
        <f t="shared" ref="F53:M53" si="3">F$51/F$9*F11</f>
        <v>31.914736730438857</v>
      </c>
      <c r="G53" s="948">
        <f t="shared" si="3"/>
        <v>10.121921749764473</v>
      </c>
      <c r="H53" s="948">
        <f t="shared" si="3"/>
        <v>15.450668784574727</v>
      </c>
      <c r="I53" s="948">
        <f t="shared" si="3"/>
        <v>25.742986287114636</v>
      </c>
      <c r="J53" s="948">
        <f t="shared" si="3"/>
        <v>28.530183912483547</v>
      </c>
      <c r="K53" s="948">
        <f t="shared" si="3"/>
        <v>33.203663038881366</v>
      </c>
      <c r="L53" s="948">
        <f t="shared" si="3"/>
        <v>43.708513264106323</v>
      </c>
      <c r="M53" s="948">
        <f t="shared" si="3"/>
        <v>62.914429192697774</v>
      </c>
      <c r="N53" s="775"/>
      <c r="O53" s="939"/>
      <c r="P53" s="939"/>
      <c r="Q53" s="768"/>
      <c r="R53" s="768"/>
      <c r="S53" s="768"/>
      <c r="T53" s="770"/>
      <c r="U53" s="770"/>
      <c r="V53" s="770"/>
      <c r="W53" s="770"/>
      <c r="X53" s="770"/>
      <c r="Y53" s="770"/>
      <c r="Z53" s="770"/>
      <c r="AA53" s="770"/>
      <c r="AB53" s="770"/>
      <c r="AC53" s="770"/>
      <c r="AD53" s="770"/>
      <c r="AE53" s="770"/>
      <c r="AF53" s="770"/>
      <c r="AG53" s="770"/>
      <c r="AH53" s="770"/>
      <c r="AI53" s="770"/>
      <c r="AJ53" s="770"/>
      <c r="AK53" s="770"/>
      <c r="AL53" s="770"/>
      <c r="AM53" s="770"/>
      <c r="AN53" s="770"/>
    </row>
    <row r="54" spans="1:40">
      <c r="A54" s="767"/>
      <c r="B54" s="776" t="s">
        <v>20</v>
      </c>
      <c r="C54" s="775">
        <v>1001</v>
      </c>
      <c r="D54" s="775">
        <v>2000</v>
      </c>
      <c r="E54" s="776"/>
      <c r="F54" s="948">
        <f t="shared" ref="F54:M54" si="4">F$51/F$9*F12</f>
        <v>32.28442681483638</v>
      </c>
      <c r="G54" s="948">
        <f t="shared" si="4"/>
        <v>12.120368687179024</v>
      </c>
      <c r="H54" s="948">
        <f t="shared" si="4"/>
        <v>16.646135769162221</v>
      </c>
      <c r="I54" s="948">
        <f t="shared" si="4"/>
        <v>25.139856082730795</v>
      </c>
      <c r="J54" s="948">
        <f t="shared" si="4"/>
        <v>29.826460298667691</v>
      </c>
      <c r="K54" s="948">
        <f t="shared" si="4"/>
        <v>31.681256823148484</v>
      </c>
      <c r="L54" s="948">
        <f t="shared" si="4"/>
        <v>45.494581420091997</v>
      </c>
      <c r="M54" s="948">
        <f t="shared" si="4"/>
        <v>57.99922143815958</v>
      </c>
      <c r="N54" s="775"/>
      <c r="O54" s="939"/>
      <c r="P54" s="939"/>
      <c r="Q54" s="768"/>
      <c r="R54" s="768"/>
      <c r="S54" s="768"/>
      <c r="T54" s="770"/>
      <c r="U54" s="770"/>
      <c r="V54" s="770"/>
      <c r="W54" s="770"/>
      <c r="X54" s="770"/>
      <c r="Y54" s="770"/>
      <c r="Z54" s="770"/>
      <c r="AA54" s="770"/>
      <c r="AB54" s="770"/>
      <c r="AC54" s="770"/>
      <c r="AD54" s="770"/>
      <c r="AE54" s="770"/>
      <c r="AF54" s="770"/>
      <c r="AG54" s="770"/>
      <c r="AH54" s="770"/>
      <c r="AI54" s="770"/>
      <c r="AJ54" s="770"/>
      <c r="AK54" s="770"/>
      <c r="AL54" s="770"/>
      <c r="AM54" s="770"/>
      <c r="AN54" s="770"/>
    </row>
    <row r="55" spans="1:40">
      <c r="A55" s="767"/>
      <c r="B55" s="776" t="s">
        <v>20</v>
      </c>
      <c r="C55" s="775">
        <v>2001</v>
      </c>
      <c r="D55" s="775">
        <v>5000</v>
      </c>
      <c r="E55" s="776"/>
      <c r="F55" s="948">
        <f t="shared" ref="F55:M55" si="5">F$51/F$9*F13</f>
        <v>33.853333204326901</v>
      </c>
      <c r="G55" s="948">
        <f t="shared" si="5"/>
        <v>11.912877099729419</v>
      </c>
      <c r="H55" s="948">
        <f t="shared" si="5"/>
        <v>19.754812702382054</v>
      </c>
      <c r="I55" s="948">
        <f t="shared" si="5"/>
        <v>26.8627812073005</v>
      </c>
      <c r="J55" s="948">
        <f t="shared" si="5"/>
        <v>30.516597299822664</v>
      </c>
      <c r="K55" s="948">
        <f t="shared" si="5"/>
        <v>34.205526334993365</v>
      </c>
      <c r="L55" s="948">
        <f t="shared" si="5"/>
        <v>46.144901613577083</v>
      </c>
      <c r="M55" s="948">
        <f t="shared" si="5"/>
        <v>59.171026300938202</v>
      </c>
      <c r="N55" s="775"/>
      <c r="O55" s="939"/>
      <c r="P55" s="939"/>
      <c r="Q55" s="768"/>
      <c r="R55" s="768"/>
      <c r="S55" s="768"/>
      <c r="T55" s="770"/>
      <c r="U55" s="770"/>
      <c r="V55" s="770"/>
      <c r="W55" s="770"/>
      <c r="X55" s="770"/>
      <c r="Y55" s="770"/>
      <c r="Z55" s="770"/>
      <c r="AA55" s="770"/>
      <c r="AB55" s="770"/>
      <c r="AC55" s="770"/>
      <c r="AD55" s="770"/>
      <c r="AE55" s="770"/>
      <c r="AF55" s="770"/>
      <c r="AG55" s="770"/>
      <c r="AH55" s="770"/>
      <c r="AI55" s="770"/>
      <c r="AJ55" s="770"/>
      <c r="AK55" s="770"/>
      <c r="AL55" s="770"/>
      <c r="AM55" s="770"/>
      <c r="AN55" s="770"/>
    </row>
    <row r="56" spans="1:40">
      <c r="A56" s="767"/>
      <c r="B56" s="776" t="s">
        <v>20</v>
      </c>
      <c r="C56" s="775">
        <v>5001</v>
      </c>
      <c r="D56" s="775">
        <v>10000</v>
      </c>
      <c r="E56" s="776"/>
      <c r="F56" s="948">
        <f t="shared" ref="F56:M56" si="6">F$51/F$9*F14</f>
        <v>35.170095190753614</v>
      </c>
      <c r="G56" s="948">
        <f t="shared" si="6"/>
        <v>14.930333401839196</v>
      </c>
      <c r="H56" s="948">
        <f t="shared" si="6"/>
        <v>22.153260065148643</v>
      </c>
      <c r="I56" s="948">
        <f t="shared" si="6"/>
        <v>29.102282646823475</v>
      </c>
      <c r="J56" s="948">
        <f t="shared" si="6"/>
        <v>32.832644610679928</v>
      </c>
      <c r="K56" s="948">
        <f t="shared" si="6"/>
        <v>36.240957619381341</v>
      </c>
      <c r="L56" s="948">
        <f t="shared" si="6"/>
        <v>57.817420482447069</v>
      </c>
      <c r="M56" s="948">
        <f t="shared" si="6"/>
        <v>57.390098526362991</v>
      </c>
      <c r="N56" s="775"/>
      <c r="O56" s="939"/>
      <c r="P56" s="939"/>
      <c r="Q56" s="768"/>
      <c r="R56" s="768"/>
      <c r="S56" s="768"/>
      <c r="T56" s="770"/>
      <c r="U56" s="770"/>
      <c r="V56" s="770"/>
      <c r="W56" s="770"/>
      <c r="X56" s="770"/>
      <c r="Y56" s="770"/>
      <c r="Z56" s="770"/>
      <c r="AA56" s="770"/>
      <c r="AB56" s="770"/>
      <c r="AC56" s="770"/>
      <c r="AD56" s="770"/>
      <c r="AE56" s="770"/>
      <c r="AF56" s="770"/>
      <c r="AG56" s="770"/>
      <c r="AH56" s="770"/>
      <c r="AI56" s="770"/>
      <c r="AJ56" s="770"/>
      <c r="AK56" s="770"/>
      <c r="AL56" s="770"/>
      <c r="AM56" s="770"/>
      <c r="AN56" s="770"/>
    </row>
    <row r="57" spans="1:40">
      <c r="A57" s="767"/>
      <c r="B57" s="776" t="s">
        <v>20</v>
      </c>
      <c r="C57" s="775">
        <v>10001</v>
      </c>
      <c r="D57" s="775">
        <v>20000</v>
      </c>
      <c r="E57" s="776"/>
      <c r="F57" s="948">
        <f t="shared" ref="F57:M57" si="7">F$51/F$9*F15</f>
        <v>29.356752814660634</v>
      </c>
      <c r="G57" s="948">
        <f t="shared" si="7"/>
        <v>8.8599104575504199</v>
      </c>
      <c r="H57" s="948">
        <f t="shared" si="7"/>
        <v>18.46953141335435</v>
      </c>
      <c r="I57" s="948">
        <f t="shared" si="7"/>
        <v>26.564852866719214</v>
      </c>
      <c r="J57" s="948">
        <f t="shared" si="7"/>
        <v>29.860523224732532</v>
      </c>
      <c r="K57" s="948">
        <f t="shared" si="7"/>
        <v>31.334527457829573</v>
      </c>
      <c r="L57" s="948">
        <f t="shared" si="7"/>
        <v>37.937070891044733</v>
      </c>
      <c r="M57" s="948">
        <f t="shared" si="7"/>
        <v>43.386853358923474</v>
      </c>
      <c r="N57" s="775"/>
      <c r="O57" s="939"/>
      <c r="P57" s="939"/>
      <c r="Q57" s="768"/>
      <c r="R57" s="768"/>
      <c r="S57" s="768"/>
      <c r="T57" s="770"/>
      <c r="U57" s="770"/>
      <c r="V57" s="770"/>
      <c r="W57" s="770"/>
      <c r="X57" s="770"/>
      <c r="Y57" s="770"/>
      <c r="Z57" s="770"/>
      <c r="AA57" s="770"/>
      <c r="AB57" s="770"/>
      <c r="AC57" s="770"/>
      <c r="AD57" s="770"/>
      <c r="AE57" s="770"/>
      <c r="AF57" s="770"/>
      <c r="AG57" s="770"/>
      <c r="AH57" s="770"/>
      <c r="AI57" s="770"/>
      <c r="AJ57" s="770"/>
      <c r="AK57" s="770"/>
      <c r="AL57" s="770"/>
      <c r="AM57" s="770"/>
      <c r="AN57" s="770"/>
    </row>
    <row r="58" spans="1:40">
      <c r="A58" s="767"/>
      <c r="B58" s="776" t="s">
        <v>20</v>
      </c>
      <c r="C58" s="775">
        <v>20001</v>
      </c>
      <c r="D58" s="775" t="s">
        <v>76</v>
      </c>
      <c r="E58" s="776"/>
      <c r="F58" s="948">
        <f t="shared" ref="F58:M58" si="8">F$51/F$9*F16</f>
        <v>12.094287295861198</v>
      </c>
      <c r="G58" s="948">
        <f t="shared" si="8"/>
        <v>1.4465578780772208</v>
      </c>
      <c r="H58" s="948">
        <f t="shared" si="8"/>
        <v>4.1507163783568402</v>
      </c>
      <c r="I58" s="948">
        <f t="shared" si="8"/>
        <v>7.8970743535873194</v>
      </c>
      <c r="J58" s="948">
        <f t="shared" si="8"/>
        <v>10.900355738291742</v>
      </c>
      <c r="K58" s="948">
        <f t="shared" si="8"/>
        <v>12.701692209190513</v>
      </c>
      <c r="L58" s="948">
        <f t="shared" si="8"/>
        <v>19.585197257910583</v>
      </c>
      <c r="M58" s="948">
        <f t="shared" si="8"/>
        <v>24.794775410335209</v>
      </c>
      <c r="N58" s="775"/>
      <c r="O58" s="939"/>
      <c r="P58" s="939"/>
      <c r="Q58" s="768"/>
      <c r="R58" s="768"/>
      <c r="S58" s="768"/>
      <c r="T58" s="770"/>
      <c r="U58" s="770"/>
      <c r="V58" s="770"/>
      <c r="W58" s="770"/>
      <c r="X58" s="770"/>
      <c r="Y58" s="770"/>
      <c r="Z58" s="770"/>
      <c r="AA58" s="770"/>
      <c r="AB58" s="770"/>
      <c r="AC58" s="770"/>
      <c r="AD58" s="770"/>
      <c r="AE58" s="770"/>
      <c r="AF58" s="770"/>
      <c r="AG58" s="770"/>
      <c r="AH58" s="770"/>
      <c r="AI58" s="770"/>
      <c r="AJ58" s="770"/>
      <c r="AK58" s="770"/>
      <c r="AL58" s="770"/>
      <c r="AM58" s="770"/>
      <c r="AN58" s="770"/>
    </row>
    <row r="59" spans="1:40">
      <c r="A59" s="767"/>
      <c r="B59" s="777"/>
      <c r="C59" s="777"/>
      <c r="D59" s="777"/>
      <c r="E59" s="777"/>
      <c r="F59" s="777"/>
      <c r="G59" s="777"/>
      <c r="H59" s="778"/>
      <c r="I59" s="778"/>
      <c r="J59" s="777"/>
      <c r="K59" s="777"/>
      <c r="L59" s="777"/>
      <c r="M59" s="777"/>
      <c r="N59" s="777"/>
      <c r="O59" s="939"/>
      <c r="P59" s="939"/>
      <c r="Q59" s="768"/>
      <c r="R59" s="768"/>
      <c r="S59" s="768"/>
      <c r="T59" s="770"/>
      <c r="U59" s="770"/>
      <c r="V59" s="770"/>
      <c r="W59" s="770"/>
      <c r="X59" s="770"/>
      <c r="Y59" s="770"/>
      <c r="Z59" s="770"/>
      <c r="AA59" s="770"/>
      <c r="AB59" s="770"/>
      <c r="AC59" s="770"/>
      <c r="AD59" s="770"/>
      <c r="AE59" s="770"/>
      <c r="AF59" s="770"/>
      <c r="AG59" s="770"/>
      <c r="AH59" s="770"/>
      <c r="AI59" s="770"/>
      <c r="AJ59" s="770"/>
      <c r="AK59" s="770"/>
      <c r="AL59" s="770"/>
      <c r="AM59" s="770"/>
      <c r="AN59" s="770"/>
    </row>
    <row r="60" spans="1:40">
      <c r="A60" s="767"/>
      <c r="B60" s="770"/>
      <c r="C60" s="770"/>
      <c r="D60" s="770"/>
      <c r="E60" s="770"/>
      <c r="F60" s="770"/>
      <c r="G60" s="770"/>
      <c r="H60" s="770"/>
      <c r="I60" s="770"/>
      <c r="J60" s="770"/>
      <c r="K60" s="770"/>
      <c r="L60" s="770"/>
      <c r="M60" s="770"/>
      <c r="N60" s="770"/>
      <c r="O60" s="939"/>
      <c r="P60" s="939"/>
      <c r="Q60" s="768"/>
      <c r="R60" s="768"/>
      <c r="S60" s="768"/>
      <c r="T60" s="770"/>
      <c r="U60" s="770"/>
      <c r="V60" s="770"/>
      <c r="W60" s="770"/>
      <c r="X60" s="770"/>
      <c r="Y60" s="770"/>
      <c r="Z60" s="770"/>
      <c r="AA60" s="770"/>
      <c r="AB60" s="770"/>
      <c r="AC60" s="770"/>
      <c r="AD60" s="770"/>
      <c r="AE60" s="770"/>
      <c r="AF60" s="770"/>
      <c r="AG60" s="770"/>
      <c r="AH60" s="770"/>
      <c r="AI60" s="770"/>
      <c r="AJ60" s="770"/>
      <c r="AK60" s="770"/>
      <c r="AL60" s="770"/>
      <c r="AM60" s="770"/>
      <c r="AN60" s="770"/>
    </row>
    <row r="61" spans="1:40">
      <c r="A61" s="767"/>
      <c r="B61" s="954" t="s">
        <v>226</v>
      </c>
      <c r="C61" s="768"/>
      <c r="D61" s="768"/>
      <c r="E61" s="768"/>
      <c r="F61" s="768"/>
      <c r="G61" s="768"/>
      <c r="H61" s="769"/>
      <c r="I61" s="769"/>
      <c r="J61" s="768"/>
      <c r="K61" s="768"/>
      <c r="L61" s="768"/>
      <c r="M61" s="768"/>
      <c r="N61" s="768"/>
      <c r="O61" s="939"/>
      <c r="P61" s="939"/>
      <c r="Q61" s="768"/>
      <c r="R61" s="768"/>
      <c r="S61" s="768"/>
      <c r="T61" s="770"/>
      <c r="U61" s="770"/>
      <c r="V61" s="770"/>
      <c r="W61" s="770"/>
      <c r="X61" s="770"/>
      <c r="Y61" s="770"/>
      <c r="Z61" s="770"/>
      <c r="AA61" s="770"/>
      <c r="AB61" s="770"/>
      <c r="AC61" s="770"/>
      <c r="AD61" s="770"/>
      <c r="AE61" s="770"/>
      <c r="AF61" s="770"/>
      <c r="AG61" s="770"/>
      <c r="AH61" s="770"/>
      <c r="AI61" s="770"/>
      <c r="AJ61" s="770"/>
      <c r="AK61" s="770"/>
      <c r="AL61" s="770"/>
      <c r="AM61" s="770"/>
      <c r="AN61" s="770"/>
    </row>
    <row r="62" spans="1:40">
      <c r="A62" s="767"/>
      <c r="B62" s="774">
        <v>1</v>
      </c>
      <c r="C62" s="774">
        <v>2</v>
      </c>
      <c r="D62" s="774">
        <v>3</v>
      </c>
      <c r="E62" s="774">
        <v>4</v>
      </c>
      <c r="F62" s="774">
        <v>5</v>
      </c>
      <c r="G62" s="774">
        <v>7</v>
      </c>
      <c r="H62" s="774">
        <v>8</v>
      </c>
      <c r="I62" s="774">
        <v>9</v>
      </c>
      <c r="J62" s="774">
        <v>10</v>
      </c>
      <c r="K62" s="774">
        <v>11</v>
      </c>
      <c r="L62" s="774">
        <v>12</v>
      </c>
      <c r="M62" s="774">
        <v>13</v>
      </c>
      <c r="N62" s="774">
        <v>14</v>
      </c>
      <c r="O62" s="939"/>
      <c r="P62" s="939"/>
      <c r="Q62" s="768"/>
      <c r="R62" s="768"/>
      <c r="S62" s="768"/>
      <c r="T62" s="770"/>
      <c r="U62" s="770"/>
      <c r="V62" s="770"/>
      <c r="W62" s="770"/>
      <c r="X62" s="770"/>
      <c r="Y62" s="770"/>
      <c r="Z62" s="770"/>
      <c r="AA62" s="770"/>
      <c r="AB62" s="770"/>
      <c r="AC62" s="770"/>
      <c r="AD62" s="770"/>
      <c r="AE62" s="770"/>
      <c r="AF62" s="770"/>
      <c r="AG62" s="770"/>
      <c r="AH62" s="770"/>
      <c r="AI62" s="770"/>
      <c r="AJ62" s="770"/>
      <c r="AK62" s="770"/>
      <c r="AL62" s="770"/>
      <c r="AM62" s="770"/>
      <c r="AN62" s="770"/>
    </row>
    <row r="63" spans="1:40" ht="60">
      <c r="A63" s="767"/>
      <c r="B63" s="774" t="s">
        <v>5</v>
      </c>
      <c r="C63" s="774" t="s">
        <v>28</v>
      </c>
      <c r="D63" s="774" t="s">
        <v>29</v>
      </c>
      <c r="E63" s="774" t="s">
        <v>215</v>
      </c>
      <c r="F63" s="774" t="s">
        <v>88</v>
      </c>
      <c r="G63" s="774" t="s">
        <v>11</v>
      </c>
      <c r="H63" s="774" t="s">
        <v>12</v>
      </c>
      <c r="I63" s="774" t="s">
        <v>13</v>
      </c>
      <c r="J63" s="774" t="s">
        <v>14</v>
      </c>
      <c r="K63" s="774" t="s">
        <v>15</v>
      </c>
      <c r="L63" s="774" t="s">
        <v>16</v>
      </c>
      <c r="M63" s="774" t="s">
        <v>17</v>
      </c>
      <c r="N63" s="774" t="s">
        <v>216</v>
      </c>
      <c r="O63" s="939"/>
      <c r="P63" s="939"/>
      <c r="Q63" s="768"/>
      <c r="R63" s="768"/>
      <c r="S63" s="768"/>
      <c r="T63" s="770"/>
      <c r="U63" s="770"/>
      <c r="V63" s="770"/>
      <c r="W63" s="770"/>
      <c r="X63" s="770"/>
      <c r="Y63" s="770"/>
      <c r="Z63" s="770"/>
      <c r="AA63" s="770"/>
      <c r="AB63" s="770"/>
      <c r="AC63" s="770"/>
      <c r="AD63" s="770"/>
      <c r="AE63" s="770"/>
      <c r="AF63" s="770"/>
      <c r="AG63" s="770"/>
      <c r="AH63" s="770"/>
      <c r="AI63" s="770"/>
      <c r="AJ63" s="770"/>
      <c r="AK63" s="770"/>
      <c r="AL63" s="770"/>
      <c r="AM63" s="770"/>
      <c r="AN63" s="770"/>
    </row>
    <row r="64" spans="1:40">
      <c r="A64" s="767"/>
      <c r="B64" s="780" t="s">
        <v>21</v>
      </c>
      <c r="C64" s="780" t="s">
        <v>19</v>
      </c>
      <c r="D64" s="780" t="s">
        <v>19</v>
      </c>
      <c r="E64" s="780">
        <f>E28</f>
        <v>218</v>
      </c>
      <c r="F64" s="779">
        <f t="shared" ref="F64:N64" si="9">F28</f>
        <v>36.686883615141497</v>
      </c>
      <c r="G64" s="779">
        <f t="shared" si="9"/>
        <v>16.805510055117391</v>
      </c>
      <c r="H64" s="779">
        <f t="shared" si="9"/>
        <v>23.82393723389405</v>
      </c>
      <c r="I64" s="779">
        <f t="shared" si="9"/>
        <v>31.112209045654527</v>
      </c>
      <c r="J64" s="779">
        <f t="shared" si="9"/>
        <v>33.834110493346628</v>
      </c>
      <c r="K64" s="779">
        <f t="shared" si="9"/>
        <v>38.471875027120852</v>
      </c>
      <c r="L64" s="779">
        <f t="shared" si="9"/>
        <v>48.274658579557787</v>
      </c>
      <c r="M64" s="779">
        <f t="shared" si="9"/>
        <v>57.306559947128768</v>
      </c>
      <c r="N64" s="781">
        <f t="shared" si="9"/>
        <v>6618.1422018348621</v>
      </c>
      <c r="O64" s="939"/>
      <c r="P64" s="939"/>
      <c r="Q64" s="768"/>
      <c r="R64" s="768"/>
      <c r="S64" s="768"/>
      <c r="T64" s="770"/>
      <c r="U64" s="770"/>
      <c r="V64" s="770"/>
      <c r="W64" s="770"/>
      <c r="X64" s="770"/>
      <c r="Y64" s="770"/>
      <c r="Z64" s="770"/>
      <c r="AA64" s="770"/>
      <c r="AB64" s="770"/>
      <c r="AC64" s="770"/>
      <c r="AD64" s="770"/>
      <c r="AE64" s="770"/>
      <c r="AF64" s="770"/>
      <c r="AG64" s="770"/>
      <c r="AH64" s="770"/>
      <c r="AI64" s="770"/>
      <c r="AJ64" s="770"/>
      <c r="AK64" s="770"/>
      <c r="AL64" s="770"/>
      <c r="AM64" s="770"/>
      <c r="AN64" s="770"/>
    </row>
    <row r="65" spans="1:40">
      <c r="A65" s="767"/>
      <c r="B65" s="776" t="s">
        <v>21</v>
      </c>
      <c r="C65" s="945" t="s">
        <v>75</v>
      </c>
      <c r="D65" s="945">
        <v>500</v>
      </c>
      <c r="E65" s="946"/>
      <c r="F65" s="948">
        <f>F$64/F$9*F10</f>
        <v>32.905580788999337</v>
      </c>
      <c r="G65" s="948">
        <f t="shared" ref="G65:M65" si="10">G$64/G$9*G10</f>
        <v>12.650230751341173</v>
      </c>
      <c r="H65" s="948">
        <f t="shared" si="10"/>
        <v>18.360682249883464</v>
      </c>
      <c r="I65" s="948">
        <f t="shared" si="10"/>
        <v>23.641258403349344</v>
      </c>
      <c r="J65" s="948">
        <f t="shared" si="10"/>
        <v>26.43166831231639</v>
      </c>
      <c r="K65" s="948">
        <f t="shared" si="10"/>
        <v>33.430935203253476</v>
      </c>
      <c r="L65" s="948">
        <f t="shared" si="10"/>
        <v>48.172921786692747</v>
      </c>
      <c r="M65" s="948">
        <f t="shared" si="10"/>
        <v>54.804266308030414</v>
      </c>
      <c r="N65" s="945"/>
      <c r="O65" s="939"/>
      <c r="P65" s="939"/>
      <c r="Q65" s="768"/>
      <c r="R65" s="768"/>
      <c r="S65" s="768"/>
      <c r="T65" s="770"/>
      <c r="U65" s="770"/>
      <c r="V65" s="770"/>
      <c r="W65" s="770"/>
      <c r="X65" s="770"/>
      <c r="Y65" s="770"/>
      <c r="Z65" s="770"/>
      <c r="AA65" s="770"/>
      <c r="AB65" s="770"/>
      <c r="AC65" s="770"/>
      <c r="AD65" s="770"/>
      <c r="AE65" s="770"/>
      <c r="AF65" s="770"/>
      <c r="AG65" s="770"/>
      <c r="AH65" s="770"/>
      <c r="AI65" s="770"/>
      <c r="AJ65" s="770"/>
      <c r="AK65" s="770"/>
      <c r="AL65" s="770"/>
      <c r="AM65" s="770"/>
      <c r="AN65" s="770"/>
    </row>
    <row r="66" spans="1:40">
      <c r="A66" s="767"/>
      <c r="B66" s="776" t="s">
        <v>21</v>
      </c>
      <c r="C66" s="945">
        <v>501</v>
      </c>
      <c r="D66" s="945">
        <v>1000</v>
      </c>
      <c r="E66" s="946"/>
      <c r="F66" s="948">
        <f t="shared" ref="F66:M66" si="11">F$64/F$9*F11</f>
        <v>36.101208557102836</v>
      </c>
      <c r="G66" s="948">
        <f t="shared" si="11"/>
        <v>15.42746289978815</v>
      </c>
      <c r="H66" s="948">
        <f t="shared" si="11"/>
        <v>20.302260611762442</v>
      </c>
      <c r="I66" s="948">
        <f t="shared" si="11"/>
        <v>29.834672288607319</v>
      </c>
      <c r="J66" s="948">
        <f t="shared" si="11"/>
        <v>31.987361638704993</v>
      </c>
      <c r="K66" s="948">
        <f t="shared" si="11"/>
        <v>38.067265191757031</v>
      </c>
      <c r="L66" s="948">
        <f t="shared" si="11"/>
        <v>48.247844200389075</v>
      </c>
      <c r="M66" s="948">
        <f t="shared" si="11"/>
        <v>64.171926328504824</v>
      </c>
      <c r="N66" s="945"/>
      <c r="O66" s="939"/>
      <c r="P66" s="939"/>
      <c r="Q66" s="768"/>
      <c r="R66" s="768"/>
      <c r="S66" s="768"/>
      <c r="T66" s="770"/>
      <c r="U66" s="770"/>
      <c r="V66" s="770"/>
      <c r="W66" s="770"/>
      <c r="X66" s="770"/>
      <c r="Y66" s="770"/>
      <c r="Z66" s="770"/>
      <c r="AA66" s="770"/>
      <c r="AB66" s="770"/>
      <c r="AC66" s="770"/>
      <c r="AD66" s="770"/>
      <c r="AE66" s="770"/>
      <c r="AF66" s="770"/>
      <c r="AG66" s="770"/>
      <c r="AH66" s="770"/>
      <c r="AI66" s="770"/>
      <c r="AJ66" s="770"/>
      <c r="AK66" s="770"/>
      <c r="AL66" s="770"/>
      <c r="AM66" s="770"/>
      <c r="AN66" s="770"/>
    </row>
    <row r="67" spans="1:40">
      <c r="A67" s="767"/>
      <c r="B67" s="776" t="s">
        <v>21</v>
      </c>
      <c r="C67" s="945">
        <v>1001</v>
      </c>
      <c r="D67" s="945">
        <v>2000</v>
      </c>
      <c r="E67" s="946"/>
      <c r="F67" s="948">
        <f t="shared" ref="F67:M67" si="12">F$64/F$9*F12</f>
        <v>36.51939338974158</v>
      </c>
      <c r="G67" s="948">
        <f t="shared" si="12"/>
        <v>18.473422624271858</v>
      </c>
      <c r="H67" s="948">
        <f t="shared" si="12"/>
        <v>21.873110560865218</v>
      </c>
      <c r="I67" s="948">
        <f t="shared" si="12"/>
        <v>29.135678325962068</v>
      </c>
      <c r="J67" s="948">
        <f t="shared" si="12"/>
        <v>33.440715801292178</v>
      </c>
      <c r="K67" s="948">
        <f t="shared" si="12"/>
        <v>36.321860141837718</v>
      </c>
      <c r="L67" s="948">
        <f t="shared" si="12"/>
        <v>50.219403781941793</v>
      </c>
      <c r="M67" s="948">
        <f t="shared" si="12"/>
        <v>59.158476250980634</v>
      </c>
      <c r="N67" s="945"/>
      <c r="O67" s="939"/>
      <c r="P67" s="939"/>
      <c r="Q67" s="768"/>
      <c r="R67" s="768"/>
      <c r="S67" s="768"/>
      <c r="T67" s="770"/>
      <c r="U67" s="770"/>
      <c r="V67" s="770"/>
      <c r="W67" s="770"/>
      <c r="X67" s="770"/>
      <c r="Y67" s="770"/>
      <c r="Z67" s="770"/>
      <c r="AA67" s="770"/>
      <c r="AB67" s="770"/>
      <c r="AC67" s="770"/>
      <c r="AD67" s="770"/>
      <c r="AE67" s="770"/>
      <c r="AF67" s="770"/>
      <c r="AG67" s="770"/>
      <c r="AH67" s="770"/>
      <c r="AI67" s="770"/>
      <c r="AJ67" s="770"/>
      <c r="AK67" s="770"/>
      <c r="AL67" s="770"/>
      <c r="AM67" s="770"/>
      <c r="AN67" s="770"/>
    </row>
    <row r="68" spans="1:40">
      <c r="A68" s="767"/>
      <c r="B68" s="776" t="s">
        <v>21</v>
      </c>
      <c r="C68" s="945">
        <v>2001</v>
      </c>
      <c r="D68" s="945">
        <v>5000</v>
      </c>
      <c r="E68" s="946"/>
      <c r="F68" s="948">
        <f t="shared" ref="F68:M68" si="13">F$64/F$9*F13</f>
        <v>38.29410383939878</v>
      </c>
      <c r="G68" s="948">
        <f t="shared" si="13"/>
        <v>18.15717153613522</v>
      </c>
      <c r="H68" s="948">
        <f t="shared" si="13"/>
        <v>25.957928515089499</v>
      </c>
      <c r="I68" s="948">
        <f t="shared" si="13"/>
        <v>31.132451578918904</v>
      </c>
      <c r="J68" s="948">
        <f t="shared" si="13"/>
        <v>34.214480944339016</v>
      </c>
      <c r="K68" s="948">
        <f t="shared" si="13"/>
        <v>39.215879299011512</v>
      </c>
      <c r="L68" s="948">
        <f t="shared" si="13"/>
        <v>50.937262730518803</v>
      </c>
      <c r="M68" s="948">
        <f t="shared" si="13"/>
        <v>60.353702469997828</v>
      </c>
      <c r="N68" s="945"/>
      <c r="O68" s="939"/>
      <c r="P68" s="939"/>
      <c r="Q68" s="768"/>
      <c r="R68" s="768"/>
      <c r="S68" s="768"/>
      <c r="T68" s="770"/>
      <c r="U68" s="770"/>
      <c r="V68" s="770"/>
      <c r="W68" s="770"/>
      <c r="X68" s="770"/>
      <c r="Y68" s="770"/>
      <c r="Z68" s="770"/>
      <c r="AA68" s="770"/>
      <c r="AB68" s="770"/>
      <c r="AC68" s="770"/>
      <c r="AD68" s="770"/>
      <c r="AE68" s="770"/>
      <c r="AF68" s="770"/>
      <c r="AG68" s="770"/>
      <c r="AH68" s="770"/>
      <c r="AI68" s="770"/>
      <c r="AJ68" s="770"/>
      <c r="AK68" s="770"/>
      <c r="AL68" s="770"/>
      <c r="AM68" s="770"/>
      <c r="AN68" s="770"/>
    </row>
    <row r="69" spans="1:40">
      <c r="A69" s="767"/>
      <c r="B69" s="776" t="s">
        <v>21</v>
      </c>
      <c r="C69" s="945">
        <v>5001</v>
      </c>
      <c r="D69" s="945">
        <v>10000</v>
      </c>
      <c r="E69" s="946"/>
      <c r="F69" s="948">
        <f t="shared" ref="F69:M69" si="14">F$64/F$9*F14</f>
        <v>39.783594399623816</v>
      </c>
      <c r="G69" s="948">
        <f t="shared" si="14"/>
        <v>22.756268061813628</v>
      </c>
      <c r="H69" s="948">
        <f t="shared" si="14"/>
        <v>29.109501052266371</v>
      </c>
      <c r="I69" s="948">
        <f t="shared" si="14"/>
        <v>33.727907707933575</v>
      </c>
      <c r="J69" s="948">
        <f t="shared" si="14"/>
        <v>36.811177941876608</v>
      </c>
      <c r="K69" s="948">
        <f t="shared" si="14"/>
        <v>41.549456241762165</v>
      </c>
      <c r="L69" s="948">
        <f t="shared" si="14"/>
        <v>63.82202658437933</v>
      </c>
      <c r="M69" s="948">
        <f t="shared" si="14"/>
        <v>58.537178543564544</v>
      </c>
      <c r="N69" s="945"/>
      <c r="O69" s="939"/>
      <c r="P69" s="939"/>
      <c r="Q69" s="768"/>
      <c r="R69" s="768"/>
      <c r="S69" s="768"/>
      <c r="T69" s="770"/>
      <c r="U69" s="770"/>
      <c r="V69" s="770"/>
      <c r="W69" s="770"/>
      <c r="X69" s="770"/>
      <c r="Y69" s="770"/>
      <c r="Z69" s="770"/>
      <c r="AA69" s="770"/>
      <c r="AB69" s="770"/>
      <c r="AC69" s="770"/>
      <c r="AD69" s="770"/>
      <c r="AE69" s="770"/>
      <c r="AF69" s="770"/>
      <c r="AG69" s="770"/>
      <c r="AH69" s="770"/>
      <c r="AI69" s="770"/>
      <c r="AJ69" s="770"/>
      <c r="AK69" s="770"/>
      <c r="AL69" s="770"/>
      <c r="AM69" s="770"/>
      <c r="AN69" s="770"/>
    </row>
    <row r="70" spans="1:40">
      <c r="A70" s="767"/>
      <c r="B70" s="776" t="s">
        <v>21</v>
      </c>
      <c r="C70" s="945">
        <v>10001</v>
      </c>
      <c r="D70" s="945">
        <v>20000</v>
      </c>
      <c r="E70" s="946"/>
      <c r="F70" s="948">
        <f t="shared" ref="F70:M70" si="15">F$64/F$9*F15</f>
        <v>33.207676593821802</v>
      </c>
      <c r="G70" s="948">
        <f t="shared" si="15"/>
        <v>13.50395144899087</v>
      </c>
      <c r="H70" s="948">
        <f t="shared" si="15"/>
        <v>24.269062094283584</v>
      </c>
      <c r="I70" s="948">
        <f t="shared" si="15"/>
        <v>30.78716939962565</v>
      </c>
      <c r="J70" s="948">
        <f t="shared" si="15"/>
        <v>33.478906341453104</v>
      </c>
      <c r="K70" s="948">
        <f t="shared" si="15"/>
        <v>35.924342594333737</v>
      </c>
      <c r="L70" s="948">
        <f t="shared" si="15"/>
        <v>41.877010885963074</v>
      </c>
      <c r="M70" s="948">
        <f t="shared" si="15"/>
        <v>44.25404463015667</v>
      </c>
      <c r="N70" s="945"/>
      <c r="O70" s="939"/>
      <c r="P70" s="939"/>
      <c r="Q70" s="768"/>
      <c r="R70" s="768"/>
      <c r="S70" s="768"/>
      <c r="T70" s="770"/>
      <c r="U70" s="770"/>
      <c r="V70" s="770"/>
      <c r="W70" s="770"/>
      <c r="X70" s="770"/>
      <c r="Y70" s="770"/>
      <c r="Z70" s="770"/>
      <c r="AA70" s="770"/>
      <c r="AB70" s="770"/>
      <c r="AC70" s="770"/>
      <c r="AD70" s="770"/>
      <c r="AE70" s="770"/>
      <c r="AF70" s="770"/>
      <c r="AG70" s="770"/>
      <c r="AH70" s="770"/>
      <c r="AI70" s="770"/>
      <c r="AJ70" s="770"/>
      <c r="AK70" s="770"/>
      <c r="AL70" s="770"/>
      <c r="AM70" s="770"/>
      <c r="AN70" s="770"/>
    </row>
    <row r="71" spans="1:40">
      <c r="A71" s="767"/>
      <c r="B71" s="776" t="s">
        <v>21</v>
      </c>
      <c r="C71" s="945">
        <v>20001</v>
      </c>
      <c r="D71" s="945" t="s">
        <v>76</v>
      </c>
      <c r="E71" s="946"/>
      <c r="F71" s="948">
        <f t="shared" ref="F71:M71" si="16">F$64/F$9*F16</f>
        <v>13.680776742894992</v>
      </c>
      <c r="G71" s="948">
        <f t="shared" si="16"/>
        <v>2.2047906067789826</v>
      </c>
      <c r="H71" s="948">
        <f t="shared" si="16"/>
        <v>5.4540633039161222</v>
      </c>
      <c r="I71" s="948">
        <f t="shared" si="16"/>
        <v>9.1522647275764371</v>
      </c>
      <c r="J71" s="948">
        <f t="shared" si="16"/>
        <v>12.221218834790159</v>
      </c>
      <c r="K71" s="948">
        <f t="shared" si="16"/>
        <v>14.562209149789616</v>
      </c>
      <c r="L71" s="948">
        <f t="shared" si="16"/>
        <v>21.619210432159679</v>
      </c>
      <c r="M71" s="948">
        <f t="shared" si="16"/>
        <v>25.290359006364948</v>
      </c>
      <c r="N71" s="945"/>
      <c r="O71" s="939"/>
      <c r="P71" s="939"/>
      <c r="Q71" s="768"/>
      <c r="R71" s="768"/>
      <c r="S71" s="768"/>
      <c r="T71" s="770"/>
      <c r="U71" s="770"/>
      <c r="V71" s="770"/>
      <c r="W71" s="770"/>
      <c r="X71" s="770"/>
      <c r="Y71" s="770"/>
      <c r="Z71" s="770"/>
      <c r="AA71" s="770"/>
      <c r="AB71" s="770"/>
      <c r="AC71" s="770"/>
      <c r="AD71" s="770"/>
      <c r="AE71" s="770"/>
      <c r="AF71" s="770"/>
      <c r="AG71" s="770"/>
      <c r="AH71" s="770"/>
      <c r="AI71" s="770"/>
      <c r="AJ71" s="770"/>
      <c r="AK71" s="770"/>
      <c r="AL71" s="770"/>
      <c r="AM71" s="770"/>
      <c r="AN71" s="770"/>
    </row>
    <row r="72" spans="1:40">
      <c r="A72" s="767"/>
      <c r="B72" s="777"/>
      <c r="C72" s="777"/>
      <c r="D72" s="777"/>
      <c r="E72" s="777"/>
      <c r="F72" s="777"/>
      <c r="G72" s="777"/>
      <c r="H72" s="778"/>
      <c r="I72" s="778"/>
      <c r="J72" s="777"/>
      <c r="K72" s="777"/>
      <c r="L72" s="777"/>
      <c r="M72" s="777"/>
      <c r="N72" s="777"/>
      <c r="O72" s="939"/>
      <c r="P72" s="939"/>
      <c r="Q72" s="768"/>
      <c r="R72" s="768"/>
      <c r="S72" s="768"/>
      <c r="T72" s="770"/>
      <c r="U72" s="770"/>
      <c r="V72" s="770"/>
      <c r="W72" s="770"/>
      <c r="X72" s="770"/>
      <c r="Y72" s="770"/>
      <c r="Z72" s="770"/>
      <c r="AA72" s="770"/>
      <c r="AB72" s="770"/>
      <c r="AC72" s="770"/>
      <c r="AD72" s="770"/>
      <c r="AE72" s="770"/>
      <c r="AF72" s="770"/>
      <c r="AG72" s="770"/>
      <c r="AH72" s="770"/>
      <c r="AI72" s="770"/>
      <c r="AJ72" s="770"/>
      <c r="AK72" s="770"/>
      <c r="AL72" s="770"/>
      <c r="AM72" s="770"/>
      <c r="AN72" s="770"/>
    </row>
    <row r="73" spans="1:40">
      <c r="A73" s="767"/>
      <c r="B73" s="768"/>
      <c r="C73" s="768"/>
      <c r="D73" s="768"/>
      <c r="E73" s="768"/>
      <c r="F73" s="768"/>
      <c r="G73" s="768"/>
      <c r="H73" s="769"/>
      <c r="I73" s="769"/>
      <c r="J73" s="768"/>
      <c r="K73" s="768"/>
      <c r="L73" s="768"/>
      <c r="M73" s="768"/>
      <c r="N73" s="768"/>
      <c r="O73" s="939"/>
      <c r="P73" s="939"/>
      <c r="Q73" s="768"/>
      <c r="R73" s="768"/>
      <c r="S73" s="768"/>
      <c r="T73" s="770"/>
      <c r="U73" s="770"/>
      <c r="V73" s="770"/>
      <c r="W73" s="770"/>
      <c r="X73" s="770"/>
      <c r="Y73" s="770"/>
      <c r="Z73" s="770"/>
      <c r="AA73" s="770"/>
      <c r="AB73" s="770"/>
      <c r="AC73" s="770"/>
      <c r="AD73" s="770"/>
      <c r="AE73" s="770"/>
      <c r="AF73" s="770"/>
      <c r="AG73" s="770"/>
      <c r="AH73" s="770"/>
      <c r="AI73" s="770"/>
      <c r="AJ73" s="770"/>
      <c r="AK73" s="770"/>
      <c r="AL73" s="770"/>
      <c r="AM73" s="770"/>
      <c r="AN73" s="770"/>
    </row>
    <row r="74" spans="1:40">
      <c r="A74" s="767"/>
      <c r="B74" s="954" t="s">
        <v>227</v>
      </c>
      <c r="C74" s="768"/>
      <c r="D74" s="768"/>
      <c r="E74" s="768"/>
      <c r="F74" s="768"/>
      <c r="G74" s="768"/>
      <c r="H74" s="769"/>
      <c r="I74" s="769"/>
      <c r="J74" s="768"/>
      <c r="K74" s="768"/>
      <c r="L74" s="768"/>
      <c r="M74" s="768"/>
      <c r="N74" s="768"/>
      <c r="O74" s="939"/>
      <c r="P74" s="939"/>
      <c r="Q74" s="768"/>
      <c r="R74" s="768"/>
      <c r="S74" s="768"/>
      <c r="T74" s="770"/>
      <c r="U74" s="770"/>
      <c r="V74" s="770"/>
      <c r="W74" s="770"/>
      <c r="X74" s="770"/>
      <c r="Y74" s="770"/>
      <c r="Z74" s="770"/>
      <c r="AA74" s="770"/>
      <c r="AB74" s="770"/>
      <c r="AC74" s="770"/>
      <c r="AD74" s="770"/>
      <c r="AE74" s="770"/>
      <c r="AF74" s="770"/>
      <c r="AG74" s="770"/>
      <c r="AH74" s="770"/>
      <c r="AI74" s="770"/>
      <c r="AJ74" s="770"/>
      <c r="AK74" s="770"/>
      <c r="AL74" s="770"/>
      <c r="AM74" s="770"/>
      <c r="AN74" s="770"/>
    </row>
    <row r="75" spans="1:40">
      <c r="A75" s="767"/>
      <c r="B75" s="774">
        <v>1</v>
      </c>
      <c r="C75" s="774">
        <v>2</v>
      </c>
      <c r="D75" s="774">
        <v>3</v>
      </c>
      <c r="E75" s="774">
        <v>4</v>
      </c>
      <c r="F75" s="774">
        <v>5</v>
      </c>
      <c r="G75" s="774">
        <v>7</v>
      </c>
      <c r="H75" s="774">
        <v>8</v>
      </c>
      <c r="I75" s="774">
        <v>9</v>
      </c>
      <c r="J75" s="774">
        <v>10</v>
      </c>
      <c r="K75" s="774">
        <v>11</v>
      </c>
      <c r="L75" s="774">
        <v>12</v>
      </c>
      <c r="M75" s="774">
        <v>13</v>
      </c>
      <c r="N75" s="774">
        <v>14</v>
      </c>
      <c r="O75" s="939"/>
      <c r="P75" s="939"/>
      <c r="Q75" s="768"/>
      <c r="R75" s="768"/>
      <c r="S75" s="768"/>
      <c r="T75" s="770"/>
      <c r="U75" s="770"/>
      <c r="V75" s="770"/>
      <c r="W75" s="770"/>
      <c r="X75" s="770"/>
      <c r="Y75" s="770"/>
      <c r="Z75" s="770"/>
      <c r="AA75" s="770"/>
      <c r="AB75" s="770"/>
      <c r="AC75" s="770"/>
      <c r="AD75" s="770"/>
      <c r="AE75" s="770"/>
      <c r="AF75" s="770"/>
      <c r="AG75" s="770"/>
      <c r="AH75" s="770"/>
      <c r="AI75" s="770"/>
      <c r="AJ75" s="770"/>
      <c r="AK75" s="770"/>
      <c r="AL75" s="770"/>
      <c r="AM75" s="770"/>
      <c r="AN75" s="770"/>
    </row>
    <row r="76" spans="1:40" ht="60">
      <c r="A76" s="767"/>
      <c r="B76" s="774" t="s">
        <v>5</v>
      </c>
      <c r="C76" s="774" t="s">
        <v>28</v>
      </c>
      <c r="D76" s="774" t="s">
        <v>29</v>
      </c>
      <c r="E76" s="774" t="s">
        <v>215</v>
      </c>
      <c r="F76" s="774" t="s">
        <v>88</v>
      </c>
      <c r="G76" s="774" t="s">
        <v>11</v>
      </c>
      <c r="H76" s="774" t="s">
        <v>12</v>
      </c>
      <c r="I76" s="774" t="s">
        <v>13</v>
      </c>
      <c r="J76" s="774" t="s">
        <v>14</v>
      </c>
      <c r="K76" s="774" t="s">
        <v>15</v>
      </c>
      <c r="L76" s="774" t="s">
        <v>16</v>
      </c>
      <c r="M76" s="774" t="s">
        <v>17</v>
      </c>
      <c r="N76" s="774" t="s">
        <v>216</v>
      </c>
      <c r="O76" s="939"/>
      <c r="P76" s="939"/>
      <c r="Q76" s="768"/>
      <c r="R76" s="768"/>
      <c r="S76" s="768"/>
      <c r="T76" s="770"/>
      <c r="U76" s="770"/>
      <c r="V76" s="770"/>
      <c r="W76" s="770"/>
      <c r="X76" s="770"/>
      <c r="Y76" s="770"/>
      <c r="Z76" s="770"/>
      <c r="AA76" s="770"/>
      <c r="AB76" s="770"/>
      <c r="AC76" s="770"/>
      <c r="AD76" s="770"/>
      <c r="AE76" s="770"/>
      <c r="AF76" s="770"/>
      <c r="AG76" s="770"/>
      <c r="AH76" s="770"/>
      <c r="AI76" s="770"/>
      <c r="AJ76" s="770"/>
      <c r="AK76" s="770"/>
      <c r="AL76" s="770"/>
      <c r="AM76" s="770"/>
      <c r="AN76" s="770"/>
    </row>
    <row r="77" spans="1:40">
      <c r="A77" s="767"/>
      <c r="B77" s="780" t="s">
        <v>22</v>
      </c>
      <c r="C77" s="780" t="s">
        <v>19</v>
      </c>
      <c r="D77" s="780" t="s">
        <v>19</v>
      </c>
      <c r="E77" s="952">
        <f>E29</f>
        <v>49</v>
      </c>
      <c r="F77" s="951">
        <f t="shared" ref="F77:N77" si="17">F29</f>
        <v>40.550571670614389</v>
      </c>
      <c r="G77" s="951">
        <f t="shared" si="17"/>
        <v>16.356807511737088</v>
      </c>
      <c r="H77" s="951">
        <f t="shared" si="17"/>
        <v>24.286418646346931</v>
      </c>
      <c r="I77" s="951">
        <f t="shared" si="17"/>
        <v>30.499857346647648</v>
      </c>
      <c r="J77" s="951">
        <f t="shared" si="17"/>
        <v>35.482364467668191</v>
      </c>
      <c r="K77" s="951">
        <f t="shared" si="17"/>
        <v>40.160720753350233</v>
      </c>
      <c r="L77" s="951">
        <f t="shared" si="17"/>
        <v>60.928386911595865</v>
      </c>
      <c r="M77" s="951">
        <f t="shared" si="17"/>
        <v>72.927358149620531</v>
      </c>
      <c r="N77" s="953">
        <f t="shared" si="17"/>
        <v>6251.4489795918371</v>
      </c>
      <c r="O77" s="939"/>
      <c r="P77" s="939"/>
      <c r="Q77" s="768"/>
      <c r="R77" s="768"/>
      <c r="S77" s="768"/>
      <c r="T77" s="770"/>
      <c r="U77" s="770"/>
      <c r="V77" s="770"/>
      <c r="W77" s="770"/>
      <c r="X77" s="770"/>
      <c r="Y77" s="770"/>
      <c r="Z77" s="770"/>
      <c r="AA77" s="770"/>
      <c r="AB77" s="770"/>
      <c r="AC77" s="770"/>
      <c r="AD77" s="770"/>
      <c r="AE77" s="770"/>
      <c r="AF77" s="770"/>
      <c r="AG77" s="770"/>
      <c r="AH77" s="770"/>
      <c r="AI77" s="770"/>
      <c r="AJ77" s="770"/>
      <c r="AK77" s="770"/>
      <c r="AL77" s="770"/>
      <c r="AM77" s="770"/>
      <c r="AN77" s="770"/>
    </row>
    <row r="78" spans="1:40">
      <c r="A78" s="767"/>
      <c r="B78" s="776" t="s">
        <v>22</v>
      </c>
      <c r="C78" s="945" t="s">
        <v>75</v>
      </c>
      <c r="D78" s="945">
        <v>500</v>
      </c>
      <c r="E78" s="946"/>
      <c r="F78" s="948">
        <f>F$77/F$9*F10</f>
        <v>36.371040019239942</v>
      </c>
      <c r="G78" s="948">
        <f t="shared" ref="G78:M78" si="18">G$77/G$9*G10</f>
        <v>12.312473034148526</v>
      </c>
      <c r="H78" s="948">
        <f t="shared" si="18"/>
        <v>18.717108401327646</v>
      </c>
      <c r="I78" s="948">
        <f t="shared" si="18"/>
        <v>23.175950243176334</v>
      </c>
      <c r="J78" s="948">
        <f t="shared" si="18"/>
        <v>27.719306784511243</v>
      </c>
      <c r="K78" s="948">
        <f t="shared" si="18"/>
        <v>34.898492789205925</v>
      </c>
      <c r="L78" s="948">
        <f t="shared" si="18"/>
        <v>60.799982923639938</v>
      </c>
      <c r="M78" s="948">
        <f t="shared" si="18"/>
        <v>69.742981621306754</v>
      </c>
      <c r="N78" s="945"/>
      <c r="O78" s="939"/>
      <c r="P78" s="939"/>
      <c r="Q78" s="768"/>
      <c r="R78" s="768"/>
      <c r="S78" s="768"/>
      <c r="T78" s="770"/>
      <c r="U78" s="770"/>
      <c r="V78" s="770"/>
      <c r="W78" s="770"/>
      <c r="X78" s="770"/>
      <c r="Y78" s="770"/>
      <c r="Z78" s="770"/>
      <c r="AA78" s="770"/>
      <c r="AB78" s="770"/>
      <c r="AC78" s="770"/>
      <c r="AD78" s="770"/>
      <c r="AE78" s="770"/>
      <c r="AF78" s="770"/>
      <c r="AG78" s="770"/>
      <c r="AH78" s="770"/>
      <c r="AI78" s="770"/>
      <c r="AJ78" s="770"/>
      <c r="AK78" s="770"/>
      <c r="AL78" s="770"/>
      <c r="AM78" s="770"/>
      <c r="AN78" s="770"/>
    </row>
    <row r="79" spans="1:40">
      <c r="A79" s="767"/>
      <c r="B79" s="776" t="s">
        <v>22</v>
      </c>
      <c r="C79" s="945">
        <v>501</v>
      </c>
      <c r="D79" s="945">
        <v>1000</v>
      </c>
      <c r="E79" s="946"/>
      <c r="F79" s="948">
        <f t="shared" ref="F79:M79" si="19">F$77/F$9*F11</f>
        <v>39.903216101636986</v>
      </c>
      <c r="G79" s="948">
        <f t="shared" si="19"/>
        <v>15.015553840298921</v>
      </c>
      <c r="H79" s="948">
        <f t="shared" si="19"/>
        <v>20.696377590477287</v>
      </c>
      <c r="I79" s="948">
        <f t="shared" si="19"/>
        <v>29.247465117350743</v>
      </c>
      <c r="J79" s="948">
        <f t="shared" si="19"/>
        <v>33.545649862638776</v>
      </c>
      <c r="K79" s="948">
        <f t="shared" si="19"/>
        <v>39.738349278067304</v>
      </c>
      <c r="L79" s="948">
        <f t="shared" si="19"/>
        <v>60.894543961342926</v>
      </c>
      <c r="M79" s="948">
        <f t="shared" si="19"/>
        <v>81.664107195190496</v>
      </c>
      <c r="N79" s="945"/>
      <c r="O79" s="939"/>
      <c r="P79" s="939"/>
      <c r="Q79" s="768"/>
      <c r="R79" s="768"/>
      <c r="S79" s="768"/>
      <c r="T79" s="770"/>
      <c r="U79" s="770"/>
      <c r="V79" s="770"/>
      <c r="W79" s="770"/>
      <c r="X79" s="770"/>
      <c r="Y79" s="770"/>
      <c r="Z79" s="770"/>
      <c r="AA79" s="770"/>
      <c r="AB79" s="770"/>
      <c r="AC79" s="770"/>
      <c r="AD79" s="770"/>
      <c r="AE79" s="770"/>
      <c r="AF79" s="770"/>
      <c r="AG79" s="770"/>
      <c r="AH79" s="770"/>
      <c r="AI79" s="770"/>
      <c r="AJ79" s="770"/>
      <c r="AK79" s="770"/>
      <c r="AL79" s="770"/>
      <c r="AM79" s="770"/>
      <c r="AN79" s="770"/>
    </row>
    <row r="80" spans="1:40">
      <c r="A80" s="767"/>
      <c r="B80" s="776" t="s">
        <v>22</v>
      </c>
      <c r="C80" s="945">
        <v>1001</v>
      </c>
      <c r="D80" s="945">
        <v>2000</v>
      </c>
      <c r="E80" s="946"/>
      <c r="F80" s="948">
        <f t="shared" ref="F80:M80" si="20">F$77/F$9*F12</f>
        <v>40.365442171459996</v>
      </c>
      <c r="G80" s="948">
        <f t="shared" si="20"/>
        <v>17.980187269363608</v>
      </c>
      <c r="H80" s="948">
        <f t="shared" si="20"/>
        <v>22.297721613505804</v>
      </c>
      <c r="I80" s="948">
        <f t="shared" si="20"/>
        <v>28.562228780851331</v>
      </c>
      <c r="J80" s="948">
        <f t="shared" si="20"/>
        <v>35.069805259236595</v>
      </c>
      <c r="K80" s="948">
        <f t="shared" si="20"/>
        <v>37.916324103524033</v>
      </c>
      <c r="L80" s="948">
        <f t="shared" si="20"/>
        <v>63.382887712260214</v>
      </c>
      <c r="M80" s="948">
        <f t="shared" si="20"/>
        <v>75.284075490161115</v>
      </c>
      <c r="N80" s="945"/>
      <c r="O80" s="939"/>
      <c r="P80" s="939"/>
      <c r="Q80" s="768"/>
      <c r="R80" s="768"/>
      <c r="S80" s="768"/>
      <c r="T80" s="770"/>
      <c r="U80" s="770"/>
      <c r="V80" s="770"/>
      <c r="W80" s="770"/>
      <c r="X80" s="770"/>
      <c r="Y80" s="770"/>
      <c r="Z80" s="770"/>
      <c r="AA80" s="770"/>
      <c r="AB80" s="770"/>
      <c r="AC80" s="770"/>
      <c r="AD80" s="770"/>
      <c r="AE80" s="770"/>
      <c r="AF80" s="770"/>
      <c r="AG80" s="770"/>
      <c r="AH80" s="770"/>
      <c r="AI80" s="770"/>
      <c r="AJ80" s="770"/>
      <c r="AK80" s="770"/>
      <c r="AL80" s="770"/>
      <c r="AM80" s="770"/>
      <c r="AN80" s="770"/>
    </row>
    <row r="81" spans="1:40">
      <c r="A81" s="767"/>
      <c r="B81" s="776" t="s">
        <v>22</v>
      </c>
      <c r="C81" s="945">
        <v>2001</v>
      </c>
      <c r="D81" s="945">
        <v>5000</v>
      </c>
      <c r="E81" s="946"/>
      <c r="F81" s="948">
        <f t="shared" ref="F81:M81" si="21">F$77/F$9*F13</f>
        <v>42.327056683021041</v>
      </c>
      <c r="G81" s="948">
        <f t="shared" si="21"/>
        <v>17.672379999184788</v>
      </c>
      <c r="H81" s="948">
        <f t="shared" si="21"/>
        <v>26.461835964397672</v>
      </c>
      <c r="I81" s="948">
        <f t="shared" si="21"/>
        <v>30.519701465591186</v>
      </c>
      <c r="J81" s="948">
        <f t="shared" si="21"/>
        <v>35.881264949402365</v>
      </c>
      <c r="K81" s="948">
        <f t="shared" si="21"/>
        <v>40.937385467030985</v>
      </c>
      <c r="L81" s="948">
        <f t="shared" si="21"/>
        <v>64.28891147408072</v>
      </c>
      <c r="M81" s="948">
        <f t="shared" si="21"/>
        <v>76.80510014465969</v>
      </c>
      <c r="N81" s="945"/>
      <c r="O81" s="939"/>
      <c r="P81" s="939"/>
      <c r="Q81" s="768"/>
      <c r="R81" s="768"/>
      <c r="S81" s="768"/>
      <c r="T81" s="770"/>
      <c r="U81" s="770"/>
      <c r="V81" s="770"/>
      <c r="W81" s="770"/>
      <c r="X81" s="770"/>
      <c r="Y81" s="770"/>
      <c r="Z81" s="770"/>
      <c r="AA81" s="770"/>
      <c r="AB81" s="770"/>
      <c r="AC81" s="770"/>
      <c r="AD81" s="770"/>
      <c r="AE81" s="770"/>
      <c r="AF81" s="770"/>
      <c r="AG81" s="770"/>
      <c r="AH81" s="770"/>
      <c r="AI81" s="770"/>
      <c r="AJ81" s="770"/>
      <c r="AK81" s="770"/>
      <c r="AL81" s="770"/>
      <c r="AM81" s="770"/>
      <c r="AN81" s="770"/>
    </row>
    <row r="82" spans="1:40">
      <c r="A82" s="767"/>
      <c r="B82" s="776" t="s">
        <v>22</v>
      </c>
      <c r="C82" s="945">
        <v>5001</v>
      </c>
      <c r="D82" s="945">
        <v>10000</v>
      </c>
      <c r="E82" s="946"/>
      <c r="F82" s="948">
        <f t="shared" ref="F82:M82" si="22">F$77/F$9*F14</f>
        <v>43.97341330324322</v>
      </c>
      <c r="G82" s="948">
        <f t="shared" si="22"/>
        <v>22.148681899674475</v>
      </c>
      <c r="H82" s="948">
        <f t="shared" si="22"/>
        <v>29.674588301711339</v>
      </c>
      <c r="I82" s="948">
        <f t="shared" si="22"/>
        <v>33.0640737269201</v>
      </c>
      <c r="J82" s="948">
        <f t="shared" si="22"/>
        <v>38.604461981487688</v>
      </c>
      <c r="K82" s="948">
        <f t="shared" si="22"/>
        <v>43.373402216622701</v>
      </c>
      <c r="L82" s="948">
        <f t="shared" si="22"/>
        <v>80.551022910017267</v>
      </c>
      <c r="M82" s="948">
        <f t="shared" si="22"/>
        <v>74.493422544528457</v>
      </c>
      <c r="N82" s="945"/>
      <c r="O82" s="939"/>
      <c r="P82" s="939"/>
      <c r="Q82" s="768"/>
      <c r="R82" s="768"/>
      <c r="S82" s="768"/>
      <c r="T82" s="770"/>
      <c r="U82" s="770"/>
      <c r="V82" s="770"/>
      <c r="W82" s="770"/>
      <c r="X82" s="770"/>
      <c r="Y82" s="770"/>
      <c r="Z82" s="770"/>
      <c r="AA82" s="770"/>
      <c r="AB82" s="770"/>
      <c r="AC82" s="770"/>
      <c r="AD82" s="770"/>
      <c r="AE82" s="770"/>
      <c r="AF82" s="770"/>
      <c r="AG82" s="770"/>
      <c r="AH82" s="770"/>
      <c r="AI82" s="770"/>
      <c r="AJ82" s="770"/>
      <c r="AK82" s="770"/>
      <c r="AL82" s="770"/>
      <c r="AM82" s="770"/>
      <c r="AN82" s="770"/>
    </row>
    <row r="83" spans="1:40">
      <c r="A83" s="767"/>
      <c r="B83" s="776" t="s">
        <v>22</v>
      </c>
      <c r="C83" s="945">
        <v>10001</v>
      </c>
      <c r="D83" s="945">
        <v>20000</v>
      </c>
      <c r="E83" s="946"/>
      <c r="F83" s="948">
        <f t="shared" ref="F83:M83" si="23">F$77/F$9*F15</f>
        <v>36.704951117095895</v>
      </c>
      <c r="G83" s="948">
        <f t="shared" si="23"/>
        <v>13.143399621585832</v>
      </c>
      <c r="H83" s="948">
        <f t="shared" si="23"/>
        <v>24.740184478718962</v>
      </c>
      <c r="I83" s="948">
        <f t="shared" si="23"/>
        <v>30.18121514347467</v>
      </c>
      <c r="J83" s="948">
        <f t="shared" si="23"/>
        <v>35.109856280098327</v>
      </c>
      <c r="K83" s="948">
        <f t="shared" si="23"/>
        <v>37.501356254709549</v>
      </c>
      <c r="L83" s="948">
        <f t="shared" si="23"/>
        <v>52.853791140876524</v>
      </c>
      <c r="M83" s="948">
        <f t="shared" si="23"/>
        <v>56.316948099663861</v>
      </c>
      <c r="N83" s="945"/>
      <c r="O83" s="939"/>
      <c r="P83" s="939"/>
      <c r="Q83" s="768"/>
      <c r="R83" s="768"/>
      <c r="S83" s="768"/>
      <c r="T83" s="770"/>
      <c r="U83" s="770"/>
      <c r="V83" s="770"/>
      <c r="W83" s="770"/>
      <c r="X83" s="770"/>
      <c r="Y83" s="770"/>
      <c r="Z83" s="770"/>
      <c r="AA83" s="770"/>
      <c r="AB83" s="770"/>
      <c r="AC83" s="770"/>
      <c r="AD83" s="770"/>
      <c r="AE83" s="770"/>
      <c r="AF83" s="770"/>
      <c r="AG83" s="770"/>
      <c r="AH83" s="770"/>
      <c r="AI83" s="770"/>
      <c r="AJ83" s="770"/>
      <c r="AK83" s="770"/>
      <c r="AL83" s="770"/>
      <c r="AM83" s="770"/>
      <c r="AN83" s="770"/>
    </row>
    <row r="84" spans="1:40">
      <c r="A84" s="767"/>
      <c r="B84" s="776" t="s">
        <v>22</v>
      </c>
      <c r="C84" s="945">
        <v>20001</v>
      </c>
      <c r="D84" s="945" t="s">
        <v>76</v>
      </c>
      <c r="E84" s="946"/>
      <c r="F84" s="948">
        <f t="shared" ref="F84:M84" si="24">F$77/F$9*F16</f>
        <v>15.121571067253981</v>
      </c>
      <c r="G84" s="948">
        <f t="shared" si="24"/>
        <v>2.1459232978048357</v>
      </c>
      <c r="H84" s="948">
        <f t="shared" si="24"/>
        <v>5.5599401317317172</v>
      </c>
      <c r="I84" s="948">
        <f t="shared" si="24"/>
        <v>8.9721295000370418</v>
      </c>
      <c r="J84" s="948">
        <f t="shared" si="24"/>
        <v>12.816584642307326</v>
      </c>
      <c r="K84" s="948">
        <f t="shared" si="24"/>
        <v>15.20146379151798</v>
      </c>
      <c r="L84" s="948">
        <f t="shared" si="24"/>
        <v>27.28602659639775</v>
      </c>
      <c r="M84" s="948">
        <f t="shared" si="24"/>
        <v>32.184082776758366</v>
      </c>
      <c r="N84" s="945"/>
      <c r="O84" s="939"/>
      <c r="P84" s="939"/>
      <c r="Q84" s="768"/>
      <c r="R84" s="768"/>
      <c r="S84" s="768"/>
      <c r="T84" s="770"/>
      <c r="U84" s="770"/>
      <c r="V84" s="770"/>
      <c r="W84" s="770"/>
      <c r="X84" s="770"/>
      <c r="Y84" s="770"/>
      <c r="Z84" s="770"/>
      <c r="AA84" s="770"/>
      <c r="AB84" s="770"/>
      <c r="AC84" s="770"/>
      <c r="AD84" s="770"/>
      <c r="AE84" s="770"/>
      <c r="AF84" s="770"/>
      <c r="AG84" s="770"/>
      <c r="AH84" s="770"/>
      <c r="AI84" s="770"/>
      <c r="AJ84" s="770"/>
      <c r="AK84" s="770"/>
      <c r="AL84" s="770"/>
      <c r="AM84" s="770"/>
      <c r="AN84" s="770"/>
    </row>
    <row r="85" spans="1:40">
      <c r="A85" s="767"/>
      <c r="B85" s="777"/>
      <c r="C85" s="777"/>
      <c r="D85" s="777"/>
      <c r="E85" s="777"/>
      <c r="F85" s="777"/>
      <c r="G85" s="777"/>
      <c r="H85" s="778"/>
      <c r="I85" s="778"/>
      <c r="J85" s="777"/>
      <c r="K85" s="777"/>
      <c r="L85" s="777"/>
      <c r="M85" s="777"/>
      <c r="N85" s="777"/>
      <c r="O85" s="939"/>
      <c r="P85" s="939"/>
      <c r="Q85" s="768"/>
      <c r="R85" s="768"/>
      <c r="S85" s="768"/>
      <c r="T85" s="770"/>
      <c r="U85" s="770"/>
      <c r="V85" s="770"/>
      <c r="W85" s="770"/>
      <c r="X85" s="770"/>
      <c r="Y85" s="770"/>
      <c r="Z85" s="770"/>
      <c r="AA85" s="770"/>
      <c r="AB85" s="770"/>
      <c r="AC85" s="770"/>
      <c r="AD85" s="770"/>
      <c r="AE85" s="770"/>
      <c r="AF85" s="770"/>
      <c r="AG85" s="770"/>
      <c r="AH85" s="770"/>
      <c r="AI85" s="770"/>
      <c r="AJ85" s="770"/>
      <c r="AK85" s="770"/>
      <c r="AL85" s="770"/>
      <c r="AM85" s="770"/>
      <c r="AN85" s="770"/>
    </row>
    <row r="86" spans="1:40">
      <c r="A86" s="767"/>
      <c r="B86" s="768"/>
      <c r="C86" s="768"/>
      <c r="D86" s="768"/>
      <c r="E86" s="768"/>
      <c r="F86" s="768"/>
      <c r="G86" s="768"/>
      <c r="H86" s="769"/>
      <c r="I86" s="769"/>
      <c r="J86" s="768"/>
      <c r="K86" s="768"/>
      <c r="L86" s="768"/>
      <c r="M86" s="768"/>
      <c r="N86" s="768"/>
      <c r="O86" s="939"/>
      <c r="P86" s="939"/>
      <c r="Q86" s="768"/>
      <c r="R86" s="768"/>
      <c r="S86" s="768"/>
      <c r="T86" s="770"/>
      <c r="U86" s="770"/>
      <c r="V86" s="770"/>
      <c r="W86" s="770"/>
      <c r="X86" s="770"/>
      <c r="Y86" s="770"/>
      <c r="Z86" s="770"/>
      <c r="AA86" s="770"/>
      <c r="AB86" s="770"/>
      <c r="AC86" s="770"/>
      <c r="AD86" s="770"/>
      <c r="AE86" s="770"/>
      <c r="AF86" s="770"/>
      <c r="AG86" s="770"/>
      <c r="AH86" s="770"/>
      <c r="AI86" s="770"/>
      <c r="AJ86" s="770"/>
      <c r="AK86" s="770"/>
      <c r="AL86" s="770"/>
      <c r="AM86" s="770"/>
      <c r="AN86" s="770"/>
    </row>
    <row r="87" spans="1:40">
      <c r="A87" s="767"/>
      <c r="B87" s="954" t="s">
        <v>228</v>
      </c>
      <c r="C87" s="768"/>
      <c r="D87" s="768"/>
      <c r="E87" s="768"/>
      <c r="F87" s="768"/>
      <c r="G87" s="768"/>
      <c r="H87" s="769"/>
      <c r="I87" s="769"/>
      <c r="J87" s="768"/>
      <c r="K87" s="768"/>
      <c r="L87" s="768"/>
      <c r="M87" s="768"/>
      <c r="N87" s="768"/>
      <c r="O87" s="939"/>
      <c r="P87" s="939"/>
      <c r="Q87" s="768"/>
      <c r="R87" s="768"/>
      <c r="S87" s="768"/>
      <c r="T87" s="770"/>
      <c r="U87" s="770"/>
      <c r="V87" s="770"/>
      <c r="W87" s="770"/>
      <c r="X87" s="770"/>
      <c r="Y87" s="770"/>
      <c r="Z87" s="770"/>
      <c r="AA87" s="770"/>
      <c r="AB87" s="770"/>
      <c r="AC87" s="770"/>
      <c r="AD87" s="770"/>
      <c r="AE87" s="770"/>
      <c r="AF87" s="770"/>
      <c r="AG87" s="770"/>
      <c r="AH87" s="770"/>
      <c r="AI87" s="770"/>
      <c r="AJ87" s="770"/>
      <c r="AK87" s="770"/>
      <c r="AL87" s="770"/>
      <c r="AM87" s="770"/>
      <c r="AN87" s="770"/>
    </row>
    <row r="88" spans="1:40">
      <c r="A88" s="767"/>
      <c r="B88" s="774">
        <v>1</v>
      </c>
      <c r="C88" s="774">
        <v>2</v>
      </c>
      <c r="D88" s="774">
        <v>3</v>
      </c>
      <c r="E88" s="774">
        <v>4</v>
      </c>
      <c r="F88" s="774">
        <v>5</v>
      </c>
      <c r="G88" s="774">
        <v>7</v>
      </c>
      <c r="H88" s="774">
        <v>8</v>
      </c>
      <c r="I88" s="774">
        <v>9</v>
      </c>
      <c r="J88" s="774">
        <v>10</v>
      </c>
      <c r="K88" s="774">
        <v>11</v>
      </c>
      <c r="L88" s="774">
        <v>12</v>
      </c>
      <c r="M88" s="774">
        <v>13</v>
      </c>
      <c r="N88" s="774">
        <v>14</v>
      </c>
      <c r="O88" s="939"/>
      <c r="P88" s="939"/>
      <c r="Q88" s="768"/>
      <c r="R88" s="768"/>
      <c r="S88" s="768"/>
      <c r="T88" s="770"/>
      <c r="U88" s="770"/>
      <c r="V88" s="770"/>
      <c r="W88" s="770"/>
      <c r="X88" s="770"/>
      <c r="Y88" s="770"/>
      <c r="Z88" s="770"/>
      <c r="AA88" s="770"/>
      <c r="AB88" s="770"/>
      <c r="AC88" s="770"/>
      <c r="AD88" s="770"/>
      <c r="AE88" s="770"/>
      <c r="AF88" s="770"/>
      <c r="AG88" s="770"/>
      <c r="AH88" s="770"/>
      <c r="AI88" s="770"/>
      <c r="AJ88" s="770"/>
      <c r="AK88" s="770"/>
      <c r="AL88" s="770"/>
      <c r="AM88" s="770"/>
      <c r="AN88" s="770"/>
    </row>
    <row r="89" spans="1:40" ht="60">
      <c r="A89" s="767"/>
      <c r="B89" s="774" t="s">
        <v>5</v>
      </c>
      <c r="C89" s="774" t="s">
        <v>28</v>
      </c>
      <c r="D89" s="774" t="s">
        <v>29</v>
      </c>
      <c r="E89" s="774" t="s">
        <v>215</v>
      </c>
      <c r="F89" s="774" t="s">
        <v>88</v>
      </c>
      <c r="G89" s="774" t="s">
        <v>11</v>
      </c>
      <c r="H89" s="774" t="s">
        <v>12</v>
      </c>
      <c r="I89" s="774" t="s">
        <v>13</v>
      </c>
      <c r="J89" s="774" t="s">
        <v>14</v>
      </c>
      <c r="K89" s="774" t="s">
        <v>15</v>
      </c>
      <c r="L89" s="774" t="s">
        <v>16</v>
      </c>
      <c r="M89" s="774" t="s">
        <v>17</v>
      </c>
      <c r="N89" s="774" t="s">
        <v>216</v>
      </c>
      <c r="O89" s="939"/>
      <c r="P89" s="939"/>
      <c r="Q89" s="768"/>
      <c r="R89" s="768"/>
      <c r="S89" s="768"/>
      <c r="T89" s="770"/>
      <c r="U89" s="770"/>
      <c r="V89" s="770"/>
      <c r="W89" s="770"/>
      <c r="X89" s="770"/>
      <c r="Y89" s="770"/>
      <c r="Z89" s="770"/>
      <c r="AA89" s="770"/>
      <c r="AB89" s="770"/>
      <c r="AC89" s="770"/>
      <c r="AD89" s="770"/>
      <c r="AE89" s="770"/>
      <c r="AF89" s="770"/>
      <c r="AG89" s="770"/>
      <c r="AH89" s="770"/>
      <c r="AI89" s="770"/>
      <c r="AJ89" s="770"/>
      <c r="AK89" s="770"/>
      <c r="AL89" s="770"/>
      <c r="AM89" s="770"/>
      <c r="AN89" s="770"/>
    </row>
    <row r="90" spans="1:40">
      <c r="A90" s="767"/>
      <c r="B90" s="780" t="s">
        <v>24</v>
      </c>
      <c r="C90" s="780" t="s">
        <v>19</v>
      </c>
      <c r="D90" s="780" t="s">
        <v>19</v>
      </c>
      <c r="E90" s="952">
        <f>E30</f>
        <v>286</v>
      </c>
      <c r="F90" s="951">
        <f t="shared" ref="F90:N90" si="25">F30</f>
        <v>46.13307834237613</v>
      </c>
      <c r="G90" s="951">
        <f t="shared" si="25"/>
        <v>19.294620925449411</v>
      </c>
      <c r="H90" s="951">
        <f t="shared" si="25"/>
        <v>27.814100523467264</v>
      </c>
      <c r="I90" s="951">
        <f t="shared" si="25"/>
        <v>39.082800655942698</v>
      </c>
      <c r="J90" s="951">
        <f t="shared" si="25"/>
        <v>44.738442537210787</v>
      </c>
      <c r="K90" s="951">
        <f t="shared" si="25"/>
        <v>49.593114816481048</v>
      </c>
      <c r="L90" s="951">
        <f t="shared" si="25"/>
        <v>65.979791613766025</v>
      </c>
      <c r="M90" s="951">
        <f t="shared" si="25"/>
        <v>77.665617088515603</v>
      </c>
      <c r="N90" s="953">
        <f t="shared" si="25"/>
        <v>6677.2132867132868</v>
      </c>
      <c r="O90" s="939"/>
      <c r="P90" s="939"/>
      <c r="Q90" s="768"/>
      <c r="R90" s="768"/>
      <c r="S90" s="768"/>
      <c r="T90" s="770"/>
      <c r="U90" s="770"/>
      <c r="V90" s="770"/>
      <c r="W90" s="770"/>
      <c r="X90" s="770"/>
      <c r="Y90" s="770"/>
      <c r="Z90" s="770"/>
      <c r="AA90" s="770"/>
      <c r="AB90" s="770"/>
      <c r="AC90" s="770"/>
      <c r="AD90" s="770"/>
      <c r="AE90" s="770"/>
      <c r="AF90" s="770"/>
      <c r="AG90" s="770"/>
      <c r="AH90" s="770"/>
      <c r="AI90" s="770"/>
      <c r="AJ90" s="770"/>
      <c r="AK90" s="770"/>
      <c r="AL90" s="770"/>
      <c r="AM90" s="770"/>
      <c r="AN90" s="770"/>
    </row>
    <row r="91" spans="1:40">
      <c r="A91" s="767"/>
      <c r="B91" s="776" t="s">
        <v>24</v>
      </c>
      <c r="C91" s="945" t="s">
        <v>75</v>
      </c>
      <c r="D91" s="945">
        <v>500</v>
      </c>
      <c r="E91" s="946"/>
      <c r="F91" s="948">
        <f>F$90/F$9*F10</f>
        <v>41.378159899462432</v>
      </c>
      <c r="G91" s="948">
        <f t="shared" ref="G91:M91" si="26">G$90/G$9*G10</f>
        <v>14.523891638282445</v>
      </c>
      <c r="H91" s="948">
        <f t="shared" si="26"/>
        <v>21.435829718823832</v>
      </c>
      <c r="I91" s="948">
        <f t="shared" si="26"/>
        <v>29.697878028457897</v>
      </c>
      <c r="J91" s="948">
        <f t="shared" si="26"/>
        <v>34.950281142627325</v>
      </c>
      <c r="K91" s="948">
        <f t="shared" si="26"/>
        <v>43.094967603957841</v>
      </c>
      <c r="L91" s="948">
        <f t="shared" si="26"/>
        <v>65.840742004919477</v>
      </c>
      <c r="M91" s="948">
        <f t="shared" si="26"/>
        <v>74.274344260473896</v>
      </c>
      <c r="N91" s="945"/>
      <c r="O91" s="939"/>
      <c r="P91" s="939"/>
      <c r="Q91" s="768"/>
      <c r="R91" s="768"/>
      <c r="S91" s="768"/>
      <c r="T91" s="770"/>
      <c r="U91" s="770"/>
      <c r="V91" s="770"/>
      <c r="W91" s="770"/>
      <c r="X91" s="770"/>
      <c r="Y91" s="770"/>
      <c r="Z91" s="770"/>
      <c r="AA91" s="770"/>
      <c r="AB91" s="770"/>
      <c r="AC91" s="770"/>
      <c r="AD91" s="770"/>
      <c r="AE91" s="770"/>
      <c r="AF91" s="770"/>
      <c r="AG91" s="770"/>
      <c r="AH91" s="770"/>
      <c r="AI91" s="770"/>
      <c r="AJ91" s="770"/>
      <c r="AK91" s="770"/>
      <c r="AL91" s="770"/>
      <c r="AM91" s="770"/>
      <c r="AN91" s="770"/>
    </row>
    <row r="92" spans="1:40">
      <c r="A92" s="767"/>
      <c r="B92" s="776" t="s">
        <v>24</v>
      </c>
      <c r="C92" s="945">
        <v>501</v>
      </c>
      <c r="D92" s="945">
        <v>1000</v>
      </c>
      <c r="E92" s="946"/>
      <c r="F92" s="948">
        <f t="shared" ref="F92:M92" si="27">F$90/F$9*F11</f>
        <v>45.396602777454561</v>
      </c>
      <c r="G92" s="948">
        <f t="shared" si="27"/>
        <v>17.712467370319729</v>
      </c>
      <c r="H92" s="948">
        <f t="shared" si="27"/>
        <v>23.702594242307423</v>
      </c>
      <c r="I92" s="948">
        <f t="shared" si="27"/>
        <v>37.477973614151878</v>
      </c>
      <c r="J92" s="948">
        <f t="shared" si="27"/>
        <v>42.296508456210141</v>
      </c>
      <c r="K92" s="948">
        <f t="shared" si="27"/>
        <v>49.071542576840272</v>
      </c>
      <c r="L92" s="948">
        <f t="shared" si="27"/>
        <v>65.943142837744361</v>
      </c>
      <c r="M92" s="948">
        <f t="shared" si="27"/>
        <v>86.970012903589051</v>
      </c>
      <c r="N92" s="945"/>
      <c r="O92" s="939"/>
      <c r="P92" s="939"/>
      <c r="Q92" s="768"/>
      <c r="R92" s="768"/>
      <c r="S92" s="768"/>
      <c r="T92" s="770"/>
      <c r="U92" s="770"/>
      <c r="V92" s="770"/>
      <c r="W92" s="770"/>
      <c r="X92" s="770"/>
      <c r="Y92" s="770"/>
      <c r="Z92" s="770"/>
      <c r="AA92" s="770"/>
      <c r="AB92" s="770"/>
      <c r="AC92" s="770"/>
      <c r="AD92" s="770"/>
      <c r="AE92" s="770"/>
      <c r="AF92" s="770"/>
      <c r="AG92" s="770"/>
      <c r="AH92" s="770"/>
      <c r="AI92" s="770"/>
      <c r="AJ92" s="770"/>
      <c r="AK92" s="770"/>
      <c r="AL92" s="770"/>
      <c r="AM92" s="770"/>
      <c r="AN92" s="770"/>
    </row>
    <row r="93" spans="1:40">
      <c r="A93" s="767"/>
      <c r="B93" s="776" t="s">
        <v>24</v>
      </c>
      <c r="C93" s="945">
        <v>1001</v>
      </c>
      <c r="D93" s="945">
        <v>2000</v>
      </c>
      <c r="E93" s="946"/>
      <c r="F93" s="948">
        <f t="shared" ref="F93:M93" si="28">F$90/F$9*F12</f>
        <v>45.922462478379231</v>
      </c>
      <c r="G93" s="948">
        <f t="shared" si="28"/>
        <v>21.209572667650672</v>
      </c>
      <c r="H93" s="948">
        <f t="shared" si="28"/>
        <v>25.536538731107882</v>
      </c>
      <c r="I93" s="948">
        <f t="shared" si="28"/>
        <v>36.59990540428339</v>
      </c>
      <c r="J93" s="948">
        <f t="shared" si="28"/>
        <v>44.218261407330552</v>
      </c>
      <c r="K93" s="948">
        <f t="shared" si="28"/>
        <v>46.821585355340318</v>
      </c>
      <c r="L93" s="948">
        <f t="shared" si="28"/>
        <v>68.637788313705471</v>
      </c>
      <c r="M93" s="948">
        <f t="shared" si="28"/>
        <v>80.175455799260703</v>
      </c>
      <c r="N93" s="945"/>
      <c r="O93" s="939"/>
      <c r="P93" s="939"/>
      <c r="Q93" s="768"/>
      <c r="R93" s="768"/>
      <c r="S93" s="768"/>
      <c r="T93" s="770"/>
      <c r="U93" s="770"/>
      <c r="V93" s="770"/>
      <c r="W93" s="770"/>
      <c r="X93" s="770"/>
      <c r="Y93" s="770"/>
      <c r="Z93" s="770"/>
      <c r="AA93" s="770"/>
      <c r="AB93" s="770"/>
      <c r="AC93" s="770"/>
      <c r="AD93" s="770"/>
      <c r="AE93" s="770"/>
      <c r="AF93" s="770"/>
      <c r="AG93" s="770"/>
      <c r="AH93" s="770"/>
      <c r="AI93" s="770"/>
      <c r="AJ93" s="770"/>
      <c r="AK93" s="770"/>
      <c r="AL93" s="770"/>
      <c r="AM93" s="770"/>
      <c r="AN93" s="770"/>
    </row>
    <row r="94" spans="1:40">
      <c r="A94" s="767"/>
      <c r="B94" s="776" t="s">
        <v>24</v>
      </c>
      <c r="C94" s="945">
        <v>2001</v>
      </c>
      <c r="D94" s="945">
        <v>5000</v>
      </c>
      <c r="E94" s="946"/>
      <c r="F94" s="948">
        <f t="shared" ref="F94:M94" si="29">F$90/F$9*F13</f>
        <v>48.154128080395054</v>
      </c>
      <c r="G94" s="948">
        <f t="shared" si="29"/>
        <v>20.846480750604144</v>
      </c>
      <c r="H94" s="948">
        <f t="shared" si="29"/>
        <v>30.305504334208049</v>
      </c>
      <c r="I94" s="948">
        <f t="shared" si="29"/>
        <v>39.108229094379261</v>
      </c>
      <c r="J94" s="948">
        <f t="shared" si="29"/>
        <v>45.241401867792931</v>
      </c>
      <c r="K94" s="948">
        <f t="shared" si="29"/>
        <v>50.552191785144906</v>
      </c>
      <c r="L94" s="948">
        <f t="shared" si="29"/>
        <v>69.61892800953845</v>
      </c>
      <c r="M94" s="948">
        <f t="shared" si="29"/>
        <v>81.795304939498536</v>
      </c>
      <c r="N94" s="945"/>
      <c r="O94" s="939"/>
      <c r="P94" s="939"/>
      <c r="Q94" s="768"/>
      <c r="R94" s="768"/>
      <c r="S94" s="768"/>
      <c r="T94" s="770"/>
      <c r="U94" s="770"/>
      <c r="V94" s="770"/>
      <c r="W94" s="770"/>
      <c r="X94" s="770"/>
      <c r="Y94" s="770"/>
      <c r="Z94" s="770"/>
      <c r="AA94" s="770"/>
      <c r="AB94" s="770"/>
      <c r="AC94" s="770"/>
      <c r="AD94" s="770"/>
      <c r="AE94" s="770"/>
      <c r="AF94" s="770"/>
      <c r="AG94" s="770"/>
      <c r="AH94" s="770"/>
      <c r="AI94" s="770"/>
      <c r="AJ94" s="770"/>
      <c r="AK94" s="770"/>
      <c r="AL94" s="770"/>
      <c r="AM94" s="770"/>
      <c r="AN94" s="770"/>
    </row>
    <row r="95" spans="1:40">
      <c r="A95" s="767"/>
      <c r="B95" s="776" t="s">
        <v>24</v>
      </c>
      <c r="C95" s="945">
        <v>5001</v>
      </c>
      <c r="D95" s="945">
        <v>10000</v>
      </c>
      <c r="E95" s="946"/>
      <c r="F95" s="948">
        <f t="shared" ref="F95:M95" si="30">F$90/F$9*F14</f>
        <v>50.027134940992262</v>
      </c>
      <c r="G95" s="948">
        <f t="shared" si="30"/>
        <v>26.12676226371984</v>
      </c>
      <c r="H95" s="948">
        <f t="shared" si="30"/>
        <v>33.984919474343911</v>
      </c>
      <c r="I95" s="948">
        <f t="shared" si="30"/>
        <v>42.368611356296888</v>
      </c>
      <c r="J95" s="948">
        <f t="shared" si="30"/>
        <v>48.674983472774933</v>
      </c>
      <c r="K95" s="948">
        <f t="shared" si="30"/>
        <v>53.560346422093126</v>
      </c>
      <c r="L95" s="948">
        <f t="shared" si="30"/>
        <v>87.229286302787926</v>
      </c>
      <c r="M95" s="948">
        <f t="shared" si="30"/>
        <v>79.333432305149927</v>
      </c>
      <c r="N95" s="945"/>
      <c r="O95" s="939"/>
      <c r="P95" s="939"/>
      <c r="Q95" s="768"/>
      <c r="R95" s="768"/>
      <c r="S95" s="768"/>
      <c r="T95" s="770"/>
      <c r="U95" s="770"/>
      <c r="V95" s="770"/>
      <c r="W95" s="770"/>
      <c r="X95" s="770"/>
      <c r="Y95" s="770"/>
      <c r="Z95" s="770"/>
      <c r="AA95" s="770"/>
      <c r="AB95" s="770"/>
      <c r="AC95" s="770"/>
      <c r="AD95" s="770"/>
      <c r="AE95" s="770"/>
      <c r="AF95" s="770"/>
      <c r="AG95" s="770"/>
      <c r="AH95" s="770"/>
      <c r="AI95" s="770"/>
      <c r="AJ95" s="770"/>
      <c r="AK95" s="770"/>
      <c r="AL95" s="770"/>
      <c r="AM95" s="770"/>
      <c r="AN95" s="770"/>
    </row>
    <row r="96" spans="1:40">
      <c r="A96" s="767"/>
      <c r="B96" s="776" t="s">
        <v>24</v>
      </c>
      <c r="C96" s="945">
        <v>10001</v>
      </c>
      <c r="D96" s="945">
        <v>20000</v>
      </c>
      <c r="E96" s="946"/>
      <c r="F96" s="948">
        <f t="shared" ref="F96:M96" si="31">F$90/F$9*F15</f>
        <v>41.758039792695612</v>
      </c>
      <c r="G96" s="948">
        <f t="shared" si="31"/>
        <v>15.504059284687512</v>
      </c>
      <c r="H96" s="948">
        <f t="shared" si="31"/>
        <v>28.333777329648353</v>
      </c>
      <c r="I96" s="948">
        <f t="shared" si="31"/>
        <v>38.674489575479605</v>
      </c>
      <c r="J96" s="948">
        <f t="shared" si="31"/>
        <v>44.26876030508614</v>
      </c>
      <c r="K96" s="948">
        <f t="shared" si="31"/>
        <v>46.309155603449277</v>
      </c>
      <c r="L96" s="948">
        <f t="shared" si="31"/>
        <v>57.235753353070429</v>
      </c>
      <c r="M96" s="948">
        <f t="shared" si="31"/>
        <v>59.975990323530723</v>
      </c>
      <c r="N96" s="945"/>
      <c r="O96" s="939"/>
      <c r="P96" s="939"/>
      <c r="Q96" s="768"/>
      <c r="R96" s="768"/>
      <c r="S96" s="768"/>
      <c r="T96" s="770"/>
      <c r="U96" s="770"/>
      <c r="V96" s="770"/>
      <c r="W96" s="770"/>
      <c r="X96" s="770"/>
      <c r="Y96" s="770"/>
      <c r="Z96" s="770"/>
      <c r="AA96" s="770"/>
      <c r="AB96" s="770"/>
      <c r="AC96" s="770"/>
      <c r="AD96" s="770"/>
      <c r="AE96" s="770"/>
      <c r="AF96" s="770"/>
      <c r="AG96" s="770"/>
      <c r="AH96" s="770"/>
      <c r="AI96" s="770"/>
      <c r="AJ96" s="770"/>
      <c r="AK96" s="770"/>
      <c r="AL96" s="770"/>
      <c r="AM96" s="770"/>
      <c r="AN96" s="770"/>
    </row>
    <row r="97" spans="1:40">
      <c r="A97" s="767"/>
      <c r="B97" s="776" t="s">
        <v>24</v>
      </c>
      <c r="C97" s="945">
        <v>20001</v>
      </c>
      <c r="D97" s="945" t="s">
        <v>76</v>
      </c>
      <c r="E97" s="946"/>
      <c r="F97" s="948">
        <f t="shared" ref="F97:M97" si="32">F$90/F$9*F16</f>
        <v>17.2033239968098</v>
      </c>
      <c r="G97" s="948">
        <f t="shared" si="32"/>
        <v>2.531348280312276</v>
      </c>
      <c r="H97" s="948">
        <f t="shared" si="32"/>
        <v>6.3675396517018727</v>
      </c>
      <c r="I97" s="948">
        <f t="shared" si="32"/>
        <v>11.496970124281335</v>
      </c>
      <c r="J97" s="948">
        <f t="shared" si="32"/>
        <v>16.159972542575222</v>
      </c>
      <c r="K97" s="948">
        <f t="shared" si="32"/>
        <v>18.771773141756693</v>
      </c>
      <c r="L97" s="948">
        <f t="shared" si="32"/>
        <v>29.548235888965632</v>
      </c>
      <c r="M97" s="948">
        <f t="shared" si="32"/>
        <v>34.275156987814341</v>
      </c>
      <c r="N97" s="945"/>
      <c r="O97" s="939"/>
      <c r="P97" s="939"/>
      <c r="Q97" s="768"/>
      <c r="R97" s="768"/>
      <c r="S97" s="768"/>
      <c r="T97" s="770"/>
      <c r="U97" s="770"/>
      <c r="V97" s="770"/>
      <c r="W97" s="770"/>
      <c r="X97" s="770"/>
      <c r="Y97" s="770"/>
      <c r="Z97" s="770"/>
      <c r="AA97" s="770"/>
      <c r="AB97" s="770"/>
      <c r="AC97" s="770"/>
      <c r="AD97" s="770"/>
      <c r="AE97" s="770"/>
      <c r="AF97" s="770"/>
      <c r="AG97" s="770"/>
      <c r="AH97" s="770"/>
      <c r="AI97" s="770"/>
      <c r="AJ97" s="770"/>
      <c r="AK97" s="770"/>
      <c r="AL97" s="770"/>
      <c r="AM97" s="770"/>
      <c r="AN97" s="770"/>
    </row>
    <row r="98" spans="1:40">
      <c r="A98" s="767"/>
      <c r="B98" s="777"/>
      <c r="C98" s="777"/>
      <c r="D98" s="777"/>
      <c r="E98" s="777"/>
      <c r="F98" s="777"/>
      <c r="G98" s="777"/>
      <c r="H98" s="778"/>
      <c r="I98" s="778"/>
      <c r="J98" s="777"/>
      <c r="K98" s="777"/>
      <c r="L98" s="777"/>
      <c r="M98" s="777"/>
      <c r="N98" s="777"/>
      <c r="O98" s="939"/>
      <c r="P98" s="939"/>
      <c r="Q98" s="768"/>
      <c r="R98" s="768"/>
      <c r="S98" s="768"/>
      <c r="T98" s="770"/>
      <c r="U98" s="770"/>
      <c r="V98" s="770"/>
      <c r="W98" s="770"/>
      <c r="X98" s="770"/>
      <c r="Y98" s="770"/>
      <c r="Z98" s="770"/>
      <c r="AA98" s="770"/>
      <c r="AB98" s="770"/>
      <c r="AC98" s="770"/>
      <c r="AD98" s="770"/>
      <c r="AE98" s="770"/>
      <c r="AF98" s="770"/>
      <c r="AG98" s="770"/>
      <c r="AH98" s="770"/>
      <c r="AI98" s="770"/>
      <c r="AJ98" s="770"/>
      <c r="AK98" s="770"/>
      <c r="AL98" s="770"/>
      <c r="AM98" s="770"/>
      <c r="AN98" s="770"/>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78</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889</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889</v>
      </c>
      <c r="F9" s="54">
        <v>14.615767257997796</v>
      </c>
      <c r="G9" s="54">
        <v>3.8870460583941604</v>
      </c>
      <c r="H9" s="54">
        <v>6.8881507476401298</v>
      </c>
      <c r="I9" s="54">
        <v>11.069305931695627</v>
      </c>
      <c r="J9" s="54">
        <v>12.973029787234044</v>
      </c>
      <c r="K9" s="54">
        <v>14.918044770034399</v>
      </c>
      <c r="L9" s="54">
        <v>20.968240649729282</v>
      </c>
      <c r="M9" s="54">
        <v>28.233177149587753</v>
      </c>
      <c r="N9" s="59">
        <v>5177.8413948256466</v>
      </c>
      <c r="O9" s="11"/>
      <c r="P9" s="11"/>
      <c r="Q9" s="11"/>
      <c r="AI9" s="43"/>
      <c r="AJ9" s="43"/>
      <c r="AK9" s="43"/>
      <c r="AL9" s="43"/>
    </row>
    <row r="10" spans="1:69" s="44" customFormat="1">
      <c r="A10" s="1"/>
      <c r="B10" s="26" t="s">
        <v>19</v>
      </c>
      <c r="C10" s="53">
        <v>63</v>
      </c>
      <c r="D10" s="53">
        <v>500</v>
      </c>
      <c r="E10" s="28">
        <v>100</v>
      </c>
      <c r="F10" s="56">
        <v>19.795533840547318</v>
      </c>
      <c r="G10" s="56">
        <v>6.0609985129087773</v>
      </c>
      <c r="H10" s="56">
        <v>9.8347213309951229</v>
      </c>
      <c r="I10" s="56">
        <v>15.877280882088934</v>
      </c>
      <c r="J10" s="56">
        <v>18.165661325703134</v>
      </c>
      <c r="K10" s="56">
        <v>20.971947915638662</v>
      </c>
      <c r="L10" s="56">
        <v>29.199128263880599</v>
      </c>
      <c r="M10" s="56">
        <v>36.948022363008242</v>
      </c>
      <c r="N10" s="53">
        <v>302.64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95</v>
      </c>
      <c r="F11" s="56">
        <v>17.615251069462666</v>
      </c>
      <c r="G11" s="56">
        <v>5.1727020785714286</v>
      </c>
      <c r="H11" s="56">
        <v>8.1298347676245193</v>
      </c>
      <c r="I11" s="56">
        <v>13.715669086332337</v>
      </c>
      <c r="J11" s="56">
        <v>17.094973007438895</v>
      </c>
      <c r="K11" s="56">
        <v>19.223804042975516</v>
      </c>
      <c r="L11" s="56">
        <v>24.079883273809525</v>
      </c>
      <c r="M11" s="56">
        <v>31.047982881904353</v>
      </c>
      <c r="N11" s="53">
        <v>747.51578947368421</v>
      </c>
      <c r="O11" s="11"/>
      <c r="P11" s="11"/>
      <c r="Q11" s="34" t="s">
        <v>23</v>
      </c>
      <c r="AI11" s="1"/>
      <c r="AJ11" s="43"/>
      <c r="AK11" s="43"/>
      <c r="AL11" s="43"/>
    </row>
    <row r="12" spans="1:69">
      <c r="B12" s="26" t="s">
        <v>19</v>
      </c>
      <c r="C12" s="53">
        <v>1001</v>
      </c>
      <c r="D12" s="53">
        <v>2000</v>
      </c>
      <c r="E12" s="28">
        <v>146</v>
      </c>
      <c r="F12" s="56">
        <v>16.151039432534571</v>
      </c>
      <c r="G12" s="56">
        <v>6.3203938267717161</v>
      </c>
      <c r="H12" s="56">
        <v>8.9223217808573754</v>
      </c>
      <c r="I12" s="56">
        <v>12.569695401346646</v>
      </c>
      <c r="J12" s="56">
        <v>14.894029166061269</v>
      </c>
      <c r="K12" s="56">
        <v>16.930849341722912</v>
      </c>
      <c r="L12" s="56">
        <v>23.031842697740114</v>
      </c>
      <c r="M12" s="56">
        <v>28.672187220628498</v>
      </c>
      <c r="N12" s="53">
        <v>1485.541095890411</v>
      </c>
      <c r="O12" s="11"/>
      <c r="P12" s="11"/>
      <c r="Q12" s="34" t="s">
        <v>25</v>
      </c>
      <c r="AI12" s="1"/>
      <c r="AJ12" s="43"/>
      <c r="AK12" s="43"/>
      <c r="AL12" s="43"/>
    </row>
    <row r="13" spans="1:69">
      <c r="B13" s="26" t="s">
        <v>19</v>
      </c>
      <c r="C13" s="53">
        <v>2001</v>
      </c>
      <c r="D13" s="53">
        <v>5000</v>
      </c>
      <c r="E13" s="28">
        <v>248</v>
      </c>
      <c r="F13" s="56">
        <v>14.760476792964896</v>
      </c>
      <c r="G13" s="56">
        <v>4.5493803213194823</v>
      </c>
      <c r="H13" s="56">
        <v>7.8736557034482999</v>
      </c>
      <c r="I13" s="56">
        <v>11.71508081002804</v>
      </c>
      <c r="J13" s="56">
        <v>13.144606109630612</v>
      </c>
      <c r="K13" s="56">
        <v>14.657794007940097</v>
      </c>
      <c r="L13" s="56">
        <v>19.765434620075581</v>
      </c>
      <c r="M13" s="56">
        <v>27.960384539669903</v>
      </c>
      <c r="N13" s="53">
        <v>3371.4758064516127</v>
      </c>
      <c r="O13" s="11"/>
      <c r="P13" s="11"/>
      <c r="Q13" s="34" t="s">
        <v>26</v>
      </c>
      <c r="AI13" s="1"/>
      <c r="AJ13" s="43"/>
      <c r="AK13" s="43"/>
      <c r="AL13" s="43"/>
    </row>
    <row r="14" spans="1:69">
      <c r="B14" s="26" t="s">
        <v>19</v>
      </c>
      <c r="C14" s="53">
        <v>5001</v>
      </c>
      <c r="D14" s="53">
        <v>10000</v>
      </c>
      <c r="E14" s="28">
        <v>184</v>
      </c>
      <c r="F14" s="56">
        <v>12.057178255181586</v>
      </c>
      <c r="G14" s="56">
        <v>2.9595725643490769</v>
      </c>
      <c r="H14" s="56">
        <v>5.513085027662517</v>
      </c>
      <c r="I14" s="56">
        <v>9.2858832339481356</v>
      </c>
      <c r="J14" s="56">
        <v>10.740030209198878</v>
      </c>
      <c r="K14" s="56">
        <v>13.157379613278193</v>
      </c>
      <c r="L14" s="56">
        <v>22.36654879501598</v>
      </c>
      <c r="M14" s="56">
        <v>22.36654879501598</v>
      </c>
      <c r="N14" s="53">
        <v>6973.853260869565</v>
      </c>
      <c r="O14" s="11"/>
      <c r="P14" s="11"/>
      <c r="Q14" s="34" t="s">
        <v>27</v>
      </c>
      <c r="AI14" s="1"/>
      <c r="AJ14" s="43"/>
      <c r="AK14" s="43"/>
      <c r="AL14" s="43"/>
    </row>
    <row r="15" spans="1:69">
      <c r="B15" s="26" t="s">
        <v>19</v>
      </c>
      <c r="C15" s="53">
        <v>10001</v>
      </c>
      <c r="D15" s="53">
        <v>20000</v>
      </c>
      <c r="E15" s="28">
        <v>80</v>
      </c>
      <c r="F15" s="56">
        <v>10.437471491549697</v>
      </c>
      <c r="G15" s="56">
        <v>2.5807344803070227</v>
      </c>
      <c r="H15" s="56">
        <v>4.7981925141534374</v>
      </c>
      <c r="I15" s="56">
        <v>7.3589642209298072</v>
      </c>
      <c r="J15" s="56">
        <v>9.5739129089787376</v>
      </c>
      <c r="K15" s="56">
        <v>10.687819508410916</v>
      </c>
      <c r="L15" s="56">
        <v>14.297990752780789</v>
      </c>
      <c r="M15" s="56">
        <v>16.960096126392571</v>
      </c>
      <c r="N15" s="53">
        <v>13069.3</v>
      </c>
      <c r="O15" s="11"/>
      <c r="P15" s="11"/>
      <c r="Q15" s="11"/>
      <c r="AI15" s="1"/>
      <c r="AJ15" s="43"/>
      <c r="AK15" s="43"/>
      <c r="AL15" s="43"/>
    </row>
    <row r="16" spans="1:69">
      <c r="B16" s="26" t="s">
        <v>19</v>
      </c>
      <c r="C16" s="53">
        <v>20001</v>
      </c>
      <c r="D16" s="53">
        <v>75349</v>
      </c>
      <c r="E16" s="28">
        <v>36</v>
      </c>
      <c r="F16" s="56">
        <v>7.4512871284339077</v>
      </c>
      <c r="G16" s="30">
        <v>1.5455863688798641</v>
      </c>
      <c r="H16" s="30">
        <v>2.2205792910814037</v>
      </c>
      <c r="I16" s="30">
        <v>4.2170002953456613</v>
      </c>
      <c r="J16" s="30">
        <v>5.6002221435681179</v>
      </c>
      <c r="K16" s="30">
        <v>8.0331550340851141</v>
      </c>
      <c r="L16" s="30">
        <v>12.166581899632389</v>
      </c>
      <c r="M16" s="30">
        <v>13.532270764922439</v>
      </c>
      <c r="N16" s="53">
        <v>31113.194444444445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4603101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889</v>
      </c>
      <c r="F26" s="54">
        <v>14.615767257997796</v>
      </c>
      <c r="G26" s="54">
        <v>3.8870460583941604</v>
      </c>
      <c r="H26" s="54">
        <v>6.8881507476401298</v>
      </c>
      <c r="I26" s="54">
        <v>11.069305931695627</v>
      </c>
      <c r="J26" s="54">
        <v>12.973029787234044</v>
      </c>
      <c r="K26" s="54">
        <v>14.918044770034399</v>
      </c>
      <c r="L26" s="54">
        <v>20.968240649729282</v>
      </c>
      <c r="M26" s="54">
        <v>28.233177149587753</v>
      </c>
      <c r="N26" s="59">
        <v>5177.8413948256466</v>
      </c>
      <c r="O26" s="11"/>
      <c r="P26" s="11"/>
      <c r="Q26" s="11"/>
      <c r="AI26" s="43"/>
      <c r="AJ26" s="43"/>
      <c r="AK26" s="43"/>
      <c r="AL26" s="43"/>
    </row>
    <row r="27" spans="1:69">
      <c r="B27" s="28" t="s">
        <v>20</v>
      </c>
      <c r="C27" s="28" t="s">
        <v>19</v>
      </c>
      <c r="D27" s="28" t="s">
        <v>19</v>
      </c>
      <c r="E27" s="28">
        <v>482</v>
      </c>
      <c r="F27" s="56">
        <v>16.941788474834532</v>
      </c>
      <c r="G27" s="56">
        <v>5.6466220569350583</v>
      </c>
      <c r="H27" s="56">
        <v>9.1007359240440895</v>
      </c>
      <c r="I27" s="56">
        <v>13.415918799793692</v>
      </c>
      <c r="J27" s="56">
        <v>15.343972881149789</v>
      </c>
      <c r="K27" s="56">
        <v>17.663096396410563</v>
      </c>
      <c r="L27" s="56">
        <v>23.371009390238598</v>
      </c>
      <c r="M27" s="56">
        <v>29.828442025850947</v>
      </c>
      <c r="N27" s="33">
        <v>4237.6804979253111</v>
      </c>
      <c r="O27" s="11"/>
      <c r="P27" s="11"/>
      <c r="Q27" s="11"/>
      <c r="AI27" s="43"/>
      <c r="AJ27" s="43"/>
      <c r="AK27" s="43"/>
      <c r="AL27" s="43"/>
    </row>
    <row r="28" spans="1:69">
      <c r="B28" s="28" t="s">
        <v>21</v>
      </c>
      <c r="C28" s="28" t="s">
        <v>19</v>
      </c>
      <c r="D28" s="28" t="s">
        <v>19</v>
      </c>
      <c r="E28" s="28">
        <v>116</v>
      </c>
      <c r="F28" s="56">
        <v>13.709382235248503</v>
      </c>
      <c r="G28" s="56">
        <v>6.2458767396307673</v>
      </c>
      <c r="H28" s="56">
        <v>8.0748100764137405</v>
      </c>
      <c r="I28" s="56">
        <v>10.741537671001369</v>
      </c>
      <c r="J28" s="56">
        <v>12.545962993791989</v>
      </c>
      <c r="K28" s="56">
        <v>13.411205626056427</v>
      </c>
      <c r="L28" s="56">
        <v>17.782083142629954</v>
      </c>
      <c r="M28" s="56">
        <v>21.499072283622269</v>
      </c>
      <c r="N28" s="33">
        <v>4999.6465517241377</v>
      </c>
      <c r="O28" s="11"/>
      <c r="P28" s="11"/>
      <c r="Q28" s="11"/>
      <c r="AI28" s="43"/>
      <c r="AJ28" s="43"/>
      <c r="AK28" s="43"/>
      <c r="AL28" s="43"/>
    </row>
    <row r="29" spans="1:69" s="44" customFormat="1">
      <c r="A29" s="1"/>
      <c r="B29" s="28" t="s">
        <v>22</v>
      </c>
      <c r="C29" s="28" t="s">
        <v>19</v>
      </c>
      <c r="D29" s="28" t="s">
        <v>19</v>
      </c>
      <c r="E29" s="28">
        <v>49</v>
      </c>
      <c r="F29" s="56">
        <v>14.019949702788356</v>
      </c>
      <c r="G29" s="30">
        <v>4.447686016260163</v>
      </c>
      <c r="H29" s="30">
        <v>6.8881507476401298</v>
      </c>
      <c r="I29" s="30">
        <v>11.156009663461539</v>
      </c>
      <c r="J29" s="30">
        <v>12.040350209364293</v>
      </c>
      <c r="K29" s="30">
        <v>14.136700524558893</v>
      </c>
      <c r="L29" s="30">
        <v>19.810664290998769</v>
      </c>
      <c r="M29" s="30">
        <v>23.022252238805969</v>
      </c>
      <c r="N29" s="33">
        <v>7245.3469387755104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242</v>
      </c>
      <c r="F30" s="56">
        <v>10.538054432910467</v>
      </c>
      <c r="G30" s="56">
        <v>1.9898716286368936</v>
      </c>
      <c r="H30" s="56">
        <v>3.5762049143055354</v>
      </c>
      <c r="I30" s="56">
        <v>7.0516461132174086</v>
      </c>
      <c r="J30" s="56">
        <v>8.7676560547351308</v>
      </c>
      <c r="K30" s="56">
        <v>10.398743208659015</v>
      </c>
      <c r="L30" s="56">
        <v>14.900681060389493</v>
      </c>
      <c r="M30" s="56">
        <v>21.759782244469818</v>
      </c>
      <c r="N30" s="33">
        <v>6717.181818181818</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t="s">
        <v>75</v>
      </c>
      <c r="C37" s="53">
        <v>500</v>
      </c>
      <c r="D37" s="53">
        <v>302.64</v>
      </c>
      <c r="E37" s="56">
        <v>19.795533840547318</v>
      </c>
      <c r="F37" s="948">
        <v>22.94588721570296</v>
      </c>
      <c r="G37" s="948">
        <v>18.567929769294693</v>
      </c>
      <c r="H37" s="948">
        <v>18.988561044063669</v>
      </c>
      <c r="I37" s="948">
        <v>14.272696701985229</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747.51578947368421</v>
      </c>
      <c r="E38" s="56">
        <v>17.615251069462666</v>
      </c>
      <c r="F38" s="948">
        <v>20.41862409834388</v>
      </c>
      <c r="G38" s="948">
        <v>16.522855476436739</v>
      </c>
      <c r="H38" s="948">
        <v>16.897158365785781</v>
      </c>
      <c r="I38" s="948">
        <v>12.700699959340437</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1485.541095890411</v>
      </c>
      <c r="E39" s="56">
        <v>16.151039432534571</v>
      </c>
      <c r="F39" s="948">
        <v>18.721391007713429</v>
      </c>
      <c r="G39" s="948">
        <v>15.149445743672835</v>
      </c>
      <c r="H39" s="948">
        <v>15.492635897576923</v>
      </c>
      <c r="I39" s="948">
        <v>11.644994729578661</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3371.4758064516127</v>
      </c>
      <c r="E40" s="56">
        <v>14.760476792964896</v>
      </c>
      <c r="F40" s="948">
        <v>17.109527758611286</v>
      </c>
      <c r="G40" s="948">
        <v>13.845117725074632</v>
      </c>
      <c r="H40" s="948">
        <v>14.158760096108109</v>
      </c>
      <c r="I40" s="948">
        <v>10.642390861475995</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6973.853260869565</v>
      </c>
      <c r="E41" s="56">
        <v>12.057178255181586</v>
      </c>
      <c r="F41" s="948">
        <v>13.976013711554119</v>
      </c>
      <c r="G41" s="948">
        <v>11.309462066615778</v>
      </c>
      <c r="H41" s="948">
        <v>11.565662596515384</v>
      </c>
      <c r="I41" s="948">
        <v>8.693296665002709</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13069.3</v>
      </c>
      <c r="E42" s="56">
        <v>10.437471491549697</v>
      </c>
      <c r="F42" s="948">
        <v>12.098539276149804</v>
      </c>
      <c r="G42" s="948">
        <v>9.7902001120648716</v>
      </c>
      <c r="H42" s="948">
        <v>10.011983822179456</v>
      </c>
      <c r="I42" s="948">
        <v>7.5254785313931896</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t="s">
        <v>76</v>
      </c>
      <c r="D43" s="53">
        <v>31113.194444444445</v>
      </c>
      <c r="E43" s="56">
        <v>7.4512871284339077</v>
      </c>
      <c r="F43" s="948">
        <v>8.6371196370896346</v>
      </c>
      <c r="G43" s="948">
        <v>6.9892015646588401</v>
      </c>
      <c r="H43" s="948">
        <v>7.1475324502388453</v>
      </c>
      <c r="I43" s="948">
        <v>5.372421985695901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5177.8413948256466</v>
      </c>
      <c r="E44" s="54">
        <v>14.615767257997796</v>
      </c>
      <c r="F44" s="54">
        <v>16.941788474834532</v>
      </c>
      <c r="G44" s="54">
        <v>13.709382235248503</v>
      </c>
      <c r="H44" s="54">
        <v>14.019949702788356</v>
      </c>
      <c r="I44" s="54">
        <v>10.538054432910467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750"/>
      <c r="B46" s="754" t="s">
        <v>221</v>
      </c>
      <c r="C46" s="755"/>
      <c r="D46" s="755"/>
      <c r="E46" s="755"/>
      <c r="F46" s="755"/>
      <c r="G46" s="755"/>
      <c r="H46" s="755"/>
      <c r="I46" s="755"/>
      <c r="J46" s="755"/>
      <c r="K46" s="755"/>
      <c r="L46" s="756"/>
      <c r="M46" s="756"/>
      <c r="N46" s="755"/>
      <c r="O46" s="755"/>
      <c r="P46" s="755"/>
      <c r="Q46" s="755"/>
      <c r="R46" s="755"/>
      <c r="S46" s="755"/>
      <c r="T46" s="755"/>
      <c r="U46" s="755"/>
      <c r="V46" s="755"/>
      <c r="W46" s="755"/>
      <c r="X46" s="755"/>
      <c r="Y46" s="755"/>
      <c r="Z46" s="755"/>
      <c r="AA46" s="755"/>
      <c r="AB46" s="755"/>
      <c r="AC46" s="755"/>
      <c r="AD46" s="755"/>
      <c r="AE46" s="753"/>
      <c r="AF46" s="753"/>
      <c r="AG46" s="753"/>
      <c r="AH46" s="753"/>
      <c r="AI46" s="753"/>
      <c r="AJ46" s="753"/>
      <c r="AK46" s="753"/>
      <c r="AL46" s="753"/>
      <c r="AM46" s="751"/>
      <c r="AN46" s="751"/>
    </row>
    <row r="47" spans="1:40">
      <c r="A47" s="749"/>
      <c r="B47" s="749"/>
      <c r="C47" s="749"/>
      <c r="D47" s="749"/>
      <c r="E47" s="749"/>
      <c r="F47" s="749"/>
      <c r="G47" s="749"/>
      <c r="H47" s="749"/>
      <c r="I47" s="749"/>
      <c r="J47" s="749"/>
      <c r="K47" s="749"/>
      <c r="L47" s="749"/>
      <c r="M47" s="749"/>
      <c r="N47" s="749"/>
      <c r="O47" s="749"/>
      <c r="P47" s="749"/>
      <c r="Q47" s="749"/>
      <c r="R47" s="749"/>
      <c r="S47" s="749"/>
      <c r="T47" s="749"/>
      <c r="U47" s="749"/>
      <c r="V47" s="749"/>
      <c r="W47" s="749"/>
      <c r="X47" s="749"/>
      <c r="Y47" s="749"/>
      <c r="Z47" s="749"/>
      <c r="AA47" s="749"/>
      <c r="AB47" s="749"/>
      <c r="AC47" s="749"/>
      <c r="AD47" s="749"/>
      <c r="AE47" s="749"/>
      <c r="AF47" s="749"/>
      <c r="AG47" s="749"/>
      <c r="AH47" s="749"/>
      <c r="AI47" s="749"/>
      <c r="AJ47" s="749"/>
      <c r="AK47" s="749"/>
      <c r="AL47" s="749"/>
      <c r="AM47" s="749"/>
      <c r="AN47" s="749"/>
    </row>
    <row r="48" spans="1:40">
      <c r="A48" s="750"/>
      <c r="B48" s="765" t="s">
        <v>214</v>
      </c>
      <c r="C48" s="751"/>
      <c r="D48" s="751"/>
      <c r="E48" s="751"/>
      <c r="F48" s="751"/>
      <c r="G48" s="751"/>
      <c r="H48" s="751"/>
      <c r="I48" s="751"/>
      <c r="J48" s="751"/>
      <c r="K48" s="751"/>
      <c r="L48" s="751"/>
      <c r="M48" s="751"/>
      <c r="N48" s="752"/>
      <c r="O48" s="752"/>
      <c r="P48" s="939"/>
      <c r="Q48" s="751"/>
      <c r="R48" s="751"/>
      <c r="S48" s="751"/>
      <c r="T48" s="753"/>
      <c r="U48" s="753"/>
      <c r="V48" s="753"/>
      <c r="W48" s="753"/>
      <c r="X48" s="753"/>
      <c r="Y48" s="753"/>
      <c r="Z48" s="753"/>
      <c r="AA48" s="753"/>
      <c r="AB48" s="753"/>
      <c r="AC48" s="753"/>
      <c r="AD48" s="753"/>
      <c r="AE48" s="753"/>
      <c r="AF48" s="753"/>
      <c r="AG48" s="753"/>
      <c r="AH48" s="753"/>
      <c r="AI48" s="753"/>
      <c r="AJ48" s="753"/>
      <c r="AK48" s="753"/>
      <c r="AL48" s="753"/>
      <c r="AM48" s="753"/>
      <c r="AN48" s="753"/>
    </row>
    <row r="49" spans="1:40">
      <c r="A49" s="750"/>
      <c r="B49" s="757">
        <v>1</v>
      </c>
      <c r="C49" s="757">
        <v>2</v>
      </c>
      <c r="D49" s="757">
        <v>3</v>
      </c>
      <c r="E49" s="757">
        <v>4</v>
      </c>
      <c r="F49" s="757">
        <v>5</v>
      </c>
      <c r="G49" s="757">
        <v>7</v>
      </c>
      <c r="H49" s="757">
        <v>8</v>
      </c>
      <c r="I49" s="757">
        <v>9</v>
      </c>
      <c r="J49" s="757">
        <v>10</v>
      </c>
      <c r="K49" s="757">
        <v>11</v>
      </c>
      <c r="L49" s="757">
        <v>12</v>
      </c>
      <c r="M49" s="757">
        <v>13</v>
      </c>
      <c r="N49" s="757">
        <v>14</v>
      </c>
      <c r="O49" s="939"/>
      <c r="P49" s="939"/>
      <c r="Q49" s="751"/>
      <c r="R49" s="751"/>
      <c r="S49" s="751"/>
      <c r="T49" s="753"/>
      <c r="U49" s="753"/>
      <c r="V49" s="753"/>
      <c r="W49" s="753"/>
      <c r="X49" s="753"/>
      <c r="Y49" s="753"/>
      <c r="Z49" s="753"/>
      <c r="AA49" s="753"/>
      <c r="AB49" s="753"/>
      <c r="AC49" s="753"/>
      <c r="AD49" s="753"/>
      <c r="AE49" s="753"/>
      <c r="AF49" s="753"/>
      <c r="AG49" s="753"/>
      <c r="AH49" s="753"/>
      <c r="AI49" s="753"/>
      <c r="AJ49" s="753"/>
      <c r="AK49" s="753"/>
      <c r="AL49" s="753"/>
      <c r="AM49" s="753"/>
      <c r="AN49" s="753"/>
    </row>
    <row r="50" spans="1:40" ht="60">
      <c r="A50" s="750"/>
      <c r="B50" s="757" t="s">
        <v>5</v>
      </c>
      <c r="C50" s="757" t="s">
        <v>28</v>
      </c>
      <c r="D50" s="757" t="s">
        <v>29</v>
      </c>
      <c r="E50" s="757" t="s">
        <v>215</v>
      </c>
      <c r="F50" s="757" t="s">
        <v>9</v>
      </c>
      <c r="G50" s="757" t="s">
        <v>11</v>
      </c>
      <c r="H50" s="757" t="s">
        <v>12</v>
      </c>
      <c r="I50" s="757" t="s">
        <v>13</v>
      </c>
      <c r="J50" s="757" t="s">
        <v>14</v>
      </c>
      <c r="K50" s="757" t="s">
        <v>15</v>
      </c>
      <c r="L50" s="757" t="s">
        <v>16</v>
      </c>
      <c r="M50" s="757" t="s">
        <v>17</v>
      </c>
      <c r="N50" s="757" t="s">
        <v>216</v>
      </c>
      <c r="O50" s="939"/>
      <c r="P50" s="939"/>
      <c r="Q50" s="751"/>
      <c r="R50" s="751"/>
      <c r="S50" s="751"/>
      <c r="T50" s="753"/>
      <c r="U50" s="753"/>
      <c r="V50" s="753"/>
      <c r="W50" s="753"/>
      <c r="X50" s="753"/>
      <c r="Y50" s="753"/>
      <c r="Z50" s="753"/>
      <c r="AA50" s="753"/>
      <c r="AB50" s="753"/>
      <c r="AC50" s="753"/>
      <c r="AD50" s="753"/>
      <c r="AE50" s="753"/>
      <c r="AF50" s="753"/>
      <c r="AG50" s="753"/>
      <c r="AH50" s="753"/>
      <c r="AI50" s="753"/>
      <c r="AJ50" s="753"/>
      <c r="AK50" s="753"/>
      <c r="AL50" s="753"/>
      <c r="AM50" s="753"/>
      <c r="AN50" s="753"/>
    </row>
    <row r="51" spans="1:40">
      <c r="A51" s="750"/>
      <c r="B51" s="763" t="s">
        <v>20</v>
      </c>
      <c r="C51" s="763" t="s">
        <v>19</v>
      </c>
      <c r="D51" s="763" t="s">
        <v>19</v>
      </c>
      <c r="E51" s="763">
        <f t="shared" ref="E51" si="0">E27</f>
        <v>482</v>
      </c>
      <c r="F51" s="951">
        <f>F27</f>
        <v>16.941788474834532</v>
      </c>
      <c r="G51" s="951">
        <f t="shared" ref="G51:N51" si="1">G27</f>
        <v>5.6466220569350583</v>
      </c>
      <c r="H51" s="951">
        <f t="shared" si="1"/>
        <v>9.1007359240440895</v>
      </c>
      <c r="I51" s="951">
        <f t="shared" si="1"/>
        <v>13.415918799793692</v>
      </c>
      <c r="J51" s="951">
        <f t="shared" si="1"/>
        <v>15.343972881149789</v>
      </c>
      <c r="K51" s="951">
        <f t="shared" si="1"/>
        <v>17.663096396410563</v>
      </c>
      <c r="L51" s="951">
        <f t="shared" si="1"/>
        <v>23.371009390238598</v>
      </c>
      <c r="M51" s="951">
        <f t="shared" si="1"/>
        <v>29.828442025850947</v>
      </c>
      <c r="N51" s="952">
        <f t="shared" si="1"/>
        <v>4237.6804979253111</v>
      </c>
      <c r="O51" s="939"/>
      <c r="P51" s="939"/>
      <c r="Q51" s="751"/>
      <c r="R51" s="751"/>
      <c r="S51" s="751"/>
      <c r="T51" s="753"/>
      <c r="U51" s="753"/>
      <c r="V51" s="753"/>
      <c r="W51" s="753"/>
      <c r="X51" s="753"/>
      <c r="Y51" s="753"/>
      <c r="Z51" s="753"/>
      <c r="AA51" s="753"/>
      <c r="AB51" s="753"/>
      <c r="AC51" s="753"/>
      <c r="AD51" s="753"/>
      <c r="AE51" s="753"/>
      <c r="AF51" s="753"/>
      <c r="AG51" s="753"/>
      <c r="AH51" s="753"/>
      <c r="AI51" s="753"/>
      <c r="AJ51" s="753"/>
      <c r="AK51" s="753"/>
      <c r="AL51" s="753"/>
      <c r="AM51" s="753"/>
      <c r="AN51" s="753"/>
    </row>
    <row r="52" spans="1:40">
      <c r="A52" s="750"/>
      <c r="B52" s="759" t="s">
        <v>20</v>
      </c>
      <c r="C52" s="758" t="s">
        <v>75</v>
      </c>
      <c r="D52" s="758">
        <v>500</v>
      </c>
      <c r="E52" s="759"/>
      <c r="F52" s="948">
        <f>F$51/F$9*F10</f>
        <v>22.94588721570296</v>
      </c>
      <c r="G52" s="948">
        <f t="shared" ref="G52:M52" si="2">G$51/G$9*G10</f>
        <v>8.8046725909340484</v>
      </c>
      <c r="H52" s="948">
        <f t="shared" si="2"/>
        <v>12.993792528511907</v>
      </c>
      <c r="I52" s="948">
        <f t="shared" si="2"/>
        <v>19.243149696106798</v>
      </c>
      <c r="J52" s="948">
        <f t="shared" si="2"/>
        <v>21.485606625525882</v>
      </c>
      <c r="K52" s="948">
        <f t="shared" si="2"/>
        <v>24.830971039750612</v>
      </c>
      <c r="L52" s="948">
        <f t="shared" si="2"/>
        <v>32.545081499279014</v>
      </c>
      <c r="M52" s="948">
        <f t="shared" si="2"/>
        <v>39.035703887861168</v>
      </c>
      <c r="N52" s="758"/>
      <c r="O52" s="939"/>
      <c r="P52" s="939"/>
      <c r="Q52" s="751"/>
      <c r="R52" s="751"/>
      <c r="S52" s="751"/>
      <c r="T52" s="753"/>
      <c r="U52" s="753"/>
      <c r="V52" s="753"/>
      <c r="W52" s="753"/>
      <c r="X52" s="753"/>
      <c r="Y52" s="753"/>
      <c r="Z52" s="753"/>
      <c r="AA52" s="753"/>
      <c r="AB52" s="753"/>
      <c r="AC52" s="753"/>
      <c r="AD52" s="753"/>
      <c r="AE52" s="753"/>
      <c r="AF52" s="753"/>
      <c r="AG52" s="753"/>
      <c r="AH52" s="753"/>
      <c r="AI52" s="753"/>
      <c r="AJ52" s="753"/>
      <c r="AK52" s="753"/>
      <c r="AL52" s="753"/>
      <c r="AM52" s="753"/>
      <c r="AN52" s="753"/>
    </row>
    <row r="53" spans="1:40">
      <c r="A53" s="750"/>
      <c r="B53" s="759" t="s">
        <v>20</v>
      </c>
      <c r="C53" s="758">
        <v>501</v>
      </c>
      <c r="D53" s="758">
        <v>1000</v>
      </c>
      <c r="E53" s="759"/>
      <c r="F53" s="948">
        <f t="shared" ref="F53:M53" si="3">F$51/F$9*F11</f>
        <v>20.41862409834388</v>
      </c>
      <c r="G53" s="948">
        <f t="shared" si="3"/>
        <v>7.5142648715827045</v>
      </c>
      <c r="H53" s="948">
        <f t="shared" si="3"/>
        <v>10.74126888869427</v>
      </c>
      <c r="I53" s="948">
        <f t="shared" si="3"/>
        <v>16.623291819967637</v>
      </c>
      <c r="J53" s="948">
        <f t="shared" si="3"/>
        <v>20.219239956440088</v>
      </c>
      <c r="K53" s="948">
        <f t="shared" si="3"/>
        <v>22.761153297973422</v>
      </c>
      <c r="L53" s="948">
        <f t="shared" si="3"/>
        <v>26.839217820371477</v>
      </c>
      <c r="M53" s="948">
        <f t="shared" si="3"/>
        <v>32.802293291529864</v>
      </c>
      <c r="N53" s="758"/>
      <c r="O53" s="939"/>
      <c r="P53" s="939"/>
      <c r="Q53" s="751"/>
      <c r="R53" s="751"/>
      <c r="S53" s="751"/>
      <c r="T53" s="753"/>
      <c r="U53" s="753"/>
      <c r="V53" s="753"/>
      <c r="W53" s="753"/>
      <c r="X53" s="753"/>
      <c r="Y53" s="753"/>
      <c r="Z53" s="753"/>
      <c r="AA53" s="753"/>
      <c r="AB53" s="753"/>
      <c r="AC53" s="753"/>
      <c r="AD53" s="753"/>
      <c r="AE53" s="753"/>
      <c r="AF53" s="753"/>
      <c r="AG53" s="753"/>
      <c r="AH53" s="753"/>
      <c r="AI53" s="753"/>
      <c r="AJ53" s="753"/>
      <c r="AK53" s="753"/>
      <c r="AL53" s="753"/>
      <c r="AM53" s="753"/>
      <c r="AN53" s="753"/>
    </row>
    <row r="54" spans="1:40">
      <c r="A54" s="750"/>
      <c r="B54" s="759" t="s">
        <v>20</v>
      </c>
      <c r="C54" s="758">
        <v>1001</v>
      </c>
      <c r="D54" s="758">
        <v>2000</v>
      </c>
      <c r="E54" s="759"/>
      <c r="F54" s="948">
        <f t="shared" ref="F54:M54" si="4">F$51/F$9*F12</f>
        <v>18.721391007713429</v>
      </c>
      <c r="G54" s="948">
        <f t="shared" si="4"/>
        <v>9.181490173931552</v>
      </c>
      <c r="H54" s="948">
        <f t="shared" si="4"/>
        <v>11.788315519190496</v>
      </c>
      <c r="I54" s="948">
        <f t="shared" si="4"/>
        <v>15.234379994841731</v>
      </c>
      <c r="J54" s="948">
        <f t="shared" si="4"/>
        <v>17.616052947013493</v>
      </c>
      <c r="K54" s="948">
        <f t="shared" si="4"/>
        <v>20.046274736797599</v>
      </c>
      <c r="L54" s="948">
        <f t="shared" si="4"/>
        <v>25.671081372787093</v>
      </c>
      <c r="M54" s="948">
        <f t="shared" si="4"/>
        <v>30.292257571066507</v>
      </c>
      <c r="N54" s="758"/>
      <c r="O54" s="939"/>
      <c r="P54" s="939"/>
      <c r="Q54" s="751"/>
      <c r="R54" s="751"/>
      <c r="S54" s="751"/>
      <c r="T54" s="753"/>
      <c r="U54" s="753"/>
      <c r="V54" s="753"/>
      <c r="W54" s="753"/>
      <c r="X54" s="753"/>
      <c r="Y54" s="753"/>
      <c r="Z54" s="753"/>
      <c r="AA54" s="753"/>
      <c r="AB54" s="753"/>
      <c r="AC54" s="753"/>
      <c r="AD54" s="753"/>
      <c r="AE54" s="753"/>
      <c r="AF54" s="753"/>
      <c r="AG54" s="753"/>
      <c r="AH54" s="753"/>
      <c r="AI54" s="753"/>
      <c r="AJ54" s="753"/>
      <c r="AK54" s="753"/>
      <c r="AL54" s="753"/>
      <c r="AM54" s="753"/>
      <c r="AN54" s="753"/>
    </row>
    <row r="55" spans="1:40">
      <c r="A55" s="750"/>
      <c r="B55" s="759" t="s">
        <v>20</v>
      </c>
      <c r="C55" s="758">
        <v>2001</v>
      </c>
      <c r="D55" s="758">
        <v>5000</v>
      </c>
      <c r="E55" s="759"/>
      <c r="F55" s="948">
        <f t="shared" ref="F55:M55" si="5">F$51/F$9*F13</f>
        <v>17.109527758611286</v>
      </c>
      <c r="G55" s="948">
        <f t="shared" si="5"/>
        <v>6.6087797473543528</v>
      </c>
      <c r="H55" s="948">
        <f t="shared" si="5"/>
        <v>10.402800975062261</v>
      </c>
      <c r="I55" s="948">
        <f t="shared" si="5"/>
        <v>14.198593285810645</v>
      </c>
      <c r="J55" s="948">
        <f t="shared" si="5"/>
        <v>15.546906388670983</v>
      </c>
      <c r="K55" s="948">
        <f t="shared" si="5"/>
        <v>17.354957201967029</v>
      </c>
      <c r="L55" s="948">
        <f t="shared" si="5"/>
        <v>22.030372782558533</v>
      </c>
      <c r="M55" s="948">
        <f t="shared" si="5"/>
        <v>29.540235760332084</v>
      </c>
      <c r="N55" s="758"/>
      <c r="O55" s="939"/>
      <c r="P55" s="939"/>
      <c r="Q55" s="751"/>
      <c r="R55" s="751"/>
      <c r="S55" s="751"/>
      <c r="T55" s="753"/>
      <c r="U55" s="753"/>
      <c r="V55" s="753"/>
      <c r="W55" s="753"/>
      <c r="X55" s="753"/>
      <c r="Y55" s="753"/>
      <c r="Z55" s="753"/>
      <c r="AA55" s="753"/>
      <c r="AB55" s="753"/>
      <c r="AC55" s="753"/>
      <c r="AD55" s="753"/>
      <c r="AE55" s="753"/>
      <c r="AF55" s="753"/>
      <c r="AG55" s="753"/>
      <c r="AH55" s="753"/>
      <c r="AI55" s="753"/>
      <c r="AJ55" s="753"/>
      <c r="AK55" s="753"/>
      <c r="AL55" s="753"/>
      <c r="AM55" s="753"/>
      <c r="AN55" s="753"/>
    </row>
    <row r="56" spans="1:40">
      <c r="A56" s="750"/>
      <c r="B56" s="759" t="s">
        <v>20</v>
      </c>
      <c r="C56" s="758">
        <v>5001</v>
      </c>
      <c r="D56" s="758">
        <v>10000</v>
      </c>
      <c r="E56" s="759"/>
      <c r="F56" s="948">
        <f t="shared" ref="F56:M56" si="6">F$51/F$9*F14</f>
        <v>13.976013711554119</v>
      </c>
      <c r="G56" s="948">
        <f t="shared" si="6"/>
        <v>4.2993027275466194</v>
      </c>
      <c r="H56" s="948">
        <f t="shared" si="6"/>
        <v>7.2839769049402863</v>
      </c>
      <c r="I56" s="948">
        <f t="shared" si="6"/>
        <v>11.254423377557741</v>
      </c>
      <c r="J56" s="948">
        <f t="shared" si="6"/>
        <v>12.702871647981674</v>
      </c>
      <c r="K56" s="948">
        <f t="shared" si="6"/>
        <v>15.57845334398765</v>
      </c>
      <c r="L56" s="948">
        <f t="shared" si="6"/>
        <v>24.929550869223601</v>
      </c>
      <c r="M56" s="948">
        <f t="shared" si="6"/>
        <v>23.630330391641454</v>
      </c>
      <c r="N56" s="758"/>
      <c r="O56" s="939"/>
      <c r="P56" s="939"/>
      <c r="Q56" s="751"/>
      <c r="R56" s="751"/>
      <c r="S56" s="751"/>
      <c r="T56" s="753"/>
      <c r="U56" s="753"/>
      <c r="V56" s="753"/>
      <c r="W56" s="753"/>
      <c r="X56" s="753"/>
      <c r="Y56" s="753"/>
      <c r="Z56" s="753"/>
      <c r="AA56" s="753"/>
      <c r="AB56" s="753"/>
      <c r="AC56" s="753"/>
      <c r="AD56" s="753"/>
      <c r="AE56" s="753"/>
      <c r="AF56" s="753"/>
      <c r="AG56" s="753"/>
      <c r="AH56" s="753"/>
      <c r="AI56" s="753"/>
      <c r="AJ56" s="753"/>
      <c r="AK56" s="753"/>
      <c r="AL56" s="753"/>
      <c r="AM56" s="753"/>
      <c r="AN56" s="753"/>
    </row>
    <row r="57" spans="1:40">
      <c r="A57" s="750"/>
      <c r="B57" s="759" t="s">
        <v>20</v>
      </c>
      <c r="C57" s="758">
        <v>10001</v>
      </c>
      <c r="D57" s="758">
        <v>20000</v>
      </c>
      <c r="E57" s="759"/>
      <c r="F57" s="948">
        <f t="shared" ref="F57:M57" si="7">F$51/F$9*F15</f>
        <v>12.098539276149804</v>
      </c>
      <c r="G57" s="948">
        <f t="shared" si="7"/>
        <v>3.7489733902496436</v>
      </c>
      <c r="H57" s="948">
        <f t="shared" si="7"/>
        <v>6.3394493796460383</v>
      </c>
      <c r="I57" s="948">
        <f t="shared" si="7"/>
        <v>8.9190114581518323</v>
      </c>
      <c r="J57" s="948">
        <f t="shared" si="7"/>
        <v>11.323635453794815</v>
      </c>
      <c r="K57" s="948">
        <f t="shared" si="7"/>
        <v>12.654472429503512</v>
      </c>
      <c r="L57" s="948">
        <f t="shared" si="7"/>
        <v>15.936409817439726</v>
      </c>
      <c r="M57" s="948">
        <f t="shared" si="7"/>
        <v>17.918395842543241</v>
      </c>
      <c r="N57" s="758"/>
      <c r="O57" s="939"/>
      <c r="P57" s="939"/>
      <c r="Q57" s="751"/>
      <c r="R57" s="751"/>
      <c r="S57" s="751"/>
      <c r="T57" s="753"/>
      <c r="U57" s="753"/>
      <c r="V57" s="753"/>
      <c r="W57" s="753"/>
      <c r="X57" s="753"/>
      <c r="Y57" s="753"/>
      <c r="Z57" s="753"/>
      <c r="AA57" s="753"/>
      <c r="AB57" s="753"/>
      <c r="AC57" s="753"/>
      <c r="AD57" s="753"/>
      <c r="AE57" s="753"/>
      <c r="AF57" s="753"/>
      <c r="AG57" s="753"/>
      <c r="AH57" s="753"/>
      <c r="AI57" s="753"/>
      <c r="AJ57" s="753"/>
      <c r="AK57" s="753"/>
      <c r="AL57" s="753"/>
      <c r="AM57" s="753"/>
      <c r="AN57" s="753"/>
    </row>
    <row r="58" spans="1:40">
      <c r="A58" s="750"/>
      <c r="B58" s="759" t="s">
        <v>20</v>
      </c>
      <c r="C58" s="758">
        <v>20001</v>
      </c>
      <c r="D58" s="758" t="s">
        <v>76</v>
      </c>
      <c r="E58" s="759"/>
      <c r="F58" s="948">
        <f t="shared" ref="F58:M58" si="8">F$51/F$9*F16</f>
        <v>8.6371196370896346</v>
      </c>
      <c r="G58" s="948">
        <f t="shared" si="8"/>
        <v>2.2452376304027379</v>
      </c>
      <c r="H58" s="948">
        <f t="shared" si="8"/>
        <v>2.9338651935654037</v>
      </c>
      <c r="I58" s="948">
        <f t="shared" si="8"/>
        <v>5.1109738849179225</v>
      </c>
      <c r="J58" s="948">
        <f t="shared" si="8"/>
        <v>6.6237153624577196</v>
      </c>
      <c r="K58" s="948">
        <f t="shared" si="8"/>
        <v>9.5113263112984328</v>
      </c>
      <c r="L58" s="948">
        <f t="shared" si="8"/>
        <v>13.560760989601036</v>
      </c>
      <c r="M58" s="948">
        <f t="shared" si="8"/>
        <v>14.296887376541696</v>
      </c>
      <c r="N58" s="758"/>
      <c r="O58" s="939"/>
      <c r="P58" s="939"/>
      <c r="Q58" s="751"/>
      <c r="R58" s="751"/>
      <c r="S58" s="751"/>
      <c r="T58" s="753"/>
      <c r="U58" s="753"/>
      <c r="V58" s="753"/>
      <c r="W58" s="753"/>
      <c r="X58" s="753"/>
      <c r="Y58" s="753"/>
      <c r="Z58" s="753"/>
      <c r="AA58" s="753"/>
      <c r="AB58" s="753"/>
      <c r="AC58" s="753"/>
      <c r="AD58" s="753"/>
      <c r="AE58" s="753"/>
      <c r="AF58" s="753"/>
      <c r="AG58" s="753"/>
      <c r="AH58" s="753"/>
      <c r="AI58" s="753"/>
      <c r="AJ58" s="753"/>
      <c r="AK58" s="753"/>
      <c r="AL58" s="753"/>
      <c r="AM58" s="753"/>
      <c r="AN58" s="753"/>
    </row>
    <row r="59" spans="1:40">
      <c r="A59" s="750"/>
      <c r="B59" s="760"/>
      <c r="C59" s="760"/>
      <c r="D59" s="760"/>
      <c r="E59" s="760"/>
      <c r="F59" s="760"/>
      <c r="G59" s="760"/>
      <c r="H59" s="761"/>
      <c r="I59" s="761"/>
      <c r="J59" s="760"/>
      <c r="K59" s="760"/>
      <c r="L59" s="760"/>
      <c r="M59" s="760"/>
      <c r="N59" s="760"/>
      <c r="O59" s="939"/>
      <c r="P59" s="939"/>
      <c r="Q59" s="751"/>
      <c r="R59" s="751"/>
      <c r="S59" s="751"/>
      <c r="T59" s="753"/>
      <c r="U59" s="753"/>
      <c r="V59" s="753"/>
      <c r="W59" s="753"/>
      <c r="X59" s="753"/>
      <c r="Y59" s="753"/>
      <c r="Z59" s="753"/>
      <c r="AA59" s="753"/>
      <c r="AB59" s="753"/>
      <c r="AC59" s="753"/>
      <c r="AD59" s="753"/>
      <c r="AE59" s="753"/>
      <c r="AF59" s="753"/>
      <c r="AG59" s="753"/>
      <c r="AH59" s="753"/>
      <c r="AI59" s="753"/>
      <c r="AJ59" s="753"/>
      <c r="AK59" s="753"/>
      <c r="AL59" s="753"/>
      <c r="AM59" s="753"/>
      <c r="AN59" s="753"/>
    </row>
    <row r="60" spans="1:40">
      <c r="A60" s="750"/>
      <c r="B60" s="753"/>
      <c r="C60" s="753"/>
      <c r="D60" s="753"/>
      <c r="E60" s="753"/>
      <c r="F60" s="753"/>
      <c r="G60" s="753"/>
      <c r="H60" s="753"/>
      <c r="I60" s="753"/>
      <c r="J60" s="753"/>
      <c r="K60" s="753"/>
      <c r="L60" s="753"/>
      <c r="M60" s="753"/>
      <c r="N60" s="753"/>
      <c r="O60" s="939"/>
      <c r="P60" s="939"/>
      <c r="Q60" s="751"/>
      <c r="R60" s="751"/>
      <c r="S60" s="751"/>
      <c r="T60" s="753"/>
      <c r="U60" s="753"/>
      <c r="V60" s="753"/>
      <c r="W60" s="753"/>
      <c r="X60" s="753"/>
      <c r="Y60" s="753"/>
      <c r="Z60" s="753"/>
      <c r="AA60" s="753"/>
      <c r="AB60" s="753"/>
      <c r="AC60" s="753"/>
      <c r="AD60" s="753"/>
      <c r="AE60" s="753"/>
      <c r="AF60" s="753"/>
      <c r="AG60" s="753"/>
      <c r="AH60" s="753"/>
      <c r="AI60" s="753"/>
      <c r="AJ60" s="753"/>
      <c r="AK60" s="753"/>
      <c r="AL60" s="753"/>
      <c r="AM60" s="753"/>
      <c r="AN60" s="753"/>
    </row>
    <row r="61" spans="1:40">
      <c r="A61" s="750"/>
      <c r="B61" s="954" t="s">
        <v>222</v>
      </c>
      <c r="C61" s="751"/>
      <c r="D61" s="751"/>
      <c r="E61" s="751"/>
      <c r="F61" s="751"/>
      <c r="G61" s="751"/>
      <c r="H61" s="752"/>
      <c r="I61" s="752"/>
      <c r="J61" s="751"/>
      <c r="K61" s="751"/>
      <c r="L61" s="751"/>
      <c r="M61" s="751"/>
      <c r="N61" s="751"/>
      <c r="O61" s="939"/>
      <c r="P61" s="939"/>
      <c r="Q61" s="751"/>
      <c r="R61" s="751"/>
      <c r="S61" s="751"/>
      <c r="T61" s="753"/>
      <c r="U61" s="753"/>
      <c r="V61" s="753"/>
      <c r="W61" s="753"/>
      <c r="X61" s="753"/>
      <c r="Y61" s="753"/>
      <c r="Z61" s="753"/>
      <c r="AA61" s="753"/>
      <c r="AB61" s="753"/>
      <c r="AC61" s="753"/>
      <c r="AD61" s="753"/>
      <c r="AE61" s="753"/>
      <c r="AF61" s="753"/>
      <c r="AG61" s="753"/>
      <c r="AH61" s="753"/>
      <c r="AI61" s="753"/>
      <c r="AJ61" s="753"/>
      <c r="AK61" s="753"/>
      <c r="AL61" s="753"/>
      <c r="AM61" s="753"/>
      <c r="AN61" s="753"/>
    </row>
    <row r="62" spans="1:40">
      <c r="A62" s="750"/>
      <c r="B62" s="757">
        <v>1</v>
      </c>
      <c r="C62" s="757">
        <v>2</v>
      </c>
      <c r="D62" s="757">
        <v>3</v>
      </c>
      <c r="E62" s="757">
        <v>4</v>
      </c>
      <c r="F62" s="757">
        <v>5</v>
      </c>
      <c r="G62" s="757">
        <v>7</v>
      </c>
      <c r="H62" s="757">
        <v>8</v>
      </c>
      <c r="I62" s="757">
        <v>9</v>
      </c>
      <c r="J62" s="757">
        <v>10</v>
      </c>
      <c r="K62" s="757">
        <v>11</v>
      </c>
      <c r="L62" s="757">
        <v>12</v>
      </c>
      <c r="M62" s="757">
        <v>13</v>
      </c>
      <c r="N62" s="757">
        <v>14</v>
      </c>
      <c r="O62" s="939"/>
      <c r="P62" s="939"/>
      <c r="Q62" s="751"/>
      <c r="R62" s="751"/>
      <c r="S62" s="751"/>
      <c r="T62" s="753"/>
      <c r="U62" s="753"/>
      <c r="V62" s="753"/>
      <c r="W62" s="753"/>
      <c r="X62" s="753"/>
      <c r="Y62" s="753"/>
      <c r="Z62" s="753"/>
      <c r="AA62" s="753"/>
      <c r="AB62" s="753"/>
      <c r="AC62" s="753"/>
      <c r="AD62" s="753"/>
      <c r="AE62" s="753"/>
      <c r="AF62" s="753"/>
      <c r="AG62" s="753"/>
      <c r="AH62" s="753"/>
      <c r="AI62" s="753"/>
      <c r="AJ62" s="753"/>
      <c r="AK62" s="753"/>
      <c r="AL62" s="753"/>
      <c r="AM62" s="753"/>
      <c r="AN62" s="753"/>
    </row>
    <row r="63" spans="1:40" ht="60">
      <c r="A63" s="750"/>
      <c r="B63" s="757" t="s">
        <v>5</v>
      </c>
      <c r="C63" s="757" t="s">
        <v>28</v>
      </c>
      <c r="D63" s="757" t="s">
        <v>29</v>
      </c>
      <c r="E63" s="757" t="s">
        <v>215</v>
      </c>
      <c r="F63" s="757" t="s">
        <v>9</v>
      </c>
      <c r="G63" s="757" t="s">
        <v>11</v>
      </c>
      <c r="H63" s="757" t="s">
        <v>12</v>
      </c>
      <c r="I63" s="757" t="s">
        <v>13</v>
      </c>
      <c r="J63" s="757" t="s">
        <v>14</v>
      </c>
      <c r="K63" s="757" t="s">
        <v>15</v>
      </c>
      <c r="L63" s="757" t="s">
        <v>16</v>
      </c>
      <c r="M63" s="757" t="s">
        <v>17</v>
      </c>
      <c r="N63" s="757" t="s">
        <v>216</v>
      </c>
      <c r="O63" s="939"/>
      <c r="P63" s="939"/>
      <c r="Q63" s="751"/>
      <c r="R63" s="751"/>
      <c r="S63" s="751"/>
      <c r="T63" s="753"/>
      <c r="U63" s="753"/>
      <c r="V63" s="753"/>
      <c r="W63" s="753"/>
      <c r="X63" s="753"/>
      <c r="Y63" s="753"/>
      <c r="Z63" s="753"/>
      <c r="AA63" s="753"/>
      <c r="AB63" s="753"/>
      <c r="AC63" s="753"/>
      <c r="AD63" s="753"/>
      <c r="AE63" s="753"/>
      <c r="AF63" s="753"/>
      <c r="AG63" s="753"/>
      <c r="AH63" s="753"/>
      <c r="AI63" s="753"/>
      <c r="AJ63" s="753"/>
      <c r="AK63" s="753"/>
      <c r="AL63" s="753"/>
      <c r="AM63" s="753"/>
      <c r="AN63" s="753"/>
    </row>
    <row r="64" spans="1:40">
      <c r="A64" s="750"/>
      <c r="B64" s="763" t="s">
        <v>21</v>
      </c>
      <c r="C64" s="763" t="s">
        <v>19</v>
      </c>
      <c r="D64" s="763" t="s">
        <v>19</v>
      </c>
      <c r="E64" s="763">
        <f>E28</f>
        <v>116</v>
      </c>
      <c r="F64" s="762">
        <f t="shared" ref="F64:N64" si="9">F28</f>
        <v>13.709382235248503</v>
      </c>
      <c r="G64" s="762">
        <f t="shared" si="9"/>
        <v>6.2458767396307673</v>
      </c>
      <c r="H64" s="762">
        <f t="shared" si="9"/>
        <v>8.0748100764137405</v>
      </c>
      <c r="I64" s="762">
        <f t="shared" si="9"/>
        <v>10.741537671001369</v>
      </c>
      <c r="J64" s="762">
        <f t="shared" si="9"/>
        <v>12.545962993791989</v>
      </c>
      <c r="K64" s="762">
        <f t="shared" si="9"/>
        <v>13.411205626056427</v>
      </c>
      <c r="L64" s="762">
        <f t="shared" si="9"/>
        <v>17.782083142629954</v>
      </c>
      <c r="M64" s="762">
        <f t="shared" si="9"/>
        <v>21.499072283622269</v>
      </c>
      <c r="N64" s="764">
        <f t="shared" si="9"/>
        <v>4999.6465517241377</v>
      </c>
      <c r="O64" s="939"/>
      <c r="P64" s="939"/>
      <c r="Q64" s="751"/>
      <c r="R64" s="751"/>
      <c r="S64" s="751"/>
      <c r="T64" s="753"/>
      <c r="U64" s="753"/>
      <c r="V64" s="753"/>
      <c r="W64" s="753"/>
      <c r="X64" s="753"/>
      <c r="Y64" s="753"/>
      <c r="Z64" s="753"/>
      <c r="AA64" s="753"/>
      <c r="AB64" s="753"/>
      <c r="AC64" s="753"/>
      <c r="AD64" s="753"/>
      <c r="AE64" s="753"/>
      <c r="AF64" s="753"/>
      <c r="AG64" s="753"/>
      <c r="AH64" s="753"/>
      <c r="AI64" s="753"/>
      <c r="AJ64" s="753"/>
      <c r="AK64" s="753"/>
      <c r="AL64" s="753"/>
      <c r="AM64" s="753"/>
      <c r="AN64" s="753"/>
    </row>
    <row r="65" spans="1:40">
      <c r="A65" s="750"/>
      <c r="B65" s="759" t="s">
        <v>21</v>
      </c>
      <c r="C65" s="945" t="s">
        <v>75</v>
      </c>
      <c r="D65" s="945">
        <v>500</v>
      </c>
      <c r="E65" s="946"/>
      <c r="F65" s="948">
        <f>F$64/F$9*F10</f>
        <v>18.567929769294693</v>
      </c>
      <c r="G65" s="948">
        <f t="shared" ref="G65:M65" si="10">G$64/G$9*G10</f>
        <v>9.7390792550456684</v>
      </c>
      <c r="H65" s="948">
        <f t="shared" si="10"/>
        <v>11.52900245823562</v>
      </c>
      <c r="I65" s="948">
        <f t="shared" si="10"/>
        <v>15.407145828329577</v>
      </c>
      <c r="J65" s="948">
        <f t="shared" si="10"/>
        <v>17.567655242285635</v>
      </c>
      <c r="K65" s="948">
        <f t="shared" si="10"/>
        <v>18.853617227408751</v>
      </c>
      <c r="L65" s="948">
        <f t="shared" si="10"/>
        <v>24.762274296358033</v>
      </c>
      <c r="M65" s="948">
        <f t="shared" si="10"/>
        <v>28.135275010336731</v>
      </c>
      <c r="N65" s="945"/>
      <c r="O65" s="939"/>
      <c r="P65" s="939"/>
      <c r="Q65" s="751"/>
      <c r="R65" s="751"/>
      <c r="S65" s="751"/>
      <c r="T65" s="753"/>
      <c r="U65" s="753"/>
      <c r="V65" s="753"/>
      <c r="W65" s="753"/>
      <c r="X65" s="753"/>
      <c r="Y65" s="753"/>
      <c r="Z65" s="753"/>
      <c r="AA65" s="753"/>
      <c r="AB65" s="753"/>
      <c r="AC65" s="753"/>
      <c r="AD65" s="753"/>
      <c r="AE65" s="753"/>
      <c r="AF65" s="753"/>
      <c r="AG65" s="753"/>
      <c r="AH65" s="753"/>
      <c r="AI65" s="753"/>
      <c r="AJ65" s="753"/>
      <c r="AK65" s="753"/>
      <c r="AL65" s="753"/>
      <c r="AM65" s="753"/>
      <c r="AN65" s="753"/>
    </row>
    <row r="66" spans="1:40">
      <c r="A66" s="750"/>
      <c r="B66" s="759" t="s">
        <v>21</v>
      </c>
      <c r="C66" s="945">
        <v>501</v>
      </c>
      <c r="D66" s="945">
        <v>1000</v>
      </c>
      <c r="E66" s="946"/>
      <c r="F66" s="948">
        <f t="shared" ref="F66:M66" si="11">F$64/F$9*F11</f>
        <v>16.522855476436739</v>
      </c>
      <c r="G66" s="948">
        <f t="shared" si="11"/>
        <v>8.3117254357763652</v>
      </c>
      <c r="H66" s="948">
        <f t="shared" si="11"/>
        <v>9.5304057803444202</v>
      </c>
      <c r="I66" s="948">
        <f t="shared" si="11"/>
        <v>13.309540551406524</v>
      </c>
      <c r="J66" s="948">
        <f t="shared" si="11"/>
        <v>16.532213542148099</v>
      </c>
      <c r="K66" s="948">
        <f t="shared" si="11"/>
        <v>17.282049552044953</v>
      </c>
      <c r="L66" s="948">
        <f t="shared" si="11"/>
        <v>20.420906722340277</v>
      </c>
      <c r="M66" s="948">
        <f t="shared" si="11"/>
        <v>23.642497785569809</v>
      </c>
      <c r="N66" s="945"/>
      <c r="O66" s="939"/>
      <c r="P66" s="939"/>
      <c r="Q66" s="751"/>
      <c r="R66" s="751"/>
      <c r="S66" s="751"/>
      <c r="T66" s="753"/>
      <c r="U66" s="753"/>
      <c r="V66" s="753"/>
      <c r="W66" s="753"/>
      <c r="X66" s="753"/>
      <c r="Y66" s="753"/>
      <c r="Z66" s="753"/>
      <c r="AA66" s="753"/>
      <c r="AB66" s="753"/>
      <c r="AC66" s="753"/>
      <c r="AD66" s="753"/>
      <c r="AE66" s="753"/>
      <c r="AF66" s="753"/>
      <c r="AG66" s="753"/>
      <c r="AH66" s="753"/>
      <c r="AI66" s="753"/>
      <c r="AJ66" s="753"/>
      <c r="AK66" s="753"/>
      <c r="AL66" s="753"/>
      <c r="AM66" s="753"/>
      <c r="AN66" s="753"/>
    </row>
    <row r="67" spans="1:40">
      <c r="A67" s="750"/>
      <c r="B67" s="759" t="s">
        <v>21</v>
      </c>
      <c r="C67" s="945">
        <v>1001</v>
      </c>
      <c r="D67" s="945">
        <v>2000</v>
      </c>
      <c r="E67" s="946"/>
      <c r="F67" s="948">
        <f t="shared" ref="F67:M67" si="12">F$64/F$9*F12</f>
        <v>15.149445743672835</v>
      </c>
      <c r="G67" s="948">
        <f t="shared" si="12"/>
        <v>10.155887065626406</v>
      </c>
      <c r="H67" s="948">
        <f t="shared" si="12"/>
        <v>10.459418857195569</v>
      </c>
      <c r="I67" s="948">
        <f t="shared" si="12"/>
        <v>12.19749977999707</v>
      </c>
      <c r="J67" s="948">
        <f t="shared" si="12"/>
        <v>14.40372386485542</v>
      </c>
      <c r="K67" s="948">
        <f t="shared" si="12"/>
        <v>15.220701200852107</v>
      </c>
      <c r="L67" s="948">
        <f t="shared" si="12"/>
        <v>19.532117578232629</v>
      </c>
      <c r="M67" s="948">
        <f t="shared" si="12"/>
        <v>21.833370800595269</v>
      </c>
      <c r="N67" s="945"/>
      <c r="O67" s="939"/>
      <c r="P67" s="939"/>
      <c r="Q67" s="751"/>
      <c r="R67" s="751"/>
      <c r="S67" s="751"/>
      <c r="T67" s="753"/>
      <c r="U67" s="753"/>
      <c r="V67" s="753"/>
      <c r="W67" s="753"/>
      <c r="X67" s="753"/>
      <c r="Y67" s="753"/>
      <c r="Z67" s="753"/>
      <c r="AA67" s="753"/>
      <c r="AB67" s="753"/>
      <c r="AC67" s="753"/>
      <c r="AD67" s="753"/>
      <c r="AE67" s="753"/>
      <c r="AF67" s="753"/>
      <c r="AG67" s="753"/>
      <c r="AH67" s="753"/>
      <c r="AI67" s="753"/>
      <c r="AJ67" s="753"/>
      <c r="AK67" s="753"/>
      <c r="AL67" s="753"/>
      <c r="AM67" s="753"/>
      <c r="AN67" s="753"/>
    </row>
    <row r="68" spans="1:40">
      <c r="A68" s="750"/>
      <c r="B68" s="759" t="s">
        <v>21</v>
      </c>
      <c r="C68" s="945">
        <v>2001</v>
      </c>
      <c r="D68" s="945">
        <v>5000</v>
      </c>
      <c r="E68" s="946"/>
      <c r="F68" s="948">
        <f t="shared" ref="F68:M68" si="13">F$64/F$9*F13</f>
        <v>13.845117725074632</v>
      </c>
      <c r="G68" s="948">
        <f t="shared" si="13"/>
        <v>7.3101445935534448</v>
      </c>
      <c r="H68" s="948">
        <f t="shared" si="13"/>
        <v>9.2300933504102929</v>
      </c>
      <c r="I68" s="948">
        <f t="shared" si="13"/>
        <v>11.368190798613622</v>
      </c>
      <c r="J68" s="948">
        <f t="shared" si="13"/>
        <v>12.711891094374668</v>
      </c>
      <c r="K68" s="948">
        <f t="shared" si="13"/>
        <v>13.177242225450778</v>
      </c>
      <c r="L68" s="948">
        <f t="shared" si="13"/>
        <v>16.762045401693644</v>
      </c>
      <c r="M68" s="948">
        <f t="shared" si="13"/>
        <v>21.291345466056239</v>
      </c>
      <c r="N68" s="945"/>
      <c r="O68" s="939"/>
      <c r="P68" s="939"/>
      <c r="Q68" s="751"/>
      <c r="R68" s="751"/>
      <c r="S68" s="751"/>
      <c r="T68" s="753"/>
      <c r="U68" s="753"/>
      <c r="V68" s="753"/>
      <c r="W68" s="753"/>
      <c r="X68" s="753"/>
      <c r="Y68" s="753"/>
      <c r="Z68" s="753"/>
      <c r="AA68" s="753"/>
      <c r="AB68" s="753"/>
      <c r="AC68" s="753"/>
      <c r="AD68" s="753"/>
      <c r="AE68" s="753"/>
      <c r="AF68" s="753"/>
      <c r="AG68" s="753"/>
      <c r="AH68" s="753"/>
      <c r="AI68" s="753"/>
      <c r="AJ68" s="753"/>
      <c r="AK68" s="753"/>
      <c r="AL68" s="753"/>
      <c r="AM68" s="753"/>
      <c r="AN68" s="753"/>
    </row>
    <row r="69" spans="1:40">
      <c r="A69" s="750"/>
      <c r="B69" s="759" t="s">
        <v>21</v>
      </c>
      <c r="C69" s="945">
        <v>5001</v>
      </c>
      <c r="D69" s="945">
        <v>10000</v>
      </c>
      <c r="E69" s="946"/>
      <c r="F69" s="948">
        <f t="shared" ref="F69:M69" si="14">F$64/F$9*F14</f>
        <v>11.309462066615778</v>
      </c>
      <c r="G69" s="948">
        <f t="shared" si="14"/>
        <v>4.7555714959945616</v>
      </c>
      <c r="H69" s="948">
        <f t="shared" si="14"/>
        <v>6.4628542789581829</v>
      </c>
      <c r="I69" s="948">
        <f t="shared" si="14"/>
        <v>9.0109231040734947</v>
      </c>
      <c r="J69" s="948">
        <f t="shared" si="14"/>
        <v>10.386472841479977</v>
      </c>
      <c r="K69" s="948">
        <f t="shared" si="14"/>
        <v>11.828381414178432</v>
      </c>
      <c r="L69" s="948">
        <f t="shared" si="14"/>
        <v>18.967916141872347</v>
      </c>
      <c r="M69" s="948">
        <f t="shared" si="14"/>
        <v>17.031737049339995</v>
      </c>
      <c r="N69" s="945"/>
      <c r="O69" s="939"/>
      <c r="P69" s="939"/>
      <c r="Q69" s="751"/>
      <c r="R69" s="751"/>
      <c r="S69" s="751"/>
      <c r="T69" s="753"/>
      <c r="U69" s="753"/>
      <c r="V69" s="753"/>
      <c r="W69" s="753"/>
      <c r="X69" s="753"/>
      <c r="Y69" s="753"/>
      <c r="Z69" s="753"/>
      <c r="AA69" s="753"/>
      <c r="AB69" s="753"/>
      <c r="AC69" s="753"/>
      <c r="AD69" s="753"/>
      <c r="AE69" s="753"/>
      <c r="AF69" s="753"/>
      <c r="AG69" s="753"/>
      <c r="AH69" s="753"/>
      <c r="AI69" s="753"/>
      <c r="AJ69" s="753"/>
      <c r="AK69" s="753"/>
      <c r="AL69" s="753"/>
      <c r="AM69" s="753"/>
      <c r="AN69" s="753"/>
    </row>
    <row r="70" spans="1:40">
      <c r="A70" s="750"/>
      <c r="B70" s="759" t="s">
        <v>21</v>
      </c>
      <c r="C70" s="945">
        <v>10001</v>
      </c>
      <c r="D70" s="945">
        <v>20000</v>
      </c>
      <c r="E70" s="946"/>
      <c r="F70" s="948">
        <f t="shared" ref="F70:M70" si="15">F$64/F$9*F15</f>
        <v>9.7902001120648716</v>
      </c>
      <c r="G70" s="948">
        <f t="shared" si="15"/>
        <v>4.1468377836438313</v>
      </c>
      <c r="H70" s="948">
        <f t="shared" si="15"/>
        <v>5.6248033298535116</v>
      </c>
      <c r="I70" s="948">
        <f t="shared" si="15"/>
        <v>7.1410612270032532</v>
      </c>
      <c r="J70" s="948">
        <f t="shared" si="15"/>
        <v>9.2587436421391214</v>
      </c>
      <c r="K70" s="948">
        <f t="shared" si="15"/>
        <v>9.6082661857533491</v>
      </c>
      <c r="L70" s="948">
        <f t="shared" si="15"/>
        <v>12.125388323496985</v>
      </c>
      <c r="M70" s="948">
        <f t="shared" si="15"/>
        <v>12.914817578857576</v>
      </c>
      <c r="N70" s="945"/>
      <c r="O70" s="939"/>
      <c r="P70" s="939"/>
      <c r="Q70" s="751"/>
      <c r="R70" s="751"/>
      <c r="S70" s="751"/>
      <c r="T70" s="753"/>
      <c r="U70" s="753"/>
      <c r="V70" s="753"/>
      <c r="W70" s="753"/>
      <c r="X70" s="753"/>
      <c r="Y70" s="753"/>
      <c r="Z70" s="753"/>
      <c r="AA70" s="753"/>
      <c r="AB70" s="753"/>
      <c r="AC70" s="753"/>
      <c r="AD70" s="753"/>
      <c r="AE70" s="753"/>
      <c r="AF70" s="753"/>
      <c r="AG70" s="753"/>
      <c r="AH70" s="753"/>
      <c r="AI70" s="753"/>
      <c r="AJ70" s="753"/>
      <c r="AK70" s="753"/>
      <c r="AL70" s="753"/>
      <c r="AM70" s="753"/>
      <c r="AN70" s="753"/>
    </row>
    <row r="71" spans="1:40">
      <c r="A71" s="750"/>
      <c r="B71" s="759" t="s">
        <v>21</v>
      </c>
      <c r="C71" s="945">
        <v>20001</v>
      </c>
      <c r="D71" s="945" t="s">
        <v>76</v>
      </c>
      <c r="E71" s="946"/>
      <c r="F71" s="948">
        <f t="shared" ref="F71:M71" si="16">F$64/F$9*F16</f>
        <v>6.9892015646588401</v>
      </c>
      <c r="G71" s="948">
        <f t="shared" si="16"/>
        <v>2.4835162242624031</v>
      </c>
      <c r="H71" s="948">
        <f t="shared" si="16"/>
        <v>2.603130606751435</v>
      </c>
      <c r="I71" s="948">
        <f t="shared" si="16"/>
        <v>4.0921325881306263</v>
      </c>
      <c r="J71" s="948">
        <f t="shared" si="16"/>
        <v>5.4158651388713182</v>
      </c>
      <c r="K71" s="948">
        <f t="shared" si="16"/>
        <v>7.221743576243294</v>
      </c>
      <c r="L71" s="948">
        <f t="shared" si="16"/>
        <v>10.317850434613028</v>
      </c>
      <c r="M71" s="948">
        <f t="shared" si="16"/>
        <v>10.304588314491696</v>
      </c>
      <c r="N71" s="945"/>
      <c r="O71" s="939"/>
      <c r="P71" s="939"/>
      <c r="Q71" s="751"/>
      <c r="R71" s="751"/>
      <c r="S71" s="751"/>
      <c r="T71" s="753"/>
      <c r="U71" s="753"/>
      <c r="V71" s="753"/>
      <c r="W71" s="753"/>
      <c r="X71" s="753"/>
      <c r="Y71" s="753"/>
      <c r="Z71" s="753"/>
      <c r="AA71" s="753"/>
      <c r="AB71" s="753"/>
      <c r="AC71" s="753"/>
      <c r="AD71" s="753"/>
      <c r="AE71" s="753"/>
      <c r="AF71" s="753"/>
      <c r="AG71" s="753"/>
      <c r="AH71" s="753"/>
      <c r="AI71" s="753"/>
      <c r="AJ71" s="753"/>
      <c r="AK71" s="753"/>
      <c r="AL71" s="753"/>
      <c r="AM71" s="753"/>
      <c r="AN71" s="753"/>
    </row>
    <row r="72" spans="1:40">
      <c r="A72" s="750"/>
      <c r="B72" s="760"/>
      <c r="C72" s="760"/>
      <c r="D72" s="760"/>
      <c r="E72" s="760"/>
      <c r="F72" s="760"/>
      <c r="G72" s="760"/>
      <c r="H72" s="761"/>
      <c r="I72" s="761"/>
      <c r="J72" s="760"/>
      <c r="K72" s="760"/>
      <c r="L72" s="760"/>
      <c r="M72" s="760"/>
      <c r="N72" s="760"/>
      <c r="O72" s="939"/>
      <c r="P72" s="939"/>
      <c r="Q72" s="751"/>
      <c r="R72" s="751"/>
      <c r="S72" s="751"/>
      <c r="T72" s="753"/>
      <c r="U72" s="753"/>
      <c r="V72" s="753"/>
      <c r="W72" s="753"/>
      <c r="X72" s="753"/>
      <c r="Y72" s="753"/>
      <c r="Z72" s="753"/>
      <c r="AA72" s="753"/>
      <c r="AB72" s="753"/>
      <c r="AC72" s="753"/>
      <c r="AD72" s="753"/>
      <c r="AE72" s="753"/>
      <c r="AF72" s="753"/>
      <c r="AG72" s="753"/>
      <c r="AH72" s="753"/>
      <c r="AI72" s="753"/>
      <c r="AJ72" s="753"/>
      <c r="AK72" s="753"/>
      <c r="AL72" s="753"/>
      <c r="AM72" s="753"/>
      <c r="AN72" s="753"/>
    </row>
    <row r="73" spans="1:40">
      <c r="A73" s="750"/>
      <c r="B73" s="751"/>
      <c r="C73" s="751"/>
      <c r="D73" s="751"/>
      <c r="E73" s="751"/>
      <c r="F73" s="751"/>
      <c r="G73" s="751"/>
      <c r="H73" s="752"/>
      <c r="I73" s="752"/>
      <c r="J73" s="751"/>
      <c r="K73" s="751"/>
      <c r="L73" s="751"/>
      <c r="M73" s="751"/>
      <c r="N73" s="751"/>
      <c r="O73" s="939"/>
      <c r="P73" s="939"/>
      <c r="Q73" s="751"/>
      <c r="R73" s="751"/>
      <c r="S73" s="751"/>
      <c r="T73" s="753"/>
      <c r="U73" s="753"/>
      <c r="V73" s="753"/>
      <c r="W73" s="753"/>
      <c r="X73" s="753"/>
      <c r="Y73" s="753"/>
      <c r="Z73" s="753"/>
      <c r="AA73" s="753"/>
      <c r="AB73" s="753"/>
      <c r="AC73" s="753"/>
      <c r="AD73" s="753"/>
      <c r="AE73" s="753"/>
      <c r="AF73" s="753"/>
      <c r="AG73" s="753"/>
      <c r="AH73" s="753"/>
      <c r="AI73" s="753"/>
      <c r="AJ73" s="753"/>
      <c r="AK73" s="753"/>
      <c r="AL73" s="753"/>
      <c r="AM73" s="753"/>
      <c r="AN73" s="753"/>
    </row>
    <row r="74" spans="1:40">
      <c r="A74" s="750"/>
      <c r="B74" s="954" t="s">
        <v>223</v>
      </c>
      <c r="C74" s="751"/>
      <c r="D74" s="751"/>
      <c r="E74" s="751"/>
      <c r="F74" s="751"/>
      <c r="G74" s="751"/>
      <c r="H74" s="752"/>
      <c r="I74" s="752"/>
      <c r="J74" s="751"/>
      <c r="K74" s="751"/>
      <c r="L74" s="751"/>
      <c r="M74" s="751"/>
      <c r="N74" s="751"/>
      <c r="O74" s="939"/>
      <c r="P74" s="939"/>
      <c r="Q74" s="751"/>
      <c r="R74" s="751"/>
      <c r="S74" s="751"/>
      <c r="T74" s="753"/>
      <c r="U74" s="753"/>
      <c r="V74" s="753"/>
      <c r="W74" s="753"/>
      <c r="X74" s="753"/>
      <c r="Y74" s="753"/>
      <c r="Z74" s="753"/>
      <c r="AA74" s="753"/>
      <c r="AB74" s="753"/>
      <c r="AC74" s="753"/>
      <c r="AD74" s="753"/>
      <c r="AE74" s="753"/>
      <c r="AF74" s="753"/>
      <c r="AG74" s="753"/>
      <c r="AH74" s="753"/>
      <c r="AI74" s="753"/>
      <c r="AJ74" s="753"/>
      <c r="AK74" s="753"/>
      <c r="AL74" s="753"/>
      <c r="AM74" s="753"/>
      <c r="AN74" s="753"/>
    </row>
    <row r="75" spans="1:40">
      <c r="A75" s="750"/>
      <c r="B75" s="757">
        <v>1</v>
      </c>
      <c r="C75" s="757">
        <v>2</v>
      </c>
      <c r="D75" s="757">
        <v>3</v>
      </c>
      <c r="E75" s="757">
        <v>4</v>
      </c>
      <c r="F75" s="757">
        <v>5</v>
      </c>
      <c r="G75" s="757">
        <v>7</v>
      </c>
      <c r="H75" s="757">
        <v>8</v>
      </c>
      <c r="I75" s="757">
        <v>9</v>
      </c>
      <c r="J75" s="757">
        <v>10</v>
      </c>
      <c r="K75" s="757">
        <v>11</v>
      </c>
      <c r="L75" s="757">
        <v>12</v>
      </c>
      <c r="M75" s="757">
        <v>13</v>
      </c>
      <c r="N75" s="757">
        <v>14</v>
      </c>
      <c r="O75" s="939"/>
      <c r="P75" s="939"/>
      <c r="Q75" s="751"/>
      <c r="R75" s="751"/>
      <c r="S75" s="751"/>
      <c r="T75" s="753"/>
      <c r="U75" s="753"/>
      <c r="V75" s="753"/>
      <c r="W75" s="753"/>
      <c r="X75" s="753"/>
      <c r="Y75" s="753"/>
      <c r="Z75" s="753"/>
      <c r="AA75" s="753"/>
      <c r="AB75" s="753"/>
      <c r="AC75" s="753"/>
      <c r="AD75" s="753"/>
      <c r="AE75" s="753"/>
      <c r="AF75" s="753"/>
      <c r="AG75" s="753"/>
      <c r="AH75" s="753"/>
      <c r="AI75" s="753"/>
      <c r="AJ75" s="753"/>
      <c r="AK75" s="753"/>
      <c r="AL75" s="753"/>
      <c r="AM75" s="753"/>
      <c r="AN75" s="753"/>
    </row>
    <row r="76" spans="1:40" ht="60">
      <c r="A76" s="750"/>
      <c r="B76" s="757" t="s">
        <v>5</v>
      </c>
      <c r="C76" s="757" t="s">
        <v>28</v>
      </c>
      <c r="D76" s="757" t="s">
        <v>29</v>
      </c>
      <c r="E76" s="757" t="s">
        <v>215</v>
      </c>
      <c r="F76" s="757" t="s">
        <v>9</v>
      </c>
      <c r="G76" s="757" t="s">
        <v>11</v>
      </c>
      <c r="H76" s="757" t="s">
        <v>12</v>
      </c>
      <c r="I76" s="757" t="s">
        <v>13</v>
      </c>
      <c r="J76" s="757" t="s">
        <v>14</v>
      </c>
      <c r="K76" s="757" t="s">
        <v>15</v>
      </c>
      <c r="L76" s="757" t="s">
        <v>16</v>
      </c>
      <c r="M76" s="757" t="s">
        <v>17</v>
      </c>
      <c r="N76" s="757" t="s">
        <v>216</v>
      </c>
      <c r="O76" s="939"/>
      <c r="P76" s="939"/>
      <c r="Q76" s="751"/>
      <c r="R76" s="751"/>
      <c r="S76" s="751"/>
      <c r="T76" s="753"/>
      <c r="U76" s="753"/>
      <c r="V76" s="753"/>
      <c r="W76" s="753"/>
      <c r="X76" s="753"/>
      <c r="Y76" s="753"/>
      <c r="Z76" s="753"/>
      <c r="AA76" s="753"/>
      <c r="AB76" s="753"/>
      <c r="AC76" s="753"/>
      <c r="AD76" s="753"/>
      <c r="AE76" s="753"/>
      <c r="AF76" s="753"/>
      <c r="AG76" s="753"/>
      <c r="AH76" s="753"/>
      <c r="AI76" s="753"/>
      <c r="AJ76" s="753"/>
      <c r="AK76" s="753"/>
      <c r="AL76" s="753"/>
      <c r="AM76" s="753"/>
      <c r="AN76" s="753"/>
    </row>
    <row r="77" spans="1:40">
      <c r="A77" s="750"/>
      <c r="B77" s="763" t="s">
        <v>22</v>
      </c>
      <c r="C77" s="763" t="s">
        <v>19</v>
      </c>
      <c r="D77" s="763" t="s">
        <v>19</v>
      </c>
      <c r="E77" s="952">
        <f>E29</f>
        <v>49</v>
      </c>
      <c r="F77" s="951">
        <f t="shared" ref="F77:N77" si="17">F29</f>
        <v>14.019949702788356</v>
      </c>
      <c r="G77" s="951">
        <f t="shared" si="17"/>
        <v>4.447686016260163</v>
      </c>
      <c r="H77" s="951">
        <f t="shared" si="17"/>
        <v>6.8881507476401298</v>
      </c>
      <c r="I77" s="951">
        <f t="shared" si="17"/>
        <v>11.156009663461539</v>
      </c>
      <c r="J77" s="951">
        <f t="shared" si="17"/>
        <v>12.040350209364293</v>
      </c>
      <c r="K77" s="951">
        <f t="shared" si="17"/>
        <v>14.136700524558893</v>
      </c>
      <c r="L77" s="951">
        <f t="shared" si="17"/>
        <v>19.810664290998769</v>
      </c>
      <c r="M77" s="951">
        <f t="shared" si="17"/>
        <v>23.022252238805969</v>
      </c>
      <c r="N77" s="953">
        <f t="shared" si="17"/>
        <v>7245.3469387755104</v>
      </c>
      <c r="O77" s="939"/>
      <c r="P77" s="939"/>
      <c r="Q77" s="751"/>
      <c r="R77" s="751"/>
      <c r="S77" s="751"/>
      <c r="T77" s="753"/>
      <c r="U77" s="753"/>
      <c r="V77" s="753"/>
      <c r="W77" s="753"/>
      <c r="X77" s="753"/>
      <c r="Y77" s="753"/>
      <c r="Z77" s="753"/>
      <c r="AA77" s="753"/>
      <c r="AB77" s="753"/>
      <c r="AC77" s="753"/>
      <c r="AD77" s="753"/>
      <c r="AE77" s="753"/>
      <c r="AF77" s="753"/>
      <c r="AG77" s="753"/>
      <c r="AH77" s="753"/>
      <c r="AI77" s="753"/>
      <c r="AJ77" s="753"/>
      <c r="AK77" s="753"/>
      <c r="AL77" s="753"/>
      <c r="AM77" s="753"/>
      <c r="AN77" s="753"/>
    </row>
    <row r="78" spans="1:40">
      <c r="A78" s="750"/>
      <c r="B78" s="759" t="s">
        <v>22</v>
      </c>
      <c r="C78" s="945" t="s">
        <v>75</v>
      </c>
      <c r="D78" s="945">
        <v>500</v>
      </c>
      <c r="E78" s="946"/>
      <c r="F78" s="948">
        <f>F$77/F$9*F10</f>
        <v>18.988561044063669</v>
      </c>
      <c r="G78" s="948">
        <f t="shared" ref="G78:M78" si="18">G$77/G$9*G10</f>
        <v>6.9351939558891722</v>
      </c>
      <c r="H78" s="948">
        <f t="shared" si="18"/>
        <v>9.8347213309951229</v>
      </c>
      <c r="I78" s="948">
        <f t="shared" si="18"/>
        <v>16.001644551434353</v>
      </c>
      <c r="J78" s="948">
        <f t="shared" si="18"/>
        <v>16.859664067171131</v>
      </c>
      <c r="K78" s="948">
        <f t="shared" si="18"/>
        <v>19.873525764955005</v>
      </c>
      <c r="L78" s="948">
        <f t="shared" si="18"/>
        <v>27.587156084696147</v>
      </c>
      <c r="M78" s="948">
        <f t="shared" si="18"/>
        <v>30.12862087958953</v>
      </c>
      <c r="N78" s="945"/>
      <c r="O78" s="939"/>
      <c r="P78" s="939"/>
      <c r="Q78" s="751"/>
      <c r="R78" s="751"/>
      <c r="S78" s="751"/>
      <c r="T78" s="753"/>
      <c r="U78" s="753"/>
      <c r="V78" s="753"/>
      <c r="W78" s="753"/>
      <c r="X78" s="753"/>
      <c r="Y78" s="753"/>
      <c r="Z78" s="753"/>
      <c r="AA78" s="753"/>
      <c r="AB78" s="753"/>
      <c r="AC78" s="753"/>
      <c r="AD78" s="753"/>
      <c r="AE78" s="753"/>
      <c r="AF78" s="753"/>
      <c r="AG78" s="753"/>
      <c r="AH78" s="753"/>
      <c r="AI78" s="753"/>
      <c r="AJ78" s="753"/>
      <c r="AK78" s="753"/>
      <c r="AL78" s="753"/>
      <c r="AM78" s="753"/>
      <c r="AN78" s="753"/>
    </row>
    <row r="79" spans="1:40">
      <c r="A79" s="750"/>
      <c r="B79" s="759" t="s">
        <v>22</v>
      </c>
      <c r="C79" s="945">
        <v>501</v>
      </c>
      <c r="D79" s="945">
        <v>1000</v>
      </c>
      <c r="E79" s="946"/>
      <c r="F79" s="948">
        <f t="shared" ref="F79:M79" si="19">F$77/F$9*F11</f>
        <v>16.897158365785781</v>
      </c>
      <c r="G79" s="948">
        <f t="shared" si="19"/>
        <v>5.9187759433564899</v>
      </c>
      <c r="H79" s="948">
        <f t="shared" si="19"/>
        <v>8.1298347676245193</v>
      </c>
      <c r="I79" s="948">
        <f t="shared" si="19"/>
        <v>13.823101268692229</v>
      </c>
      <c r="J79" s="948">
        <f t="shared" si="19"/>
        <v>15.865951532134604</v>
      </c>
      <c r="K79" s="948">
        <f t="shared" si="19"/>
        <v>18.216942292882173</v>
      </c>
      <c r="L79" s="948">
        <f t="shared" si="19"/>
        <v>22.75052502843322</v>
      </c>
      <c r="M79" s="948">
        <f t="shared" si="19"/>
        <v>25.317536514793872</v>
      </c>
      <c r="N79" s="945"/>
      <c r="O79" s="939"/>
      <c r="P79" s="939"/>
      <c r="Q79" s="751"/>
      <c r="R79" s="751"/>
      <c r="S79" s="751"/>
      <c r="T79" s="753"/>
      <c r="U79" s="753"/>
      <c r="V79" s="753"/>
      <c r="W79" s="753"/>
      <c r="X79" s="753"/>
      <c r="Y79" s="753"/>
      <c r="Z79" s="753"/>
      <c r="AA79" s="753"/>
      <c r="AB79" s="753"/>
      <c r="AC79" s="753"/>
      <c r="AD79" s="753"/>
      <c r="AE79" s="753"/>
      <c r="AF79" s="753"/>
      <c r="AG79" s="753"/>
      <c r="AH79" s="753"/>
      <c r="AI79" s="753"/>
      <c r="AJ79" s="753"/>
      <c r="AK79" s="753"/>
      <c r="AL79" s="753"/>
      <c r="AM79" s="753"/>
      <c r="AN79" s="753"/>
    </row>
    <row r="80" spans="1:40">
      <c r="A80" s="750"/>
      <c r="B80" s="759" t="s">
        <v>22</v>
      </c>
      <c r="C80" s="945">
        <v>1001</v>
      </c>
      <c r="D80" s="945">
        <v>2000</v>
      </c>
      <c r="E80" s="946"/>
      <c r="F80" s="948">
        <f t="shared" ref="F80:M80" si="20">F$77/F$9*F12</f>
        <v>15.492635897576923</v>
      </c>
      <c r="G80" s="948">
        <f t="shared" si="20"/>
        <v>7.2320026102811497</v>
      </c>
      <c r="H80" s="948">
        <f t="shared" si="20"/>
        <v>8.9223217808573754</v>
      </c>
      <c r="I80" s="948">
        <f t="shared" si="20"/>
        <v>12.668151393545484</v>
      </c>
      <c r="J80" s="948">
        <f t="shared" si="20"/>
        <v>13.823241766108531</v>
      </c>
      <c r="K80" s="948">
        <f t="shared" si="20"/>
        <v>16.044082884851807</v>
      </c>
      <c r="L80" s="948">
        <f t="shared" si="20"/>
        <v>21.760342763612442</v>
      </c>
      <c r="M80" s="948">
        <f t="shared" si="20"/>
        <v>23.380235349857422</v>
      </c>
      <c r="N80" s="945"/>
      <c r="O80" s="939"/>
      <c r="P80" s="939"/>
      <c r="Q80" s="751"/>
      <c r="R80" s="751"/>
      <c r="S80" s="751"/>
      <c r="T80" s="753"/>
      <c r="U80" s="753"/>
      <c r="V80" s="753"/>
      <c r="W80" s="753"/>
      <c r="X80" s="753"/>
      <c r="Y80" s="753"/>
      <c r="Z80" s="753"/>
      <c r="AA80" s="753"/>
      <c r="AB80" s="753"/>
      <c r="AC80" s="753"/>
      <c r="AD80" s="753"/>
      <c r="AE80" s="753"/>
      <c r="AF80" s="753"/>
      <c r="AG80" s="753"/>
      <c r="AH80" s="753"/>
      <c r="AI80" s="753"/>
      <c r="AJ80" s="753"/>
      <c r="AK80" s="753"/>
      <c r="AL80" s="753"/>
      <c r="AM80" s="753"/>
      <c r="AN80" s="753"/>
    </row>
    <row r="81" spans="1:40">
      <c r="A81" s="750"/>
      <c r="B81" s="759" t="s">
        <v>22</v>
      </c>
      <c r="C81" s="945">
        <v>2001</v>
      </c>
      <c r="D81" s="945">
        <v>5000</v>
      </c>
      <c r="E81" s="946"/>
      <c r="F81" s="948">
        <f t="shared" ref="F81:M81" si="21">F$77/F$9*F13</f>
        <v>14.158760096108109</v>
      </c>
      <c r="G81" s="948">
        <f t="shared" si="21"/>
        <v>5.2055506762225265</v>
      </c>
      <c r="H81" s="948">
        <f t="shared" si="21"/>
        <v>7.8736557034482999</v>
      </c>
      <c r="I81" s="948">
        <f t="shared" si="21"/>
        <v>11.806842771476788</v>
      </c>
      <c r="J81" s="948">
        <f t="shared" si="21"/>
        <v>12.199591268944864</v>
      </c>
      <c r="K81" s="948">
        <f t="shared" si="21"/>
        <v>13.890080599379056</v>
      </c>
      <c r="L81" s="948">
        <f t="shared" si="21"/>
        <v>18.674260581278553</v>
      </c>
      <c r="M81" s="948">
        <f t="shared" si="21"/>
        <v>22.799808259471444</v>
      </c>
      <c r="N81" s="945"/>
      <c r="O81" s="939"/>
      <c r="P81" s="939"/>
      <c r="Q81" s="751"/>
      <c r="R81" s="751"/>
      <c r="S81" s="751"/>
      <c r="T81" s="753"/>
      <c r="U81" s="753"/>
      <c r="V81" s="753"/>
      <c r="W81" s="753"/>
      <c r="X81" s="753"/>
      <c r="Y81" s="753"/>
      <c r="Z81" s="753"/>
      <c r="AA81" s="753"/>
      <c r="AB81" s="753"/>
      <c r="AC81" s="753"/>
      <c r="AD81" s="753"/>
      <c r="AE81" s="753"/>
      <c r="AF81" s="753"/>
      <c r="AG81" s="753"/>
      <c r="AH81" s="753"/>
      <c r="AI81" s="753"/>
      <c r="AJ81" s="753"/>
      <c r="AK81" s="753"/>
      <c r="AL81" s="753"/>
      <c r="AM81" s="753"/>
      <c r="AN81" s="753"/>
    </row>
    <row r="82" spans="1:40">
      <c r="A82" s="750"/>
      <c r="B82" s="759" t="s">
        <v>22</v>
      </c>
      <c r="C82" s="945">
        <v>5001</v>
      </c>
      <c r="D82" s="945">
        <v>10000</v>
      </c>
      <c r="E82" s="946"/>
      <c r="F82" s="948">
        <f t="shared" ref="F82:M82" si="22">F$77/F$9*F14</f>
        <v>11.565662596515384</v>
      </c>
      <c r="G82" s="948">
        <f t="shared" si="22"/>
        <v>3.3864403227577653</v>
      </c>
      <c r="H82" s="948">
        <f t="shared" si="22"/>
        <v>5.513085027662517</v>
      </c>
      <c r="I82" s="948">
        <f t="shared" si="22"/>
        <v>9.3586177607643517</v>
      </c>
      <c r="J82" s="948">
        <f t="shared" si="22"/>
        <v>9.9678893133473085</v>
      </c>
      <c r="K82" s="948">
        <f t="shared" si="22"/>
        <v>12.468251580426209</v>
      </c>
      <c r="L82" s="948">
        <f t="shared" si="22"/>
        <v>21.131777192380962</v>
      </c>
      <c r="M82" s="948">
        <f t="shared" si="22"/>
        <v>18.238412394828131</v>
      </c>
      <c r="N82" s="945"/>
      <c r="O82" s="939"/>
      <c r="P82" s="939"/>
      <c r="Q82" s="751"/>
      <c r="R82" s="751"/>
      <c r="S82" s="751"/>
      <c r="T82" s="753"/>
      <c r="U82" s="753"/>
      <c r="V82" s="753"/>
      <c r="W82" s="753"/>
      <c r="X82" s="753"/>
      <c r="Y82" s="753"/>
      <c r="Z82" s="753"/>
      <c r="AA82" s="753"/>
      <c r="AB82" s="753"/>
      <c r="AC82" s="753"/>
      <c r="AD82" s="753"/>
      <c r="AE82" s="753"/>
      <c r="AF82" s="753"/>
      <c r="AG82" s="753"/>
      <c r="AH82" s="753"/>
      <c r="AI82" s="753"/>
      <c r="AJ82" s="753"/>
      <c r="AK82" s="753"/>
      <c r="AL82" s="753"/>
      <c r="AM82" s="753"/>
      <c r="AN82" s="753"/>
    </row>
    <row r="83" spans="1:40">
      <c r="A83" s="750"/>
      <c r="B83" s="759" t="s">
        <v>22</v>
      </c>
      <c r="C83" s="945">
        <v>10001</v>
      </c>
      <c r="D83" s="945">
        <v>20000</v>
      </c>
      <c r="E83" s="946"/>
      <c r="F83" s="948">
        <f t="shared" ref="F83:M83" si="23">F$77/F$9*F15</f>
        <v>10.011983822179456</v>
      </c>
      <c r="G83" s="948">
        <f t="shared" si="23"/>
        <v>2.9529613200631757</v>
      </c>
      <c r="H83" s="948">
        <f t="shared" si="23"/>
        <v>4.7981925141534374</v>
      </c>
      <c r="I83" s="948">
        <f t="shared" si="23"/>
        <v>7.4166055639212818</v>
      </c>
      <c r="J83" s="948">
        <f t="shared" si="23"/>
        <v>8.8856085423846736</v>
      </c>
      <c r="K83" s="948">
        <f t="shared" si="23"/>
        <v>10.128036614720187</v>
      </c>
      <c r="L83" s="948">
        <f t="shared" si="23"/>
        <v>13.50865337587596</v>
      </c>
      <c r="M83" s="948">
        <f t="shared" si="23"/>
        <v>13.829814793688818</v>
      </c>
      <c r="N83" s="945"/>
      <c r="O83" s="939"/>
      <c r="P83" s="939"/>
      <c r="Q83" s="751"/>
      <c r="R83" s="751"/>
      <c r="S83" s="751"/>
      <c r="T83" s="753"/>
      <c r="U83" s="753"/>
      <c r="V83" s="753"/>
      <c r="W83" s="753"/>
      <c r="X83" s="753"/>
      <c r="Y83" s="753"/>
      <c r="Z83" s="753"/>
      <c r="AA83" s="753"/>
      <c r="AB83" s="753"/>
      <c r="AC83" s="753"/>
      <c r="AD83" s="753"/>
      <c r="AE83" s="753"/>
      <c r="AF83" s="753"/>
      <c r="AG83" s="753"/>
      <c r="AH83" s="753"/>
      <c r="AI83" s="753"/>
      <c r="AJ83" s="753"/>
      <c r="AK83" s="753"/>
      <c r="AL83" s="753"/>
      <c r="AM83" s="753"/>
      <c r="AN83" s="753"/>
    </row>
    <row r="84" spans="1:40">
      <c r="A84" s="750"/>
      <c r="B84" s="759" t="s">
        <v>22</v>
      </c>
      <c r="C84" s="945">
        <v>20001</v>
      </c>
      <c r="D84" s="945" t="s">
        <v>76</v>
      </c>
      <c r="E84" s="946"/>
      <c r="F84" s="948">
        <f t="shared" ref="F84:M84" si="24">F$77/F$9*F16</f>
        <v>7.1475324502388453</v>
      </c>
      <c r="G84" s="948">
        <f t="shared" si="24"/>
        <v>1.7685107859589495</v>
      </c>
      <c r="H84" s="948">
        <f t="shared" si="24"/>
        <v>2.2205792910814037</v>
      </c>
      <c r="I84" s="948">
        <f t="shared" si="24"/>
        <v>4.2500312427890314</v>
      </c>
      <c r="J84" s="948">
        <f t="shared" si="24"/>
        <v>5.1976012515711085</v>
      </c>
      <c r="K84" s="948">
        <f t="shared" si="24"/>
        <v>7.6124122654682242</v>
      </c>
      <c r="L84" s="948">
        <f t="shared" si="24"/>
        <v>11.494911452462333</v>
      </c>
      <c r="M84" s="948">
        <f t="shared" si="24"/>
        <v>11.034654345248324</v>
      </c>
      <c r="N84" s="945"/>
      <c r="O84" s="939"/>
      <c r="P84" s="939"/>
      <c r="Q84" s="751"/>
      <c r="R84" s="751"/>
      <c r="S84" s="751"/>
      <c r="T84" s="753"/>
      <c r="U84" s="753"/>
      <c r="V84" s="753"/>
      <c r="W84" s="753"/>
      <c r="X84" s="753"/>
      <c r="Y84" s="753"/>
      <c r="Z84" s="753"/>
      <c r="AA84" s="753"/>
      <c r="AB84" s="753"/>
      <c r="AC84" s="753"/>
      <c r="AD84" s="753"/>
      <c r="AE84" s="753"/>
      <c r="AF84" s="753"/>
      <c r="AG84" s="753"/>
      <c r="AH84" s="753"/>
      <c r="AI84" s="753"/>
      <c r="AJ84" s="753"/>
      <c r="AK84" s="753"/>
      <c r="AL84" s="753"/>
      <c r="AM84" s="753"/>
      <c r="AN84" s="753"/>
    </row>
    <row r="85" spans="1:40">
      <c r="A85" s="750"/>
      <c r="B85" s="760"/>
      <c r="C85" s="760"/>
      <c r="D85" s="760"/>
      <c r="E85" s="760"/>
      <c r="F85" s="760"/>
      <c r="G85" s="760"/>
      <c r="H85" s="761"/>
      <c r="I85" s="761"/>
      <c r="J85" s="760"/>
      <c r="K85" s="760"/>
      <c r="L85" s="760"/>
      <c r="M85" s="760"/>
      <c r="N85" s="760"/>
      <c r="O85" s="939"/>
      <c r="P85" s="939"/>
      <c r="Q85" s="751"/>
      <c r="R85" s="751"/>
      <c r="S85" s="751"/>
      <c r="T85" s="753"/>
      <c r="U85" s="753"/>
      <c r="V85" s="753"/>
      <c r="W85" s="753"/>
      <c r="X85" s="753"/>
      <c r="Y85" s="753"/>
      <c r="Z85" s="753"/>
      <c r="AA85" s="753"/>
      <c r="AB85" s="753"/>
      <c r="AC85" s="753"/>
      <c r="AD85" s="753"/>
      <c r="AE85" s="753"/>
      <c r="AF85" s="753"/>
      <c r="AG85" s="753"/>
      <c r="AH85" s="753"/>
      <c r="AI85" s="753"/>
      <c r="AJ85" s="753"/>
      <c r="AK85" s="753"/>
      <c r="AL85" s="753"/>
      <c r="AM85" s="753"/>
      <c r="AN85" s="753"/>
    </row>
    <row r="86" spans="1:40">
      <c r="A86" s="750"/>
      <c r="B86" s="751"/>
      <c r="C86" s="751"/>
      <c r="D86" s="751"/>
      <c r="E86" s="751"/>
      <c r="F86" s="751"/>
      <c r="G86" s="751"/>
      <c r="H86" s="752"/>
      <c r="I86" s="752"/>
      <c r="J86" s="751"/>
      <c r="K86" s="751"/>
      <c r="L86" s="751"/>
      <c r="M86" s="751"/>
      <c r="N86" s="751"/>
      <c r="O86" s="939"/>
      <c r="P86" s="939"/>
      <c r="Q86" s="751"/>
      <c r="R86" s="751"/>
      <c r="S86" s="751"/>
      <c r="T86" s="753"/>
      <c r="U86" s="753"/>
      <c r="V86" s="753"/>
      <c r="W86" s="753"/>
      <c r="X86" s="753"/>
      <c r="Y86" s="753"/>
      <c r="Z86" s="753"/>
      <c r="AA86" s="753"/>
      <c r="AB86" s="753"/>
      <c r="AC86" s="753"/>
      <c r="AD86" s="753"/>
      <c r="AE86" s="753"/>
      <c r="AF86" s="753"/>
      <c r="AG86" s="753"/>
      <c r="AH86" s="753"/>
      <c r="AI86" s="753"/>
      <c r="AJ86" s="753"/>
      <c r="AK86" s="753"/>
      <c r="AL86" s="753"/>
      <c r="AM86" s="753"/>
      <c r="AN86" s="753"/>
    </row>
    <row r="87" spans="1:40">
      <c r="A87" s="750"/>
      <c r="B87" s="954" t="s">
        <v>224</v>
      </c>
      <c r="C87" s="751"/>
      <c r="D87" s="751"/>
      <c r="E87" s="751"/>
      <c r="F87" s="751"/>
      <c r="G87" s="751"/>
      <c r="H87" s="752"/>
      <c r="I87" s="752"/>
      <c r="J87" s="751"/>
      <c r="K87" s="751"/>
      <c r="L87" s="751"/>
      <c r="M87" s="751"/>
      <c r="N87" s="751"/>
      <c r="O87" s="939"/>
      <c r="P87" s="939"/>
      <c r="Q87" s="751"/>
      <c r="R87" s="751"/>
      <c r="S87" s="751"/>
      <c r="T87" s="753"/>
      <c r="U87" s="753"/>
      <c r="V87" s="753"/>
      <c r="W87" s="753"/>
      <c r="X87" s="753"/>
      <c r="Y87" s="753"/>
      <c r="Z87" s="753"/>
      <c r="AA87" s="753"/>
      <c r="AB87" s="753"/>
      <c r="AC87" s="753"/>
      <c r="AD87" s="753"/>
      <c r="AE87" s="753"/>
      <c r="AF87" s="753"/>
      <c r="AG87" s="753"/>
      <c r="AH87" s="753"/>
      <c r="AI87" s="753"/>
      <c r="AJ87" s="753"/>
      <c r="AK87" s="753"/>
      <c r="AL87" s="753"/>
      <c r="AM87" s="753"/>
      <c r="AN87" s="753"/>
    </row>
    <row r="88" spans="1:40">
      <c r="A88" s="750"/>
      <c r="B88" s="757">
        <v>1</v>
      </c>
      <c r="C88" s="757">
        <v>2</v>
      </c>
      <c r="D88" s="757">
        <v>3</v>
      </c>
      <c r="E88" s="757">
        <v>4</v>
      </c>
      <c r="F88" s="757">
        <v>5</v>
      </c>
      <c r="G88" s="757">
        <v>7</v>
      </c>
      <c r="H88" s="757">
        <v>8</v>
      </c>
      <c r="I88" s="757">
        <v>9</v>
      </c>
      <c r="J88" s="757">
        <v>10</v>
      </c>
      <c r="K88" s="757">
        <v>11</v>
      </c>
      <c r="L88" s="757">
        <v>12</v>
      </c>
      <c r="M88" s="757">
        <v>13</v>
      </c>
      <c r="N88" s="757">
        <v>14</v>
      </c>
      <c r="O88" s="939"/>
      <c r="P88" s="939"/>
      <c r="Q88" s="751"/>
      <c r="R88" s="751"/>
      <c r="S88" s="751"/>
      <c r="T88" s="753"/>
      <c r="U88" s="753"/>
      <c r="V88" s="753"/>
      <c r="W88" s="753"/>
      <c r="X88" s="753"/>
      <c r="Y88" s="753"/>
      <c r="Z88" s="753"/>
      <c r="AA88" s="753"/>
      <c r="AB88" s="753"/>
      <c r="AC88" s="753"/>
      <c r="AD88" s="753"/>
      <c r="AE88" s="753"/>
      <c r="AF88" s="753"/>
      <c r="AG88" s="753"/>
      <c r="AH88" s="753"/>
      <c r="AI88" s="753"/>
      <c r="AJ88" s="753"/>
      <c r="AK88" s="753"/>
      <c r="AL88" s="753"/>
      <c r="AM88" s="753"/>
      <c r="AN88" s="753"/>
    </row>
    <row r="89" spans="1:40" ht="60">
      <c r="A89" s="750"/>
      <c r="B89" s="757" t="s">
        <v>5</v>
      </c>
      <c r="C89" s="757" t="s">
        <v>28</v>
      </c>
      <c r="D89" s="757" t="s">
        <v>29</v>
      </c>
      <c r="E89" s="757" t="s">
        <v>215</v>
      </c>
      <c r="F89" s="757" t="s">
        <v>9</v>
      </c>
      <c r="G89" s="757" t="s">
        <v>11</v>
      </c>
      <c r="H89" s="757" t="s">
        <v>12</v>
      </c>
      <c r="I89" s="757" t="s">
        <v>13</v>
      </c>
      <c r="J89" s="757" t="s">
        <v>14</v>
      </c>
      <c r="K89" s="757" t="s">
        <v>15</v>
      </c>
      <c r="L89" s="757" t="s">
        <v>16</v>
      </c>
      <c r="M89" s="757" t="s">
        <v>17</v>
      </c>
      <c r="N89" s="757" t="s">
        <v>216</v>
      </c>
      <c r="O89" s="939"/>
      <c r="P89" s="939"/>
      <c r="Q89" s="751"/>
      <c r="R89" s="751"/>
      <c r="S89" s="751"/>
      <c r="T89" s="753"/>
      <c r="U89" s="753"/>
      <c r="V89" s="753"/>
      <c r="W89" s="753"/>
      <c r="X89" s="753"/>
      <c r="Y89" s="753"/>
      <c r="Z89" s="753"/>
      <c r="AA89" s="753"/>
      <c r="AB89" s="753"/>
      <c r="AC89" s="753"/>
      <c r="AD89" s="753"/>
      <c r="AE89" s="753"/>
      <c r="AF89" s="753"/>
      <c r="AG89" s="753"/>
      <c r="AH89" s="753"/>
      <c r="AI89" s="753"/>
      <c r="AJ89" s="753"/>
      <c r="AK89" s="753"/>
      <c r="AL89" s="753"/>
      <c r="AM89" s="753"/>
      <c r="AN89" s="753"/>
    </row>
    <row r="90" spans="1:40">
      <c r="A90" s="750"/>
      <c r="B90" s="763" t="s">
        <v>24</v>
      </c>
      <c r="C90" s="763" t="s">
        <v>19</v>
      </c>
      <c r="D90" s="763" t="s">
        <v>19</v>
      </c>
      <c r="E90" s="952">
        <f>E30</f>
        <v>242</v>
      </c>
      <c r="F90" s="951">
        <f t="shared" ref="F90:N90" si="25">F30</f>
        <v>10.538054432910467</v>
      </c>
      <c r="G90" s="951">
        <f t="shared" si="25"/>
        <v>1.9898716286368936</v>
      </c>
      <c r="H90" s="951">
        <f t="shared" si="25"/>
        <v>3.5762049143055354</v>
      </c>
      <c r="I90" s="951">
        <f t="shared" si="25"/>
        <v>7.0516461132174086</v>
      </c>
      <c r="J90" s="951">
        <f t="shared" si="25"/>
        <v>8.7676560547351308</v>
      </c>
      <c r="K90" s="951">
        <f t="shared" si="25"/>
        <v>10.398743208659015</v>
      </c>
      <c r="L90" s="951">
        <f t="shared" si="25"/>
        <v>14.900681060389493</v>
      </c>
      <c r="M90" s="951">
        <f t="shared" si="25"/>
        <v>21.759782244469818</v>
      </c>
      <c r="N90" s="953">
        <f t="shared" si="25"/>
        <v>6717.181818181818</v>
      </c>
      <c r="O90" s="939"/>
      <c r="P90" s="939"/>
      <c r="Q90" s="751"/>
      <c r="R90" s="751"/>
      <c r="S90" s="751"/>
      <c r="T90" s="753"/>
      <c r="U90" s="753"/>
      <c r="V90" s="753"/>
      <c r="W90" s="753"/>
      <c r="X90" s="753"/>
      <c r="Y90" s="753"/>
      <c r="Z90" s="753"/>
      <c r="AA90" s="753"/>
      <c r="AB90" s="753"/>
      <c r="AC90" s="753"/>
      <c r="AD90" s="753"/>
      <c r="AE90" s="753"/>
      <c r="AF90" s="753"/>
      <c r="AG90" s="753"/>
      <c r="AH90" s="753"/>
      <c r="AI90" s="753"/>
      <c r="AJ90" s="753"/>
      <c r="AK90" s="753"/>
      <c r="AL90" s="753"/>
      <c r="AM90" s="753"/>
      <c r="AN90" s="753"/>
    </row>
    <row r="91" spans="1:40">
      <c r="A91" s="750"/>
      <c r="B91" s="759" t="s">
        <v>24</v>
      </c>
      <c r="C91" s="945" t="s">
        <v>75</v>
      </c>
      <c r="D91" s="945">
        <v>500</v>
      </c>
      <c r="E91" s="946"/>
      <c r="F91" s="948">
        <f>F$90/F$9*F10</f>
        <v>14.272696701985229</v>
      </c>
      <c r="G91" s="948">
        <f t="shared" ref="G91:M91" si="26">G$90/G$9*G10</f>
        <v>3.1027697642024159</v>
      </c>
      <c r="H91" s="948">
        <f t="shared" si="26"/>
        <v>5.1060117647366754</v>
      </c>
      <c r="I91" s="948">
        <f t="shared" si="26"/>
        <v>10.114542565858329</v>
      </c>
      <c r="J91" s="948">
        <f t="shared" si="26"/>
        <v>12.277029585432457</v>
      </c>
      <c r="K91" s="948">
        <f t="shared" si="26"/>
        <v>14.618665134867754</v>
      </c>
      <c r="L91" s="948">
        <f t="shared" si="26"/>
        <v>20.749804657888955</v>
      </c>
      <c r="M91" s="948">
        <f t="shared" si="26"/>
        <v>28.476459334460696</v>
      </c>
      <c r="N91" s="945"/>
      <c r="O91" s="939"/>
      <c r="P91" s="939"/>
      <c r="Q91" s="751"/>
      <c r="R91" s="751"/>
      <c r="S91" s="751"/>
      <c r="T91" s="753"/>
      <c r="U91" s="753"/>
      <c r="V91" s="753"/>
      <c r="W91" s="753"/>
      <c r="X91" s="753"/>
      <c r="Y91" s="753"/>
      <c r="Z91" s="753"/>
      <c r="AA91" s="753"/>
      <c r="AB91" s="753"/>
      <c r="AC91" s="753"/>
      <c r="AD91" s="753"/>
      <c r="AE91" s="753"/>
      <c r="AF91" s="753"/>
      <c r="AG91" s="753"/>
      <c r="AH91" s="753"/>
      <c r="AI91" s="753"/>
      <c r="AJ91" s="753"/>
      <c r="AK91" s="753"/>
      <c r="AL91" s="753"/>
      <c r="AM91" s="753"/>
      <c r="AN91" s="753"/>
    </row>
    <row r="92" spans="1:40">
      <c r="A92" s="750"/>
      <c r="B92" s="759" t="s">
        <v>24</v>
      </c>
      <c r="C92" s="945">
        <v>501</v>
      </c>
      <c r="D92" s="945">
        <v>1000</v>
      </c>
      <c r="E92" s="946"/>
      <c r="F92" s="948">
        <f t="shared" ref="F92:M92" si="27">F$90/F$9*F11</f>
        <v>12.700699959340437</v>
      </c>
      <c r="G92" s="948">
        <f t="shared" si="27"/>
        <v>2.6480296232436937</v>
      </c>
      <c r="H92" s="948">
        <f t="shared" si="27"/>
        <v>4.2208650933534662</v>
      </c>
      <c r="I92" s="948">
        <f t="shared" si="27"/>
        <v>8.7374985567858499</v>
      </c>
      <c r="J92" s="948">
        <f t="shared" si="27"/>
        <v>11.553418596301666</v>
      </c>
      <c r="K92" s="948">
        <f t="shared" si="27"/>
        <v>13.400107374528439</v>
      </c>
      <c r="L92" s="948">
        <f t="shared" si="27"/>
        <v>17.111910657085854</v>
      </c>
      <c r="M92" s="948">
        <f t="shared" si="27"/>
        <v>23.92920014140633</v>
      </c>
      <c r="N92" s="945"/>
      <c r="O92" s="939"/>
      <c r="P92" s="939"/>
      <c r="Q92" s="751"/>
      <c r="R92" s="751"/>
      <c r="S92" s="751"/>
      <c r="T92" s="753"/>
      <c r="U92" s="753"/>
      <c r="V92" s="753"/>
      <c r="W92" s="753"/>
      <c r="X92" s="753"/>
      <c r="Y92" s="753"/>
      <c r="Z92" s="753"/>
      <c r="AA92" s="753"/>
      <c r="AB92" s="753"/>
      <c r="AC92" s="753"/>
      <c r="AD92" s="753"/>
      <c r="AE92" s="753"/>
      <c r="AF92" s="753"/>
      <c r="AG92" s="753"/>
      <c r="AH92" s="753"/>
      <c r="AI92" s="753"/>
      <c r="AJ92" s="753"/>
      <c r="AK92" s="753"/>
      <c r="AL92" s="753"/>
      <c r="AM92" s="753"/>
      <c r="AN92" s="753"/>
    </row>
    <row r="93" spans="1:40">
      <c r="A93" s="750"/>
      <c r="B93" s="759" t="s">
        <v>24</v>
      </c>
      <c r="C93" s="945">
        <v>1001</v>
      </c>
      <c r="D93" s="945">
        <v>2000</v>
      </c>
      <c r="E93" s="946"/>
      <c r="F93" s="948">
        <f t="shared" ref="F93:M93" si="28">F$90/F$9*F12</f>
        <v>11.644994729578661</v>
      </c>
      <c r="G93" s="948">
        <f t="shared" si="28"/>
        <v>3.2355604149698691</v>
      </c>
      <c r="H93" s="948">
        <f t="shared" si="28"/>
        <v>4.6323102046872462</v>
      </c>
      <c r="I93" s="948">
        <f t="shared" si="28"/>
        <v>8.0074617386290949</v>
      </c>
      <c r="J93" s="948">
        <f t="shared" si="28"/>
        <v>10.065938885434461</v>
      </c>
      <c r="K93" s="948">
        <f t="shared" si="28"/>
        <v>11.801784839975655</v>
      </c>
      <c r="L93" s="948">
        <f t="shared" si="28"/>
        <v>16.367140572498009</v>
      </c>
      <c r="M93" s="948">
        <f t="shared" si="28"/>
        <v>22.098134655123513</v>
      </c>
      <c r="N93" s="945"/>
      <c r="O93" s="939"/>
      <c r="P93" s="939"/>
      <c r="Q93" s="751"/>
      <c r="R93" s="751"/>
      <c r="S93" s="751"/>
      <c r="T93" s="753"/>
      <c r="U93" s="753"/>
      <c r="V93" s="753"/>
      <c r="W93" s="753"/>
      <c r="X93" s="753"/>
      <c r="Y93" s="753"/>
      <c r="Z93" s="753"/>
      <c r="AA93" s="753"/>
      <c r="AB93" s="753"/>
      <c r="AC93" s="753"/>
      <c r="AD93" s="753"/>
      <c r="AE93" s="753"/>
      <c r="AF93" s="753"/>
      <c r="AG93" s="753"/>
      <c r="AH93" s="753"/>
      <c r="AI93" s="753"/>
      <c r="AJ93" s="753"/>
      <c r="AK93" s="753"/>
      <c r="AL93" s="753"/>
      <c r="AM93" s="753"/>
      <c r="AN93" s="753"/>
    </row>
    <row r="94" spans="1:40">
      <c r="A94" s="750"/>
      <c r="B94" s="759" t="s">
        <v>24</v>
      </c>
      <c r="C94" s="945">
        <v>2001</v>
      </c>
      <c r="D94" s="945">
        <v>5000</v>
      </c>
      <c r="E94" s="946"/>
      <c r="F94" s="948">
        <f t="shared" ref="F94:M94" si="29">F$90/F$9*F13</f>
        <v>10.642390861475995</v>
      </c>
      <c r="G94" s="948">
        <f t="shared" si="29"/>
        <v>2.3289363422188343</v>
      </c>
      <c r="H94" s="948">
        <f t="shared" si="29"/>
        <v>4.0878614960435407</v>
      </c>
      <c r="I94" s="948">
        <f t="shared" si="29"/>
        <v>7.46303377734972</v>
      </c>
      <c r="J94" s="948">
        <f t="shared" si="29"/>
        <v>8.8836137150952226</v>
      </c>
      <c r="K94" s="948">
        <f t="shared" si="29"/>
        <v>10.217333319722865</v>
      </c>
      <c r="L94" s="948">
        <f t="shared" si="29"/>
        <v>14.045929852370779</v>
      </c>
      <c r="M94" s="948">
        <f t="shared" si="29"/>
        <v>21.549536413536135</v>
      </c>
      <c r="N94" s="945"/>
      <c r="O94" s="939"/>
      <c r="P94" s="939"/>
      <c r="Q94" s="751"/>
      <c r="R94" s="751"/>
      <c r="S94" s="751"/>
      <c r="T94" s="753"/>
      <c r="U94" s="753"/>
      <c r="V94" s="753"/>
      <c r="W94" s="753"/>
      <c r="X94" s="753"/>
      <c r="Y94" s="753"/>
      <c r="Z94" s="753"/>
      <c r="AA94" s="753"/>
      <c r="AB94" s="753"/>
      <c r="AC94" s="753"/>
      <c r="AD94" s="753"/>
      <c r="AE94" s="753"/>
      <c r="AF94" s="753"/>
      <c r="AG94" s="753"/>
      <c r="AH94" s="753"/>
      <c r="AI94" s="753"/>
      <c r="AJ94" s="753"/>
      <c r="AK94" s="753"/>
      <c r="AL94" s="753"/>
      <c r="AM94" s="753"/>
      <c r="AN94" s="753"/>
    </row>
    <row r="95" spans="1:40">
      <c r="A95" s="750"/>
      <c r="B95" s="759" t="s">
        <v>24</v>
      </c>
      <c r="C95" s="945">
        <v>5001</v>
      </c>
      <c r="D95" s="945">
        <v>10000</v>
      </c>
      <c r="E95" s="946"/>
      <c r="F95" s="948">
        <f t="shared" ref="F95:M95" si="30">F$90/F$9*F14</f>
        <v>8.693296665002709</v>
      </c>
      <c r="G95" s="948">
        <f t="shared" si="30"/>
        <v>1.5150758159843709</v>
      </c>
      <c r="H95" s="948">
        <f t="shared" si="30"/>
        <v>2.8622953374917941</v>
      </c>
      <c r="I95" s="948">
        <f t="shared" si="30"/>
        <v>5.9155255820479926</v>
      </c>
      <c r="J95" s="948">
        <f t="shared" si="30"/>
        <v>7.2585118847397228</v>
      </c>
      <c r="K95" s="948">
        <f t="shared" si="30"/>
        <v>9.1714573864366873</v>
      </c>
      <c r="L95" s="948">
        <f t="shared" si="30"/>
        <v>15.894362125249403</v>
      </c>
      <c r="M95" s="948">
        <f t="shared" si="30"/>
        <v>17.238273565926427</v>
      </c>
      <c r="N95" s="945"/>
      <c r="O95" s="939"/>
      <c r="P95" s="939"/>
      <c r="Q95" s="751"/>
      <c r="R95" s="751"/>
      <c r="S95" s="751"/>
      <c r="T95" s="753"/>
      <c r="U95" s="753"/>
      <c r="V95" s="753"/>
      <c r="W95" s="753"/>
      <c r="X95" s="753"/>
      <c r="Y95" s="753"/>
      <c r="Z95" s="753"/>
      <c r="AA95" s="753"/>
      <c r="AB95" s="753"/>
      <c r="AC95" s="753"/>
      <c r="AD95" s="753"/>
      <c r="AE95" s="753"/>
      <c r="AF95" s="753"/>
      <c r="AG95" s="753"/>
      <c r="AH95" s="753"/>
      <c r="AI95" s="753"/>
      <c r="AJ95" s="753"/>
      <c r="AK95" s="753"/>
      <c r="AL95" s="753"/>
      <c r="AM95" s="753"/>
      <c r="AN95" s="753"/>
    </row>
    <row r="96" spans="1:40">
      <c r="A96" s="750"/>
      <c r="B96" s="759" t="s">
        <v>24</v>
      </c>
      <c r="C96" s="945">
        <v>10001</v>
      </c>
      <c r="D96" s="945">
        <v>20000</v>
      </c>
      <c r="E96" s="946"/>
      <c r="F96" s="948">
        <f t="shared" ref="F96:M96" si="31">F$90/F$9*F15</f>
        <v>7.5254785313931896</v>
      </c>
      <c r="G96" s="948">
        <f t="shared" si="31"/>
        <v>1.3211395610602723</v>
      </c>
      <c r="H96" s="948">
        <f t="shared" si="31"/>
        <v>2.491135905348516</v>
      </c>
      <c r="I96" s="948">
        <f t="shared" si="31"/>
        <v>4.6879914392136204</v>
      </c>
      <c r="J96" s="948">
        <f t="shared" si="31"/>
        <v>6.4704064401760011</v>
      </c>
      <c r="K96" s="948">
        <f t="shared" si="31"/>
        <v>7.4500306334852935</v>
      </c>
      <c r="L96" s="948">
        <f t="shared" si="31"/>
        <v>10.160594947880639</v>
      </c>
      <c r="M96" s="948">
        <f t="shared" si="31"/>
        <v>13.071429991752348</v>
      </c>
      <c r="N96" s="945"/>
      <c r="O96" s="939"/>
      <c r="P96" s="939"/>
      <c r="Q96" s="751"/>
      <c r="R96" s="751"/>
      <c r="S96" s="751"/>
      <c r="T96" s="753"/>
      <c r="U96" s="753"/>
      <c r="V96" s="753"/>
      <c r="W96" s="753"/>
      <c r="X96" s="753"/>
      <c r="Y96" s="753"/>
      <c r="Z96" s="753"/>
      <c r="AA96" s="753"/>
      <c r="AB96" s="753"/>
      <c r="AC96" s="753"/>
      <c r="AD96" s="753"/>
      <c r="AE96" s="753"/>
      <c r="AF96" s="753"/>
      <c r="AG96" s="753"/>
      <c r="AH96" s="753"/>
      <c r="AI96" s="753"/>
      <c r="AJ96" s="753"/>
      <c r="AK96" s="753"/>
      <c r="AL96" s="753"/>
      <c r="AM96" s="753"/>
      <c r="AN96" s="753"/>
    </row>
    <row r="97" spans="1:40">
      <c r="A97" s="750"/>
      <c r="B97" s="759" t="s">
        <v>24</v>
      </c>
      <c r="C97" s="945">
        <v>20001</v>
      </c>
      <c r="D97" s="945" t="s">
        <v>76</v>
      </c>
      <c r="E97" s="946"/>
      <c r="F97" s="948">
        <f t="shared" ref="F97:M97" si="32">F$90/F$9*F16</f>
        <v>5.372421985695901</v>
      </c>
      <c r="G97" s="948">
        <f t="shared" si="32"/>
        <v>0.79122254247548962</v>
      </c>
      <c r="H97" s="948">
        <f t="shared" si="32"/>
        <v>1.1528851304671397</v>
      </c>
      <c r="I97" s="948">
        <f t="shared" si="32"/>
        <v>2.6864189973251316</v>
      </c>
      <c r="J97" s="948">
        <f t="shared" si="32"/>
        <v>3.7848384217258055</v>
      </c>
      <c r="K97" s="948">
        <f t="shared" si="32"/>
        <v>5.5995753895706359</v>
      </c>
      <c r="L97" s="948">
        <f t="shared" si="32"/>
        <v>8.6459498204905696</v>
      </c>
      <c r="M97" s="948">
        <f t="shared" si="32"/>
        <v>10.429547604854555</v>
      </c>
      <c r="N97" s="945"/>
      <c r="O97" s="939"/>
      <c r="P97" s="939"/>
      <c r="Q97" s="751"/>
      <c r="R97" s="751"/>
      <c r="S97" s="751"/>
      <c r="T97" s="753"/>
      <c r="U97" s="753"/>
      <c r="V97" s="753"/>
      <c r="W97" s="753"/>
      <c r="X97" s="753"/>
      <c r="Y97" s="753"/>
      <c r="Z97" s="753"/>
      <c r="AA97" s="753"/>
      <c r="AB97" s="753"/>
      <c r="AC97" s="753"/>
      <c r="AD97" s="753"/>
      <c r="AE97" s="753"/>
      <c r="AF97" s="753"/>
      <c r="AG97" s="753"/>
      <c r="AH97" s="753"/>
      <c r="AI97" s="753"/>
      <c r="AJ97" s="753"/>
      <c r="AK97" s="753"/>
      <c r="AL97" s="753"/>
      <c r="AM97" s="753"/>
      <c r="AN97" s="753"/>
    </row>
    <row r="98" spans="1:40">
      <c r="A98" s="750"/>
      <c r="B98" s="760"/>
      <c r="C98" s="760"/>
      <c r="D98" s="760"/>
      <c r="E98" s="760"/>
      <c r="F98" s="760"/>
      <c r="G98" s="760"/>
      <c r="H98" s="761"/>
      <c r="I98" s="761"/>
      <c r="J98" s="760"/>
      <c r="K98" s="760"/>
      <c r="L98" s="760"/>
      <c r="M98" s="760"/>
      <c r="N98" s="760"/>
      <c r="O98" s="939"/>
      <c r="P98" s="939"/>
      <c r="Q98" s="751"/>
      <c r="R98" s="751"/>
      <c r="S98" s="751"/>
      <c r="T98" s="753"/>
      <c r="U98" s="753"/>
      <c r="V98" s="753"/>
      <c r="W98" s="753"/>
      <c r="X98" s="753"/>
      <c r="Y98" s="753"/>
      <c r="Z98" s="753"/>
      <c r="AA98" s="753"/>
      <c r="AB98" s="753"/>
      <c r="AC98" s="753"/>
      <c r="AD98" s="753"/>
      <c r="AE98" s="753"/>
      <c r="AF98" s="753"/>
      <c r="AG98" s="753"/>
      <c r="AH98" s="753"/>
      <c r="AI98" s="753"/>
      <c r="AJ98" s="753"/>
      <c r="AK98" s="753"/>
      <c r="AL98" s="753"/>
      <c r="AM98" s="753"/>
      <c r="AN98" s="753"/>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78</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1004</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1004</v>
      </c>
      <c r="F9" s="54">
        <v>50.416787641437928</v>
      </c>
      <c r="G9" s="54">
        <v>13.992451970446288</v>
      </c>
      <c r="H9" s="54">
        <v>24.141434262948206</v>
      </c>
      <c r="I9" s="54">
        <v>36.263490241102183</v>
      </c>
      <c r="J9" s="54">
        <v>42.63471048906343</v>
      </c>
      <c r="K9" s="54">
        <v>47.959956437965985</v>
      </c>
      <c r="L9" s="54">
        <v>70.006730769230771</v>
      </c>
      <c r="M9" s="54">
        <v>102.04327047619049</v>
      </c>
      <c r="N9" s="59">
        <v>5675.0677290836657</v>
      </c>
      <c r="O9" s="11"/>
      <c r="P9" s="11"/>
      <c r="Q9" s="11"/>
      <c r="AI9" s="43"/>
      <c r="AJ9" s="43"/>
      <c r="AK9" s="43"/>
      <c r="AL9" s="43"/>
    </row>
    <row r="10" spans="1:69" s="44" customFormat="1">
      <c r="A10" s="1"/>
      <c r="B10" s="26" t="s">
        <v>19</v>
      </c>
      <c r="C10" s="53">
        <v>63</v>
      </c>
      <c r="D10" s="53">
        <v>500</v>
      </c>
      <c r="E10" s="28">
        <v>111</v>
      </c>
      <c r="F10" s="56">
        <v>47.535353617572049</v>
      </c>
      <c r="G10" s="56">
        <v>10.680999999999999</v>
      </c>
      <c r="H10" s="56">
        <v>19.725207620908648</v>
      </c>
      <c r="I10" s="56">
        <v>27.929435215946842</v>
      </c>
      <c r="J10" s="56">
        <v>34.71</v>
      </c>
      <c r="K10" s="56">
        <v>43.707476555839726</v>
      </c>
      <c r="L10" s="56">
        <v>66.525593247332395</v>
      </c>
      <c r="M10" s="56">
        <v>106.06973620497274</v>
      </c>
      <c r="N10" s="53">
        <v>302.98198198198196</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107</v>
      </c>
      <c r="F11" s="56">
        <v>44.403424988410684</v>
      </c>
      <c r="G11" s="56">
        <v>9.7775479163288477</v>
      </c>
      <c r="H11" s="56">
        <v>15.988112095189384</v>
      </c>
      <c r="I11" s="56">
        <v>27.369686724617349</v>
      </c>
      <c r="J11" s="56">
        <v>36.514925373134325</v>
      </c>
      <c r="K11" s="56">
        <v>42.26695178947103</v>
      </c>
      <c r="L11" s="56">
        <v>62.140601237017158</v>
      </c>
      <c r="M11" s="56">
        <v>82.475722679200985</v>
      </c>
      <c r="N11" s="53">
        <v>753.1682242990654</v>
      </c>
      <c r="O11" s="11"/>
      <c r="P11" s="11"/>
      <c r="Q11" s="34" t="s">
        <v>23</v>
      </c>
      <c r="AI11" s="1"/>
      <c r="AJ11" s="43"/>
      <c r="AK11" s="43"/>
      <c r="AL11" s="43"/>
    </row>
    <row r="12" spans="1:69">
      <c r="B12" s="26" t="s">
        <v>19</v>
      </c>
      <c r="C12" s="53">
        <v>1001</v>
      </c>
      <c r="D12" s="53">
        <v>2000</v>
      </c>
      <c r="E12" s="28">
        <v>153</v>
      </c>
      <c r="F12" s="56">
        <v>51.942943539792168</v>
      </c>
      <c r="G12" s="56">
        <v>18.079064220592496</v>
      </c>
      <c r="H12" s="56">
        <v>22.848399212241624</v>
      </c>
      <c r="I12" s="56">
        <v>36.887321641315495</v>
      </c>
      <c r="J12" s="56">
        <v>42.594011142061284</v>
      </c>
      <c r="K12" s="56">
        <v>51.182165591210321</v>
      </c>
      <c r="L12" s="56">
        <v>72.199993152323657</v>
      </c>
      <c r="M12" s="56">
        <v>102.43185246808939</v>
      </c>
      <c r="N12" s="53">
        <v>1499.2091503267975</v>
      </c>
      <c r="O12" s="11"/>
      <c r="P12" s="11"/>
      <c r="Q12" s="34" t="s">
        <v>25</v>
      </c>
      <c r="AI12" s="1"/>
      <c r="AJ12" s="43"/>
      <c r="AK12" s="43"/>
      <c r="AL12" s="43"/>
    </row>
    <row r="13" spans="1:69">
      <c r="B13" s="26" t="s">
        <v>19</v>
      </c>
      <c r="C13" s="53">
        <v>2001</v>
      </c>
      <c r="D13" s="53">
        <v>5000</v>
      </c>
      <c r="E13" s="28">
        <v>265</v>
      </c>
      <c r="F13" s="56">
        <v>48.159120485746776</v>
      </c>
      <c r="G13" s="56">
        <v>17.079960081101053</v>
      </c>
      <c r="H13" s="56">
        <v>28.471626580262811</v>
      </c>
      <c r="I13" s="56">
        <v>34.891331286000607</v>
      </c>
      <c r="J13" s="56">
        <v>40.16433488785254</v>
      </c>
      <c r="K13" s="56">
        <v>45.144010669320558</v>
      </c>
      <c r="L13" s="56">
        <v>62.690672689890832</v>
      </c>
      <c r="M13" s="56">
        <v>90.470581645012118</v>
      </c>
      <c r="N13" s="53">
        <v>3384.0377358490564</v>
      </c>
      <c r="O13" s="11"/>
      <c r="P13" s="11"/>
      <c r="Q13" s="34" t="s">
        <v>26</v>
      </c>
      <c r="AI13" s="1"/>
      <c r="AJ13" s="43"/>
      <c r="AK13" s="43"/>
      <c r="AL13" s="43"/>
    </row>
    <row r="14" spans="1:69">
      <c r="B14" s="26" t="s">
        <v>19</v>
      </c>
      <c r="C14" s="53">
        <v>5001</v>
      </c>
      <c r="D14" s="53">
        <v>10000</v>
      </c>
      <c r="E14" s="28">
        <v>212</v>
      </c>
      <c r="F14" s="56">
        <v>51.374447903333142</v>
      </c>
      <c r="G14" s="56">
        <v>14.890478133167042</v>
      </c>
      <c r="H14" s="56">
        <v>27.439019451929582</v>
      </c>
      <c r="I14" s="56">
        <v>37.878119816723576</v>
      </c>
      <c r="J14" s="56">
        <v>45.170459255974336</v>
      </c>
      <c r="K14" s="56">
        <v>50.806262159190744</v>
      </c>
      <c r="L14" s="56">
        <v>102.77603281379682</v>
      </c>
      <c r="M14" s="56">
        <v>102.77603281379682</v>
      </c>
      <c r="N14" s="53">
        <v>7011.617924528302</v>
      </c>
      <c r="O14" s="11"/>
      <c r="P14" s="11"/>
      <c r="Q14" s="34" t="s">
        <v>27</v>
      </c>
      <c r="AI14" s="1"/>
      <c r="AJ14" s="43"/>
      <c r="AK14" s="43"/>
      <c r="AL14" s="43"/>
    </row>
    <row r="15" spans="1:69">
      <c r="B15" s="26" t="s">
        <v>19</v>
      </c>
      <c r="C15" s="53">
        <v>10001</v>
      </c>
      <c r="D15" s="53">
        <v>20000</v>
      </c>
      <c r="E15" s="28">
        <v>100</v>
      </c>
      <c r="F15" s="56">
        <v>56.30397229522174</v>
      </c>
      <c r="G15" s="56">
        <v>14.234999074759987</v>
      </c>
      <c r="H15" s="56">
        <v>28.611850669933002</v>
      </c>
      <c r="I15" s="56">
        <v>43.834999526182337</v>
      </c>
      <c r="J15" s="56">
        <v>48.997497271754938</v>
      </c>
      <c r="K15" s="56">
        <v>53.766997131806875</v>
      </c>
      <c r="L15" s="56">
        <v>74.141443508163746</v>
      </c>
      <c r="M15" s="56">
        <v>115.33285371068955</v>
      </c>
      <c r="N15" s="53">
        <v>13111.02</v>
      </c>
      <c r="O15" s="11"/>
      <c r="P15" s="11"/>
      <c r="Q15" s="11"/>
      <c r="AI15" s="1"/>
      <c r="AJ15" s="43"/>
      <c r="AK15" s="43"/>
      <c r="AL15" s="43"/>
    </row>
    <row r="16" spans="1:69">
      <c r="B16" s="26" t="s">
        <v>19</v>
      </c>
      <c r="C16" s="53">
        <v>20001</v>
      </c>
      <c r="D16" s="53">
        <v>84748</v>
      </c>
      <c r="E16" s="28">
        <v>56</v>
      </c>
      <c r="F16" s="56">
        <v>59.993689131310042</v>
      </c>
      <c r="G16" s="56">
        <v>10.202711354264439</v>
      </c>
      <c r="H16" s="56">
        <v>14.48765823580111</v>
      </c>
      <c r="I16" s="56">
        <v>42.901047647556965</v>
      </c>
      <c r="J16" s="56">
        <v>49.291956308596113</v>
      </c>
      <c r="K16" s="56">
        <v>66.261736772308581</v>
      </c>
      <c r="L16" s="56">
        <v>100.3749699054886</v>
      </c>
      <c r="M16" s="56">
        <v>119.86615404860095</v>
      </c>
      <c r="N16" s="53">
        <v>29639.892857142859</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5697768</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1004</v>
      </c>
      <c r="F26" s="54">
        <v>50.416787641437928</v>
      </c>
      <c r="G26" s="54">
        <v>13.992451970446288</v>
      </c>
      <c r="H26" s="54">
        <v>24.141434262948206</v>
      </c>
      <c r="I26" s="54">
        <v>36.263490241102183</v>
      </c>
      <c r="J26" s="54">
        <v>42.63471048906343</v>
      </c>
      <c r="K26" s="54">
        <v>47.959956437965985</v>
      </c>
      <c r="L26" s="54">
        <v>70.006730769230771</v>
      </c>
      <c r="M26" s="54">
        <v>102.04327047619049</v>
      </c>
      <c r="N26" s="59">
        <v>5675.0677290836657</v>
      </c>
      <c r="O26" s="11"/>
      <c r="P26" s="11"/>
      <c r="Q26" s="11"/>
      <c r="AI26" s="43"/>
      <c r="AJ26" s="43"/>
      <c r="AK26" s="43"/>
      <c r="AL26" s="43"/>
    </row>
    <row r="27" spans="1:69">
      <c r="B27" s="28" t="s">
        <v>20</v>
      </c>
      <c r="C27" s="28" t="s">
        <v>19</v>
      </c>
      <c r="D27" s="28" t="s">
        <v>19</v>
      </c>
      <c r="E27" s="28">
        <v>541</v>
      </c>
      <c r="F27" s="56">
        <v>44.973431892768367</v>
      </c>
      <c r="G27" s="56">
        <v>12.250438875815364</v>
      </c>
      <c r="H27" s="56">
        <v>20.295389891493787</v>
      </c>
      <c r="I27" s="56">
        <v>31.907684147317855</v>
      </c>
      <c r="J27" s="56">
        <v>37.117496151872757</v>
      </c>
      <c r="K27" s="56">
        <v>43.736750095465169</v>
      </c>
      <c r="L27" s="56">
        <v>61.406150379953104</v>
      </c>
      <c r="M27" s="56">
        <v>91.1119306680162</v>
      </c>
      <c r="N27" s="33">
        <v>4570.059149722736</v>
      </c>
      <c r="O27" s="11"/>
      <c r="P27" s="11"/>
      <c r="Q27" s="11"/>
      <c r="AI27" s="43"/>
      <c r="AJ27" s="43"/>
      <c r="AK27" s="43"/>
      <c r="AL27" s="43"/>
    </row>
    <row r="28" spans="1:69">
      <c r="B28" s="28" t="s">
        <v>21</v>
      </c>
      <c r="C28" s="28" t="s">
        <v>19</v>
      </c>
      <c r="D28" s="28" t="s">
        <v>19</v>
      </c>
      <c r="E28" s="28">
        <v>137</v>
      </c>
      <c r="F28" s="56">
        <v>50.911988237544776</v>
      </c>
      <c r="G28" s="56">
        <v>18.92467037787841</v>
      </c>
      <c r="H28" s="56">
        <v>26.307630052351083</v>
      </c>
      <c r="I28" s="56">
        <v>37.810071107806145</v>
      </c>
      <c r="J28" s="56">
        <v>41.339502504457087</v>
      </c>
      <c r="K28" s="56">
        <v>47.440453717520022</v>
      </c>
      <c r="L28" s="56">
        <v>66.361395233366437</v>
      </c>
      <c r="M28" s="56">
        <v>99.687214235370476</v>
      </c>
      <c r="N28" s="33">
        <v>6123.4014598540143</v>
      </c>
      <c r="O28" s="11"/>
      <c r="P28" s="11"/>
      <c r="Q28" s="11"/>
      <c r="AI28" s="43"/>
      <c r="AJ28" s="43"/>
      <c r="AK28" s="43"/>
      <c r="AL28" s="43"/>
    </row>
    <row r="29" spans="1:69" s="44" customFormat="1">
      <c r="A29" s="1"/>
      <c r="B29" s="28" t="s">
        <v>22</v>
      </c>
      <c r="C29" s="28" t="s">
        <v>19</v>
      </c>
      <c r="D29" s="28" t="s">
        <v>19</v>
      </c>
      <c r="E29" s="28">
        <v>50</v>
      </c>
      <c r="F29" s="56">
        <v>48.06349109069977</v>
      </c>
      <c r="G29" s="56">
        <v>21.790968754998673</v>
      </c>
      <c r="H29" s="56">
        <v>29.468799541343788</v>
      </c>
      <c r="I29" s="56">
        <v>39.208074408231539</v>
      </c>
      <c r="J29" s="56">
        <v>43.351270415011371</v>
      </c>
      <c r="K29" s="56">
        <v>49.105336441378562</v>
      </c>
      <c r="L29" s="56">
        <v>65.116877928548718</v>
      </c>
      <c r="M29" s="56">
        <v>73.47529821787451</v>
      </c>
      <c r="N29" s="33">
        <v>5737.9</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276</v>
      </c>
      <c r="F30" s="56">
        <v>61.26706954687463</v>
      </c>
      <c r="G30" s="56">
        <v>18.099257731872612</v>
      </c>
      <c r="H30" s="56">
        <v>29.406308393819192</v>
      </c>
      <c r="I30" s="56">
        <v>46.0764676362868</v>
      </c>
      <c r="J30" s="56">
        <v>52.706291824937054</v>
      </c>
      <c r="K30" s="56">
        <v>60.770585353972074</v>
      </c>
      <c r="L30" s="56">
        <v>89.673662071752219</v>
      </c>
      <c r="M30" s="56">
        <v>117.90621621223535</v>
      </c>
      <c r="N30" s="33">
        <v>7607.119565217391</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t="s">
        <v>75</v>
      </c>
      <c r="C37" s="53">
        <v>500</v>
      </c>
      <c r="D37" s="53">
        <v>302.98198198198196</v>
      </c>
      <c r="E37" s="56">
        <v>47.535353617572049</v>
      </c>
      <c r="F37" s="948">
        <v>42.403098024068484</v>
      </c>
      <c r="G37" s="948">
        <v>48.00225237389472</v>
      </c>
      <c r="H37" s="948">
        <v>45.316553314349072</v>
      </c>
      <c r="I37" s="948">
        <v>57.765517246667699</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753.1682242990654</v>
      </c>
      <c r="E38" s="56">
        <v>44.403424988410684</v>
      </c>
      <c r="F38" s="948">
        <v>39.609314733107055</v>
      </c>
      <c r="G38" s="948">
        <v>44.83956151261426</v>
      </c>
      <c r="H38" s="948">
        <v>42.330813230411593</v>
      </c>
      <c r="I38" s="948">
        <v>53.959560974654721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1499.2091503267975</v>
      </c>
      <c r="E39" s="56">
        <v>51.942943539792168</v>
      </c>
      <c r="F39" s="948">
        <v>46.334813122380233</v>
      </c>
      <c r="G39" s="948">
        <v>52.453134248240005</v>
      </c>
      <c r="H39" s="948">
        <v>49.518410847691172</v>
      </c>
      <c r="I39" s="948">
        <v>63.121672030254416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3384.0377358490564</v>
      </c>
      <c r="E40" s="56">
        <v>48.159120485746776</v>
      </c>
      <c r="F40" s="948">
        <v>42.959518575142319</v>
      </c>
      <c r="G40" s="948">
        <v>48.632145965714521</v>
      </c>
      <c r="H40" s="948">
        <v>45.911204713490349</v>
      </c>
      <c r="I40" s="948">
        <v>58.523526034639083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7011.617924528302</v>
      </c>
      <c r="E41" s="56">
        <v>51.374447903333142</v>
      </c>
      <c r="F41" s="948">
        <v>45.827696326890234</v>
      </c>
      <c r="G41" s="948">
        <v>51.879054769746837</v>
      </c>
      <c r="H41" s="948">
        <v>48.976450793584263</v>
      </c>
      <c r="I41" s="948">
        <v>62.430829489001297</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13111.02</v>
      </c>
      <c r="E42" s="56">
        <v>56.30397229522174</v>
      </c>
      <c r="F42" s="948">
        <v>50.224994129341397</v>
      </c>
      <c r="G42" s="948">
        <v>56.856997625634918</v>
      </c>
      <c r="H42" s="948">
        <v>53.67588054257903</v>
      </c>
      <c r="I42" s="948">
        <v>68.421245139811688</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t="s">
        <v>76</v>
      </c>
      <c r="D43" s="53">
        <v>29639.892857142859</v>
      </c>
      <c r="E43" s="56">
        <v>59.993689131310042</v>
      </c>
      <c r="F43" s="948">
        <v>53.516342836672194</v>
      </c>
      <c r="G43" s="948">
        <v>60.582955366036501</v>
      </c>
      <c r="H43" s="948">
        <v>57.193373040113272</v>
      </c>
      <c r="I43" s="948">
        <v>72.905032159576066</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5675.0677290836657</v>
      </c>
      <c r="E44" s="54">
        <v>50.416787641437928</v>
      </c>
      <c r="F44" s="54">
        <v>44.973431892768367</v>
      </c>
      <c r="G44" s="54">
        <v>50.911988237544776</v>
      </c>
      <c r="H44" s="54">
        <v>48.06349109069977</v>
      </c>
      <c r="I44" s="54">
        <v>61.26706954687463</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733"/>
      <c r="B46" s="737" t="s">
        <v>221</v>
      </c>
      <c r="C46" s="738"/>
      <c r="D46" s="738"/>
      <c r="E46" s="738"/>
      <c r="F46" s="738"/>
      <c r="G46" s="738"/>
      <c r="H46" s="738"/>
      <c r="I46" s="738"/>
      <c r="J46" s="738"/>
      <c r="K46" s="738"/>
      <c r="L46" s="739"/>
      <c r="M46" s="739"/>
      <c r="N46" s="738"/>
      <c r="O46" s="738"/>
      <c r="P46" s="738"/>
      <c r="Q46" s="738"/>
      <c r="R46" s="738"/>
      <c r="S46" s="738"/>
      <c r="T46" s="738"/>
      <c r="U46" s="738"/>
      <c r="V46" s="738"/>
      <c r="W46" s="738"/>
      <c r="X46" s="738"/>
      <c r="Y46" s="738"/>
      <c r="Z46" s="738"/>
      <c r="AA46" s="738"/>
      <c r="AB46" s="738"/>
      <c r="AC46" s="738"/>
      <c r="AD46" s="738"/>
      <c r="AE46" s="736"/>
      <c r="AF46" s="736"/>
      <c r="AG46" s="736"/>
      <c r="AH46" s="736"/>
      <c r="AI46" s="736"/>
      <c r="AJ46" s="736"/>
      <c r="AK46" s="736"/>
      <c r="AL46" s="736"/>
      <c r="AM46" s="734"/>
      <c r="AN46" s="734"/>
    </row>
    <row r="47" spans="1:40">
      <c r="A47" s="732"/>
      <c r="B47" s="732"/>
      <c r="C47" s="732"/>
      <c r="D47" s="732"/>
      <c r="E47" s="732"/>
      <c r="F47" s="732"/>
      <c r="G47" s="732"/>
      <c r="H47" s="732"/>
      <c r="I47" s="732"/>
      <c r="J47" s="732"/>
      <c r="K47" s="732"/>
      <c r="L47" s="732"/>
      <c r="M47" s="732"/>
      <c r="N47" s="732"/>
      <c r="O47" s="732"/>
      <c r="P47" s="732"/>
      <c r="Q47" s="732"/>
      <c r="R47" s="732"/>
      <c r="S47" s="732"/>
      <c r="T47" s="732"/>
      <c r="U47" s="732"/>
      <c r="V47" s="732"/>
      <c r="W47" s="732"/>
      <c r="X47" s="732"/>
      <c r="Y47" s="732"/>
      <c r="Z47" s="732"/>
      <c r="AA47" s="732"/>
      <c r="AB47" s="732"/>
      <c r="AC47" s="732"/>
      <c r="AD47" s="732"/>
      <c r="AE47" s="732"/>
      <c r="AF47" s="732"/>
      <c r="AG47" s="732"/>
      <c r="AH47" s="732"/>
      <c r="AI47" s="732"/>
      <c r="AJ47" s="732"/>
      <c r="AK47" s="732"/>
      <c r="AL47" s="732"/>
      <c r="AM47" s="732"/>
      <c r="AN47" s="732"/>
    </row>
    <row r="48" spans="1:40">
      <c r="A48" s="733"/>
      <c r="B48" s="748" t="s">
        <v>218</v>
      </c>
      <c r="C48" s="734"/>
      <c r="D48" s="734"/>
      <c r="E48" s="734"/>
      <c r="F48" s="734"/>
      <c r="G48" s="734"/>
      <c r="H48" s="734"/>
      <c r="I48" s="734"/>
      <c r="J48" s="734"/>
      <c r="K48" s="734"/>
      <c r="L48" s="734"/>
      <c r="M48" s="734"/>
      <c r="N48" s="735"/>
      <c r="O48" s="735"/>
      <c r="P48" s="939"/>
      <c r="Q48" s="734"/>
      <c r="R48" s="734"/>
      <c r="S48" s="734"/>
      <c r="T48" s="736"/>
      <c r="U48" s="736"/>
      <c r="V48" s="736"/>
      <c r="W48" s="736"/>
      <c r="X48" s="736"/>
      <c r="Y48" s="736"/>
      <c r="Z48" s="736"/>
      <c r="AA48" s="736"/>
      <c r="AB48" s="736"/>
      <c r="AC48" s="736"/>
      <c r="AD48" s="736"/>
      <c r="AE48" s="736"/>
      <c r="AF48" s="736"/>
      <c r="AG48" s="736"/>
      <c r="AH48" s="736"/>
      <c r="AI48" s="736"/>
      <c r="AJ48" s="736"/>
      <c r="AK48" s="736"/>
      <c r="AL48" s="736"/>
      <c r="AM48" s="736"/>
      <c r="AN48" s="736"/>
    </row>
    <row r="49" spans="1:40">
      <c r="A49" s="733"/>
      <c r="B49" s="740">
        <v>1</v>
      </c>
      <c r="C49" s="740">
        <v>2</v>
      </c>
      <c r="D49" s="740">
        <v>3</v>
      </c>
      <c r="E49" s="740">
        <v>4</v>
      </c>
      <c r="F49" s="740">
        <v>5</v>
      </c>
      <c r="G49" s="740">
        <v>7</v>
      </c>
      <c r="H49" s="740">
        <v>8</v>
      </c>
      <c r="I49" s="740">
        <v>9</v>
      </c>
      <c r="J49" s="740">
        <v>10</v>
      </c>
      <c r="K49" s="740">
        <v>11</v>
      </c>
      <c r="L49" s="740">
        <v>12</v>
      </c>
      <c r="M49" s="740">
        <v>13</v>
      </c>
      <c r="N49" s="740">
        <v>14</v>
      </c>
      <c r="O49" s="939"/>
      <c r="P49" s="939"/>
      <c r="Q49" s="734"/>
      <c r="R49" s="734"/>
      <c r="S49" s="734"/>
      <c r="T49" s="736"/>
      <c r="U49" s="736"/>
      <c r="V49" s="736"/>
      <c r="W49" s="736"/>
      <c r="X49" s="736"/>
      <c r="Y49" s="736"/>
      <c r="Z49" s="736"/>
      <c r="AA49" s="736"/>
      <c r="AB49" s="736"/>
      <c r="AC49" s="736"/>
      <c r="AD49" s="736"/>
      <c r="AE49" s="736"/>
      <c r="AF49" s="736"/>
      <c r="AG49" s="736"/>
      <c r="AH49" s="736"/>
      <c r="AI49" s="736"/>
      <c r="AJ49" s="736"/>
      <c r="AK49" s="736"/>
      <c r="AL49" s="736"/>
      <c r="AM49" s="736"/>
      <c r="AN49" s="736"/>
    </row>
    <row r="50" spans="1:40" ht="60">
      <c r="A50" s="733"/>
      <c r="B50" s="740" t="s">
        <v>5</v>
      </c>
      <c r="C50" s="740" t="s">
        <v>28</v>
      </c>
      <c r="D50" s="740" t="s">
        <v>29</v>
      </c>
      <c r="E50" s="740" t="s">
        <v>215</v>
      </c>
      <c r="F50" s="740" t="s">
        <v>88</v>
      </c>
      <c r="G50" s="740" t="s">
        <v>11</v>
      </c>
      <c r="H50" s="740" t="s">
        <v>12</v>
      </c>
      <c r="I50" s="740" t="s">
        <v>13</v>
      </c>
      <c r="J50" s="740" t="s">
        <v>14</v>
      </c>
      <c r="K50" s="740" t="s">
        <v>15</v>
      </c>
      <c r="L50" s="740" t="s">
        <v>16</v>
      </c>
      <c r="M50" s="740" t="s">
        <v>17</v>
      </c>
      <c r="N50" s="740" t="s">
        <v>216</v>
      </c>
      <c r="O50" s="939"/>
      <c r="P50" s="939"/>
      <c r="Q50" s="734"/>
      <c r="R50" s="734"/>
      <c r="S50" s="734"/>
      <c r="T50" s="736"/>
      <c r="U50" s="736"/>
      <c r="V50" s="736"/>
      <c r="W50" s="736"/>
      <c r="X50" s="736"/>
      <c r="Y50" s="736"/>
      <c r="Z50" s="736"/>
      <c r="AA50" s="736"/>
      <c r="AB50" s="736"/>
      <c r="AC50" s="736"/>
      <c r="AD50" s="736"/>
      <c r="AE50" s="736"/>
      <c r="AF50" s="736"/>
      <c r="AG50" s="736"/>
      <c r="AH50" s="736"/>
      <c r="AI50" s="736"/>
      <c r="AJ50" s="736"/>
      <c r="AK50" s="736"/>
      <c r="AL50" s="736"/>
      <c r="AM50" s="736"/>
      <c r="AN50" s="736"/>
    </row>
    <row r="51" spans="1:40">
      <c r="A51" s="733"/>
      <c r="B51" s="746" t="s">
        <v>20</v>
      </c>
      <c r="C51" s="746" t="s">
        <v>19</v>
      </c>
      <c r="D51" s="746" t="s">
        <v>19</v>
      </c>
      <c r="E51" s="746">
        <f t="shared" ref="E51" si="0">E27</f>
        <v>541</v>
      </c>
      <c r="F51" s="951">
        <f>F27</f>
        <v>44.973431892768367</v>
      </c>
      <c r="G51" s="951">
        <f t="shared" ref="G51:N51" si="1">G27</f>
        <v>12.250438875815364</v>
      </c>
      <c r="H51" s="951">
        <f t="shared" si="1"/>
        <v>20.295389891493787</v>
      </c>
      <c r="I51" s="951">
        <f t="shared" si="1"/>
        <v>31.907684147317855</v>
      </c>
      <c r="J51" s="951">
        <f t="shared" si="1"/>
        <v>37.117496151872757</v>
      </c>
      <c r="K51" s="951">
        <f t="shared" si="1"/>
        <v>43.736750095465169</v>
      </c>
      <c r="L51" s="951">
        <f t="shared" si="1"/>
        <v>61.406150379953104</v>
      </c>
      <c r="M51" s="951">
        <f t="shared" si="1"/>
        <v>91.1119306680162</v>
      </c>
      <c r="N51" s="952">
        <f t="shared" si="1"/>
        <v>4570.059149722736</v>
      </c>
      <c r="O51" s="939"/>
      <c r="P51" s="939"/>
      <c r="Q51" s="734"/>
      <c r="R51" s="734"/>
      <c r="S51" s="734"/>
      <c r="T51" s="736"/>
      <c r="U51" s="736"/>
      <c r="V51" s="736"/>
      <c r="W51" s="736"/>
      <c r="X51" s="736"/>
      <c r="Y51" s="736"/>
      <c r="Z51" s="736"/>
      <c r="AA51" s="736"/>
      <c r="AB51" s="736"/>
      <c r="AC51" s="736"/>
      <c r="AD51" s="736"/>
      <c r="AE51" s="736"/>
      <c r="AF51" s="736"/>
      <c r="AG51" s="736"/>
      <c r="AH51" s="736"/>
      <c r="AI51" s="736"/>
      <c r="AJ51" s="736"/>
      <c r="AK51" s="736"/>
      <c r="AL51" s="736"/>
      <c r="AM51" s="736"/>
      <c r="AN51" s="736"/>
    </row>
    <row r="52" spans="1:40">
      <c r="A52" s="733"/>
      <c r="B52" s="742" t="s">
        <v>20</v>
      </c>
      <c r="C52" s="741" t="s">
        <v>75</v>
      </c>
      <c r="D52" s="741">
        <v>500</v>
      </c>
      <c r="E52" s="742"/>
      <c r="F52" s="948">
        <f>F$51/F$9*F10</f>
        <v>42.403098024068484</v>
      </c>
      <c r="G52" s="948">
        <f t="shared" ref="G52:M52" si="2">G$51/G$9*G10</f>
        <v>9.351251511096704</v>
      </c>
      <c r="H52" s="948">
        <f t="shared" si="2"/>
        <v>16.582725574487732</v>
      </c>
      <c r="I52" s="948">
        <f t="shared" si="2"/>
        <v>24.574678040045224</v>
      </c>
      <c r="J52" s="948">
        <f t="shared" si="2"/>
        <v>30.218295765418368</v>
      </c>
      <c r="K52" s="948">
        <f t="shared" si="2"/>
        <v>39.858730520298984</v>
      </c>
      <c r="L52" s="948">
        <f t="shared" si="2"/>
        <v>58.352683208808735</v>
      </c>
      <c r="M52" s="948">
        <f t="shared" si="2"/>
        <v>94.707063052601526</v>
      </c>
      <c r="N52" s="741"/>
      <c r="O52" s="939"/>
      <c r="P52" s="939"/>
      <c r="Q52" s="734"/>
      <c r="R52" s="734"/>
      <c r="S52" s="734"/>
      <c r="T52" s="736"/>
      <c r="U52" s="736"/>
      <c r="V52" s="736"/>
      <c r="W52" s="736"/>
      <c r="X52" s="736"/>
      <c r="Y52" s="736"/>
      <c r="Z52" s="736"/>
      <c r="AA52" s="736"/>
      <c r="AB52" s="736"/>
      <c r="AC52" s="736"/>
      <c r="AD52" s="736"/>
      <c r="AE52" s="736"/>
      <c r="AF52" s="736"/>
      <c r="AG52" s="736"/>
      <c r="AH52" s="736"/>
      <c r="AI52" s="736"/>
      <c r="AJ52" s="736"/>
      <c r="AK52" s="736"/>
      <c r="AL52" s="736"/>
      <c r="AM52" s="736"/>
      <c r="AN52" s="736"/>
    </row>
    <row r="53" spans="1:40">
      <c r="A53" s="733"/>
      <c r="B53" s="742" t="s">
        <v>20</v>
      </c>
      <c r="C53" s="741">
        <v>501</v>
      </c>
      <c r="D53" s="741">
        <v>1000</v>
      </c>
      <c r="E53" s="742"/>
      <c r="F53" s="948">
        <f t="shared" ref="F53:M53" si="3">F$51/F$9*F11</f>
        <v>39.609314733107055</v>
      </c>
      <c r="G53" s="948">
        <f t="shared" si="3"/>
        <v>8.5602761658450124</v>
      </c>
      <c r="H53" s="948">
        <f t="shared" si="3"/>
        <v>13.44099795672825</v>
      </c>
      <c r="I53" s="948">
        <f t="shared" si="3"/>
        <v>24.082164000593067</v>
      </c>
      <c r="J53" s="948">
        <f t="shared" si="3"/>
        <v>31.789651823035225</v>
      </c>
      <c r="K53" s="948">
        <f t="shared" si="3"/>
        <v>38.545053936908246</v>
      </c>
      <c r="L53" s="948">
        <f t="shared" si="3"/>
        <v>54.50640334626361</v>
      </c>
      <c r="M53" s="948">
        <f t="shared" si="3"/>
        <v>73.640547695844745</v>
      </c>
      <c r="N53" s="741"/>
      <c r="O53" s="939"/>
      <c r="P53" s="939"/>
      <c r="Q53" s="734"/>
      <c r="R53" s="734"/>
      <c r="S53" s="734"/>
      <c r="T53" s="736"/>
      <c r="U53" s="736"/>
      <c r="V53" s="736"/>
      <c r="W53" s="736"/>
      <c r="X53" s="736"/>
      <c r="Y53" s="736"/>
      <c r="Z53" s="736"/>
      <c r="AA53" s="736"/>
      <c r="AB53" s="736"/>
      <c r="AC53" s="736"/>
      <c r="AD53" s="736"/>
      <c r="AE53" s="736"/>
      <c r="AF53" s="736"/>
      <c r="AG53" s="736"/>
      <c r="AH53" s="736"/>
      <c r="AI53" s="736"/>
      <c r="AJ53" s="736"/>
      <c r="AK53" s="736"/>
      <c r="AL53" s="736"/>
      <c r="AM53" s="736"/>
      <c r="AN53" s="736"/>
    </row>
    <row r="54" spans="1:40">
      <c r="A54" s="733"/>
      <c r="B54" s="742" t="s">
        <v>20</v>
      </c>
      <c r="C54" s="741">
        <v>1001</v>
      </c>
      <c r="D54" s="741">
        <v>2000</v>
      </c>
      <c r="E54" s="742"/>
      <c r="F54" s="948">
        <f t="shared" ref="F54:M54" si="4">F$51/F$9*F12</f>
        <v>46.334813122380233</v>
      </c>
      <c r="G54" s="948">
        <f t="shared" si="4"/>
        <v>15.828281678871823</v>
      </c>
      <c r="H54" s="948">
        <f t="shared" si="4"/>
        <v>19.208352136751344</v>
      </c>
      <c r="I54" s="948">
        <f t="shared" si="4"/>
        <v>32.456583747076309</v>
      </c>
      <c r="J54" s="948">
        <f t="shared" si="4"/>
        <v>37.082063570335151</v>
      </c>
      <c r="K54" s="948">
        <f t="shared" si="4"/>
        <v>46.675221415243222</v>
      </c>
      <c r="L54" s="948">
        <f t="shared" si="4"/>
        <v>63.329962536856314</v>
      </c>
      <c r="M54" s="948">
        <f t="shared" si="4"/>
        <v>91.458885987455844</v>
      </c>
      <c r="N54" s="741"/>
      <c r="O54" s="939"/>
      <c r="P54" s="939"/>
      <c r="Q54" s="734"/>
      <c r="R54" s="734"/>
      <c r="S54" s="734"/>
      <c r="T54" s="736"/>
      <c r="U54" s="736"/>
      <c r="V54" s="736"/>
      <c r="W54" s="736"/>
      <c r="X54" s="736"/>
      <c r="Y54" s="736"/>
      <c r="Z54" s="736"/>
      <c r="AA54" s="736"/>
      <c r="AB54" s="736"/>
      <c r="AC54" s="736"/>
      <c r="AD54" s="736"/>
      <c r="AE54" s="736"/>
      <c r="AF54" s="736"/>
      <c r="AG54" s="736"/>
      <c r="AH54" s="736"/>
      <c r="AI54" s="736"/>
      <c r="AJ54" s="736"/>
      <c r="AK54" s="736"/>
      <c r="AL54" s="736"/>
      <c r="AM54" s="736"/>
      <c r="AN54" s="736"/>
    </row>
    <row r="55" spans="1:40">
      <c r="A55" s="733"/>
      <c r="B55" s="742" t="s">
        <v>20</v>
      </c>
      <c r="C55" s="741">
        <v>2001</v>
      </c>
      <c r="D55" s="741">
        <v>5000</v>
      </c>
      <c r="E55" s="742"/>
      <c r="F55" s="948">
        <f t="shared" ref="F55:M55" si="5">F$51/F$9*F13</f>
        <v>42.959518575142319</v>
      </c>
      <c r="G55" s="948">
        <f t="shared" si="5"/>
        <v>14.953562636257617</v>
      </c>
      <c r="H55" s="948">
        <f t="shared" si="5"/>
        <v>23.935726270344812</v>
      </c>
      <c r="I55" s="948">
        <f t="shared" si="5"/>
        <v>30.700342706982077</v>
      </c>
      <c r="J55" s="948">
        <f t="shared" si="5"/>
        <v>34.966803539684228</v>
      </c>
      <c r="K55" s="948">
        <f t="shared" si="5"/>
        <v>41.168767855428527</v>
      </c>
      <c r="L55" s="948">
        <f t="shared" si="5"/>
        <v>54.988896529186619</v>
      </c>
      <c r="M55" s="948">
        <f t="shared" si="5"/>
        <v>80.778960963023536</v>
      </c>
      <c r="N55" s="741"/>
      <c r="O55" s="939"/>
      <c r="P55" s="939"/>
      <c r="Q55" s="734"/>
      <c r="R55" s="734"/>
      <c r="S55" s="734"/>
      <c r="T55" s="736"/>
      <c r="U55" s="736"/>
      <c r="V55" s="736"/>
      <c r="W55" s="736"/>
      <c r="X55" s="736"/>
      <c r="Y55" s="736"/>
      <c r="Z55" s="736"/>
      <c r="AA55" s="736"/>
      <c r="AB55" s="736"/>
      <c r="AC55" s="736"/>
      <c r="AD55" s="736"/>
      <c r="AE55" s="736"/>
      <c r="AF55" s="736"/>
      <c r="AG55" s="736"/>
      <c r="AH55" s="736"/>
      <c r="AI55" s="736"/>
      <c r="AJ55" s="736"/>
      <c r="AK55" s="736"/>
      <c r="AL55" s="736"/>
      <c r="AM55" s="736"/>
      <c r="AN55" s="736"/>
    </row>
    <row r="56" spans="1:40">
      <c r="A56" s="733"/>
      <c r="B56" s="742" t="s">
        <v>20</v>
      </c>
      <c r="C56" s="741">
        <v>5001</v>
      </c>
      <c r="D56" s="741">
        <v>10000</v>
      </c>
      <c r="E56" s="742"/>
      <c r="F56" s="948">
        <f t="shared" ref="F56:M56" si="6">F$51/F$9*F14</f>
        <v>45.827696326890234</v>
      </c>
      <c r="G56" s="948">
        <f t="shared" si="6"/>
        <v>13.036663808981437</v>
      </c>
      <c r="H56" s="948">
        <f t="shared" si="6"/>
        <v>23.067626883788343</v>
      </c>
      <c r="I56" s="948">
        <f t="shared" si="6"/>
        <v>33.328371736165877</v>
      </c>
      <c r="J56" s="948">
        <f t="shared" si="6"/>
        <v>39.325102208493576</v>
      </c>
      <c r="K56" s="948">
        <f t="shared" si="6"/>
        <v>46.332418883978761</v>
      </c>
      <c r="L56" s="948">
        <f t="shared" si="6"/>
        <v>90.149625001383967</v>
      </c>
      <c r="M56" s="948">
        <f t="shared" si="6"/>
        <v>91.766196167235961</v>
      </c>
      <c r="N56" s="741"/>
      <c r="O56" s="939"/>
      <c r="P56" s="939"/>
      <c r="Q56" s="734"/>
      <c r="R56" s="734"/>
      <c r="S56" s="734"/>
      <c r="T56" s="736"/>
      <c r="U56" s="736"/>
      <c r="V56" s="736"/>
      <c r="W56" s="736"/>
      <c r="X56" s="736"/>
      <c r="Y56" s="736"/>
      <c r="Z56" s="736"/>
      <c r="AA56" s="736"/>
      <c r="AB56" s="736"/>
      <c r="AC56" s="736"/>
      <c r="AD56" s="736"/>
      <c r="AE56" s="736"/>
      <c r="AF56" s="736"/>
      <c r="AG56" s="736"/>
      <c r="AH56" s="736"/>
      <c r="AI56" s="736"/>
      <c r="AJ56" s="736"/>
      <c r="AK56" s="736"/>
      <c r="AL56" s="736"/>
      <c r="AM56" s="736"/>
      <c r="AN56" s="736"/>
    </row>
    <row r="57" spans="1:40">
      <c r="A57" s="733"/>
      <c r="B57" s="742" t="s">
        <v>20</v>
      </c>
      <c r="C57" s="741">
        <v>10001</v>
      </c>
      <c r="D57" s="741">
        <v>20000</v>
      </c>
      <c r="E57" s="742"/>
      <c r="F57" s="948">
        <f t="shared" ref="F57:M57" si="7">F$51/F$9*F15</f>
        <v>50.224994129341397</v>
      </c>
      <c r="G57" s="948">
        <f t="shared" si="7"/>
        <v>12.462789683391959</v>
      </c>
      <c r="H57" s="948">
        <f t="shared" si="7"/>
        <v>24.05361083929953</v>
      </c>
      <c r="I57" s="948">
        <f t="shared" si="7"/>
        <v>38.569738052791003</v>
      </c>
      <c r="J57" s="948">
        <f t="shared" si="7"/>
        <v>42.656896119941521</v>
      </c>
      <c r="K57" s="948">
        <f t="shared" si="7"/>
        <v>49.032440635743882</v>
      </c>
      <c r="L57" s="948">
        <f t="shared" si="7"/>
        <v>65.032898685937681</v>
      </c>
      <c r="M57" s="948">
        <f t="shared" si="7"/>
        <v>102.97787322961835</v>
      </c>
      <c r="N57" s="741"/>
      <c r="O57" s="939"/>
      <c r="P57" s="939"/>
      <c r="Q57" s="734"/>
      <c r="R57" s="734"/>
      <c r="S57" s="734"/>
      <c r="T57" s="736"/>
      <c r="U57" s="736"/>
      <c r="V57" s="736"/>
      <c r="W57" s="736"/>
      <c r="X57" s="736"/>
      <c r="Y57" s="736"/>
      <c r="Z57" s="736"/>
      <c r="AA57" s="736"/>
      <c r="AB57" s="736"/>
      <c r="AC57" s="736"/>
      <c r="AD57" s="736"/>
      <c r="AE57" s="736"/>
      <c r="AF57" s="736"/>
      <c r="AG57" s="736"/>
      <c r="AH57" s="736"/>
      <c r="AI57" s="736"/>
      <c r="AJ57" s="736"/>
      <c r="AK57" s="736"/>
      <c r="AL57" s="736"/>
      <c r="AM57" s="736"/>
      <c r="AN57" s="736"/>
    </row>
    <row r="58" spans="1:40">
      <c r="A58" s="733"/>
      <c r="B58" s="742" t="s">
        <v>20</v>
      </c>
      <c r="C58" s="741">
        <v>20001</v>
      </c>
      <c r="D58" s="741" t="s">
        <v>76</v>
      </c>
      <c r="E58" s="742"/>
      <c r="F58" s="948">
        <f t="shared" ref="F58:M58" si="8">F$51/F$9*F16</f>
        <v>53.516342836672194</v>
      </c>
      <c r="G58" s="948">
        <f t="shared" si="8"/>
        <v>8.9325081892003411</v>
      </c>
      <c r="H58" s="948">
        <f t="shared" si="8"/>
        <v>12.179585906441776</v>
      </c>
      <c r="I58" s="948">
        <f t="shared" si="8"/>
        <v>37.7479682409543</v>
      </c>
      <c r="J58" s="948">
        <f t="shared" si="8"/>
        <v>42.913250204241919</v>
      </c>
      <c r="K58" s="948">
        <f t="shared" si="8"/>
        <v>60.426931910384035</v>
      </c>
      <c r="L58" s="948">
        <f t="shared" si="8"/>
        <v>88.043541366292914</v>
      </c>
      <c r="M58" s="948">
        <f t="shared" si="8"/>
        <v>107.02554579202854</v>
      </c>
      <c r="N58" s="741"/>
      <c r="O58" s="939"/>
      <c r="P58" s="939"/>
      <c r="Q58" s="734"/>
      <c r="R58" s="734"/>
      <c r="S58" s="734"/>
      <c r="T58" s="736"/>
      <c r="U58" s="736"/>
      <c r="V58" s="736"/>
      <c r="W58" s="736"/>
      <c r="X58" s="736"/>
      <c r="Y58" s="736"/>
      <c r="Z58" s="736"/>
      <c r="AA58" s="736"/>
      <c r="AB58" s="736"/>
      <c r="AC58" s="736"/>
      <c r="AD58" s="736"/>
      <c r="AE58" s="736"/>
      <c r="AF58" s="736"/>
      <c r="AG58" s="736"/>
      <c r="AH58" s="736"/>
      <c r="AI58" s="736"/>
      <c r="AJ58" s="736"/>
      <c r="AK58" s="736"/>
      <c r="AL58" s="736"/>
      <c r="AM58" s="736"/>
      <c r="AN58" s="736"/>
    </row>
    <row r="59" spans="1:40">
      <c r="A59" s="733"/>
      <c r="B59" s="743"/>
      <c r="C59" s="743"/>
      <c r="D59" s="743"/>
      <c r="E59" s="743"/>
      <c r="F59" s="743"/>
      <c r="G59" s="743"/>
      <c r="H59" s="744"/>
      <c r="I59" s="744"/>
      <c r="J59" s="743"/>
      <c r="K59" s="743"/>
      <c r="L59" s="743"/>
      <c r="M59" s="743"/>
      <c r="N59" s="743"/>
      <c r="O59" s="939"/>
      <c r="P59" s="939"/>
      <c r="Q59" s="734"/>
      <c r="R59" s="734"/>
      <c r="S59" s="734"/>
      <c r="T59" s="736"/>
      <c r="U59" s="736"/>
      <c r="V59" s="736"/>
      <c r="W59" s="736"/>
      <c r="X59" s="736"/>
      <c r="Y59" s="736"/>
      <c r="Z59" s="736"/>
      <c r="AA59" s="736"/>
      <c r="AB59" s="736"/>
      <c r="AC59" s="736"/>
      <c r="AD59" s="736"/>
      <c r="AE59" s="736"/>
      <c r="AF59" s="736"/>
      <c r="AG59" s="736"/>
      <c r="AH59" s="736"/>
      <c r="AI59" s="736"/>
      <c r="AJ59" s="736"/>
      <c r="AK59" s="736"/>
      <c r="AL59" s="736"/>
      <c r="AM59" s="736"/>
      <c r="AN59" s="736"/>
    </row>
    <row r="60" spans="1:40">
      <c r="A60" s="733"/>
      <c r="B60" s="736"/>
      <c r="C60" s="736"/>
      <c r="D60" s="736"/>
      <c r="E60" s="736"/>
      <c r="F60" s="736"/>
      <c r="G60" s="736"/>
      <c r="H60" s="736"/>
      <c r="I60" s="736"/>
      <c r="J60" s="736"/>
      <c r="K60" s="736"/>
      <c r="L60" s="736"/>
      <c r="M60" s="736"/>
      <c r="N60" s="736"/>
      <c r="O60" s="939"/>
      <c r="P60" s="939"/>
      <c r="Q60" s="734"/>
      <c r="R60" s="734"/>
      <c r="S60" s="734"/>
      <c r="T60" s="736"/>
      <c r="U60" s="736"/>
      <c r="V60" s="736"/>
      <c r="W60" s="736"/>
      <c r="X60" s="736"/>
      <c r="Y60" s="736"/>
      <c r="Z60" s="736"/>
      <c r="AA60" s="736"/>
      <c r="AB60" s="736"/>
      <c r="AC60" s="736"/>
      <c r="AD60" s="736"/>
      <c r="AE60" s="736"/>
      <c r="AF60" s="736"/>
      <c r="AG60" s="736"/>
      <c r="AH60" s="736"/>
      <c r="AI60" s="736"/>
      <c r="AJ60" s="736"/>
      <c r="AK60" s="736"/>
      <c r="AL60" s="736"/>
      <c r="AM60" s="736"/>
      <c r="AN60" s="736"/>
    </row>
    <row r="61" spans="1:40">
      <c r="A61" s="733"/>
      <c r="B61" s="954" t="s">
        <v>226</v>
      </c>
      <c r="C61" s="734"/>
      <c r="D61" s="734"/>
      <c r="E61" s="734"/>
      <c r="F61" s="734"/>
      <c r="G61" s="734"/>
      <c r="H61" s="735"/>
      <c r="I61" s="735"/>
      <c r="J61" s="734"/>
      <c r="K61" s="734"/>
      <c r="L61" s="734"/>
      <c r="M61" s="734"/>
      <c r="N61" s="734"/>
      <c r="O61" s="939"/>
      <c r="P61" s="939"/>
      <c r="Q61" s="734"/>
      <c r="R61" s="734"/>
      <c r="S61" s="734"/>
      <c r="T61" s="736"/>
      <c r="U61" s="736"/>
      <c r="V61" s="736"/>
      <c r="W61" s="736"/>
      <c r="X61" s="736"/>
      <c r="Y61" s="736"/>
      <c r="Z61" s="736"/>
      <c r="AA61" s="736"/>
      <c r="AB61" s="736"/>
      <c r="AC61" s="736"/>
      <c r="AD61" s="736"/>
      <c r="AE61" s="736"/>
      <c r="AF61" s="736"/>
      <c r="AG61" s="736"/>
      <c r="AH61" s="736"/>
      <c r="AI61" s="736"/>
      <c r="AJ61" s="736"/>
      <c r="AK61" s="736"/>
      <c r="AL61" s="736"/>
      <c r="AM61" s="736"/>
      <c r="AN61" s="736"/>
    </row>
    <row r="62" spans="1:40">
      <c r="A62" s="733"/>
      <c r="B62" s="740">
        <v>1</v>
      </c>
      <c r="C62" s="740">
        <v>2</v>
      </c>
      <c r="D62" s="740">
        <v>3</v>
      </c>
      <c r="E62" s="740">
        <v>4</v>
      </c>
      <c r="F62" s="740">
        <v>5</v>
      </c>
      <c r="G62" s="740">
        <v>7</v>
      </c>
      <c r="H62" s="740">
        <v>8</v>
      </c>
      <c r="I62" s="740">
        <v>9</v>
      </c>
      <c r="J62" s="740">
        <v>10</v>
      </c>
      <c r="K62" s="740">
        <v>11</v>
      </c>
      <c r="L62" s="740">
        <v>12</v>
      </c>
      <c r="M62" s="740">
        <v>13</v>
      </c>
      <c r="N62" s="740">
        <v>14</v>
      </c>
      <c r="O62" s="939"/>
      <c r="P62" s="939"/>
      <c r="Q62" s="734"/>
      <c r="R62" s="734"/>
      <c r="S62" s="734"/>
      <c r="T62" s="736"/>
      <c r="U62" s="736"/>
      <c r="V62" s="736"/>
      <c r="W62" s="736"/>
      <c r="X62" s="736"/>
      <c r="Y62" s="736"/>
      <c r="Z62" s="736"/>
      <c r="AA62" s="736"/>
      <c r="AB62" s="736"/>
      <c r="AC62" s="736"/>
      <c r="AD62" s="736"/>
      <c r="AE62" s="736"/>
      <c r="AF62" s="736"/>
      <c r="AG62" s="736"/>
      <c r="AH62" s="736"/>
      <c r="AI62" s="736"/>
      <c r="AJ62" s="736"/>
      <c r="AK62" s="736"/>
      <c r="AL62" s="736"/>
      <c r="AM62" s="736"/>
      <c r="AN62" s="736"/>
    </row>
    <row r="63" spans="1:40" ht="60">
      <c r="A63" s="733"/>
      <c r="B63" s="740" t="s">
        <v>5</v>
      </c>
      <c r="C63" s="740" t="s">
        <v>28</v>
      </c>
      <c r="D63" s="740" t="s">
        <v>29</v>
      </c>
      <c r="E63" s="740" t="s">
        <v>215</v>
      </c>
      <c r="F63" s="740" t="s">
        <v>88</v>
      </c>
      <c r="G63" s="740" t="s">
        <v>11</v>
      </c>
      <c r="H63" s="740" t="s">
        <v>12</v>
      </c>
      <c r="I63" s="740" t="s">
        <v>13</v>
      </c>
      <c r="J63" s="740" t="s">
        <v>14</v>
      </c>
      <c r="K63" s="740" t="s">
        <v>15</v>
      </c>
      <c r="L63" s="740" t="s">
        <v>16</v>
      </c>
      <c r="M63" s="740" t="s">
        <v>17</v>
      </c>
      <c r="N63" s="740" t="s">
        <v>216</v>
      </c>
      <c r="O63" s="939"/>
      <c r="P63" s="939"/>
      <c r="Q63" s="734"/>
      <c r="R63" s="734"/>
      <c r="S63" s="734"/>
      <c r="T63" s="736"/>
      <c r="U63" s="736"/>
      <c r="V63" s="736"/>
      <c r="W63" s="736"/>
      <c r="X63" s="736"/>
      <c r="Y63" s="736"/>
      <c r="Z63" s="736"/>
      <c r="AA63" s="736"/>
      <c r="AB63" s="736"/>
      <c r="AC63" s="736"/>
      <c r="AD63" s="736"/>
      <c r="AE63" s="736"/>
      <c r="AF63" s="736"/>
      <c r="AG63" s="736"/>
      <c r="AH63" s="736"/>
      <c r="AI63" s="736"/>
      <c r="AJ63" s="736"/>
      <c r="AK63" s="736"/>
      <c r="AL63" s="736"/>
      <c r="AM63" s="736"/>
      <c r="AN63" s="736"/>
    </row>
    <row r="64" spans="1:40">
      <c r="A64" s="733"/>
      <c r="B64" s="746" t="s">
        <v>21</v>
      </c>
      <c r="C64" s="746" t="s">
        <v>19</v>
      </c>
      <c r="D64" s="746" t="s">
        <v>19</v>
      </c>
      <c r="E64" s="746">
        <f>E28</f>
        <v>137</v>
      </c>
      <c r="F64" s="745">
        <f t="shared" ref="F64:N64" si="9">F28</f>
        <v>50.911988237544776</v>
      </c>
      <c r="G64" s="745">
        <f t="shared" si="9"/>
        <v>18.92467037787841</v>
      </c>
      <c r="H64" s="745">
        <f t="shared" si="9"/>
        <v>26.307630052351083</v>
      </c>
      <c r="I64" s="745">
        <f t="shared" si="9"/>
        <v>37.810071107806145</v>
      </c>
      <c r="J64" s="745">
        <f t="shared" si="9"/>
        <v>41.339502504457087</v>
      </c>
      <c r="K64" s="745">
        <f t="shared" si="9"/>
        <v>47.440453717520022</v>
      </c>
      <c r="L64" s="745">
        <f t="shared" si="9"/>
        <v>66.361395233366437</v>
      </c>
      <c r="M64" s="745">
        <f t="shared" si="9"/>
        <v>99.687214235370476</v>
      </c>
      <c r="N64" s="747">
        <f t="shared" si="9"/>
        <v>6123.4014598540143</v>
      </c>
      <c r="O64" s="939"/>
      <c r="P64" s="939"/>
      <c r="Q64" s="734"/>
      <c r="R64" s="734"/>
      <c r="S64" s="734"/>
      <c r="T64" s="736"/>
      <c r="U64" s="736"/>
      <c r="V64" s="736"/>
      <c r="W64" s="736"/>
      <c r="X64" s="736"/>
      <c r="Y64" s="736"/>
      <c r="Z64" s="736"/>
      <c r="AA64" s="736"/>
      <c r="AB64" s="736"/>
      <c r="AC64" s="736"/>
      <c r="AD64" s="736"/>
      <c r="AE64" s="736"/>
      <c r="AF64" s="736"/>
      <c r="AG64" s="736"/>
      <c r="AH64" s="736"/>
      <c r="AI64" s="736"/>
      <c r="AJ64" s="736"/>
      <c r="AK64" s="736"/>
      <c r="AL64" s="736"/>
      <c r="AM64" s="736"/>
      <c r="AN64" s="736"/>
    </row>
    <row r="65" spans="1:40">
      <c r="A65" s="733"/>
      <c r="B65" s="742" t="s">
        <v>21</v>
      </c>
      <c r="C65" s="945" t="s">
        <v>75</v>
      </c>
      <c r="D65" s="945">
        <v>500</v>
      </c>
      <c r="E65" s="946"/>
      <c r="F65" s="948">
        <f>F$64/F$9*F10</f>
        <v>48.00225237389472</v>
      </c>
      <c r="G65" s="948">
        <f t="shared" ref="G65:M65" si="10">G$64/G$9*G10</f>
        <v>14.44596020290447</v>
      </c>
      <c r="H65" s="948">
        <f t="shared" si="10"/>
        <v>21.495138157268244</v>
      </c>
      <c r="I65" s="948">
        <f t="shared" si="10"/>
        <v>29.120581733715628</v>
      </c>
      <c r="J65" s="948">
        <f t="shared" si="10"/>
        <v>33.655538303650069</v>
      </c>
      <c r="K65" s="948">
        <f t="shared" si="10"/>
        <v>43.234036739355403</v>
      </c>
      <c r="L65" s="948">
        <f t="shared" si="10"/>
        <v>63.061524772140238</v>
      </c>
      <c r="M65" s="948">
        <f t="shared" si="10"/>
        <v>103.6207137189072</v>
      </c>
      <c r="N65" s="945"/>
      <c r="O65" s="939"/>
      <c r="P65" s="939"/>
      <c r="Q65" s="734"/>
      <c r="R65" s="734"/>
      <c r="S65" s="734"/>
      <c r="T65" s="736"/>
      <c r="U65" s="736"/>
      <c r="V65" s="736"/>
      <c r="W65" s="736"/>
      <c r="X65" s="736"/>
      <c r="Y65" s="736"/>
      <c r="Z65" s="736"/>
      <c r="AA65" s="736"/>
      <c r="AB65" s="736"/>
      <c r="AC65" s="736"/>
      <c r="AD65" s="736"/>
      <c r="AE65" s="736"/>
      <c r="AF65" s="736"/>
      <c r="AG65" s="736"/>
      <c r="AH65" s="736"/>
      <c r="AI65" s="736"/>
      <c r="AJ65" s="736"/>
      <c r="AK65" s="736"/>
      <c r="AL65" s="736"/>
      <c r="AM65" s="736"/>
      <c r="AN65" s="736"/>
    </row>
    <row r="66" spans="1:40">
      <c r="A66" s="733"/>
      <c r="B66" s="742" t="s">
        <v>21</v>
      </c>
      <c r="C66" s="945">
        <v>501</v>
      </c>
      <c r="D66" s="945">
        <v>1000</v>
      </c>
      <c r="E66" s="946"/>
      <c r="F66" s="948">
        <f t="shared" ref="F66:M66" si="11">F$64/F$9*F11</f>
        <v>44.83956151261426</v>
      </c>
      <c r="G66" s="948">
        <f t="shared" si="11"/>
        <v>13.224049066686458</v>
      </c>
      <c r="H66" s="948">
        <f t="shared" si="11"/>
        <v>17.422715388592504</v>
      </c>
      <c r="I66" s="948">
        <f t="shared" si="11"/>
        <v>28.536960848937493</v>
      </c>
      <c r="J66" s="948">
        <f t="shared" si="11"/>
        <v>35.405631505342726</v>
      </c>
      <c r="K66" s="948">
        <f t="shared" si="11"/>
        <v>41.809115751442306</v>
      </c>
      <c r="L66" s="948">
        <f t="shared" si="11"/>
        <v>58.904864623976586</v>
      </c>
      <c r="M66" s="948">
        <f t="shared" si="11"/>
        <v>80.571457554928912</v>
      </c>
      <c r="N66" s="945"/>
      <c r="O66" s="939"/>
      <c r="P66" s="939"/>
      <c r="Q66" s="734"/>
      <c r="R66" s="734"/>
      <c r="S66" s="734"/>
      <c r="T66" s="736"/>
      <c r="U66" s="736"/>
      <c r="V66" s="736"/>
      <c r="W66" s="736"/>
      <c r="X66" s="736"/>
      <c r="Y66" s="736"/>
      <c r="Z66" s="736"/>
      <c r="AA66" s="736"/>
      <c r="AB66" s="736"/>
      <c r="AC66" s="736"/>
      <c r="AD66" s="736"/>
      <c r="AE66" s="736"/>
      <c r="AF66" s="736"/>
      <c r="AG66" s="736"/>
      <c r="AH66" s="736"/>
      <c r="AI66" s="736"/>
      <c r="AJ66" s="736"/>
      <c r="AK66" s="736"/>
      <c r="AL66" s="736"/>
      <c r="AM66" s="736"/>
      <c r="AN66" s="736"/>
    </row>
    <row r="67" spans="1:40">
      <c r="A67" s="733"/>
      <c r="B67" s="742" t="s">
        <v>21</v>
      </c>
      <c r="C67" s="945">
        <v>1001</v>
      </c>
      <c r="D67" s="945">
        <v>2000</v>
      </c>
      <c r="E67" s="946"/>
      <c r="F67" s="948">
        <f t="shared" ref="F67:M67" si="12">F$64/F$9*F12</f>
        <v>52.453134248240005</v>
      </c>
      <c r="G67" s="948">
        <f t="shared" si="12"/>
        <v>24.451778132799674</v>
      </c>
      <c r="H67" s="948">
        <f t="shared" si="12"/>
        <v>24.898571775688541</v>
      </c>
      <c r="I67" s="948">
        <f t="shared" si="12"/>
        <v>38.46050793681863</v>
      </c>
      <c r="J67" s="948">
        <f t="shared" si="12"/>
        <v>41.30003957066382</v>
      </c>
      <c r="K67" s="948">
        <f t="shared" si="12"/>
        <v>50.62775986948408</v>
      </c>
      <c r="L67" s="948">
        <f t="shared" si="12"/>
        <v>68.440451779153221</v>
      </c>
      <c r="M67" s="948">
        <f t="shared" si="12"/>
        <v>100.0668243369839</v>
      </c>
      <c r="N67" s="945"/>
      <c r="O67" s="939"/>
      <c r="P67" s="939"/>
      <c r="Q67" s="734"/>
      <c r="R67" s="734"/>
      <c r="S67" s="734"/>
      <c r="T67" s="736"/>
      <c r="U67" s="736"/>
      <c r="V67" s="736"/>
      <c r="W67" s="736"/>
      <c r="X67" s="736"/>
      <c r="Y67" s="736"/>
      <c r="Z67" s="736"/>
      <c r="AA67" s="736"/>
      <c r="AB67" s="736"/>
      <c r="AC67" s="736"/>
      <c r="AD67" s="736"/>
      <c r="AE67" s="736"/>
      <c r="AF67" s="736"/>
      <c r="AG67" s="736"/>
      <c r="AH67" s="736"/>
      <c r="AI67" s="736"/>
      <c r="AJ67" s="736"/>
      <c r="AK67" s="736"/>
      <c r="AL67" s="736"/>
      <c r="AM67" s="736"/>
      <c r="AN67" s="736"/>
    </row>
    <row r="68" spans="1:40">
      <c r="A68" s="733"/>
      <c r="B68" s="742" t="s">
        <v>21</v>
      </c>
      <c r="C68" s="945">
        <v>2001</v>
      </c>
      <c r="D68" s="945">
        <v>5000</v>
      </c>
      <c r="E68" s="946"/>
      <c r="F68" s="948">
        <f t="shared" ref="F68:M68" si="13">F$64/F$9*F13</f>
        <v>48.632145965714521</v>
      </c>
      <c r="G68" s="948">
        <f t="shared" si="13"/>
        <v>23.100498417637191</v>
      </c>
      <c r="H68" s="948">
        <f t="shared" si="13"/>
        <v>31.02636781658919</v>
      </c>
      <c r="I68" s="948">
        <f t="shared" si="13"/>
        <v>36.379391729768798</v>
      </c>
      <c r="J68" s="948">
        <f t="shared" si="13"/>
        <v>38.944174913821662</v>
      </c>
      <c r="K68" s="948">
        <f t="shared" si="13"/>
        <v>44.655010301172013</v>
      </c>
      <c r="L68" s="948">
        <f t="shared" si="13"/>
        <v>59.426293187910986</v>
      </c>
      <c r="M68" s="948">
        <f t="shared" si="13"/>
        <v>88.381724854156104</v>
      </c>
      <c r="N68" s="945"/>
      <c r="O68" s="939"/>
      <c r="P68" s="939"/>
      <c r="Q68" s="734"/>
      <c r="R68" s="734"/>
      <c r="S68" s="734"/>
      <c r="T68" s="736"/>
      <c r="U68" s="736"/>
      <c r="V68" s="736"/>
      <c r="W68" s="736"/>
      <c r="X68" s="736"/>
      <c r="Y68" s="736"/>
      <c r="Z68" s="736"/>
      <c r="AA68" s="736"/>
      <c r="AB68" s="736"/>
      <c r="AC68" s="736"/>
      <c r="AD68" s="736"/>
      <c r="AE68" s="736"/>
      <c r="AF68" s="736"/>
      <c r="AG68" s="736"/>
      <c r="AH68" s="736"/>
      <c r="AI68" s="736"/>
      <c r="AJ68" s="736"/>
      <c r="AK68" s="736"/>
      <c r="AL68" s="736"/>
      <c r="AM68" s="736"/>
      <c r="AN68" s="736"/>
    </row>
    <row r="69" spans="1:40">
      <c r="A69" s="733"/>
      <c r="B69" s="742" t="s">
        <v>21</v>
      </c>
      <c r="C69" s="945">
        <v>5001</v>
      </c>
      <c r="D69" s="945">
        <v>10000</v>
      </c>
      <c r="E69" s="946"/>
      <c r="F69" s="948">
        <f t="shared" ref="F69:M69" si="14">F$64/F$9*F14</f>
        <v>51.879054769746837</v>
      </c>
      <c r="G69" s="948">
        <f t="shared" si="14"/>
        <v>20.1392430028977</v>
      </c>
      <c r="H69" s="948">
        <f t="shared" si="14"/>
        <v>29.901105496806302</v>
      </c>
      <c r="I69" s="948">
        <f t="shared" si="14"/>
        <v>39.493562097259129</v>
      </c>
      <c r="J69" s="948">
        <f t="shared" si="14"/>
        <v>43.798217276949259</v>
      </c>
      <c r="K69" s="948">
        <f t="shared" si="14"/>
        <v>50.255928227142043</v>
      </c>
      <c r="L69" s="948">
        <f t="shared" si="14"/>
        <v>97.424359902712112</v>
      </c>
      <c r="M69" s="948">
        <f t="shared" si="14"/>
        <v>100.40305797295058</v>
      </c>
      <c r="N69" s="945"/>
      <c r="O69" s="939"/>
      <c r="P69" s="939"/>
      <c r="Q69" s="734"/>
      <c r="R69" s="734"/>
      <c r="S69" s="734"/>
      <c r="T69" s="736"/>
      <c r="U69" s="736"/>
      <c r="V69" s="736"/>
      <c r="W69" s="736"/>
      <c r="X69" s="736"/>
      <c r="Y69" s="736"/>
      <c r="Z69" s="736"/>
      <c r="AA69" s="736"/>
      <c r="AB69" s="736"/>
      <c r="AC69" s="736"/>
      <c r="AD69" s="736"/>
      <c r="AE69" s="736"/>
      <c r="AF69" s="736"/>
      <c r="AG69" s="736"/>
      <c r="AH69" s="736"/>
      <c r="AI69" s="736"/>
      <c r="AJ69" s="736"/>
      <c r="AK69" s="736"/>
      <c r="AL69" s="736"/>
      <c r="AM69" s="736"/>
      <c r="AN69" s="736"/>
    </row>
    <row r="70" spans="1:40">
      <c r="A70" s="733"/>
      <c r="B70" s="742" t="s">
        <v>21</v>
      </c>
      <c r="C70" s="945">
        <v>10001</v>
      </c>
      <c r="D70" s="945">
        <v>20000</v>
      </c>
      <c r="E70" s="946"/>
      <c r="F70" s="948">
        <f t="shared" ref="F70:M70" si="15">F$64/F$9*F15</f>
        <v>56.856997625634918</v>
      </c>
      <c r="G70" s="948">
        <f t="shared" si="15"/>
        <v>19.252713240554698</v>
      </c>
      <c r="H70" s="948">
        <f t="shared" si="15"/>
        <v>31.179174126077307</v>
      </c>
      <c r="I70" s="948">
        <f t="shared" si="15"/>
        <v>45.704493364432096</v>
      </c>
      <c r="J70" s="948">
        <f t="shared" si="15"/>
        <v>47.508992976448802</v>
      </c>
      <c r="K70" s="948">
        <f t="shared" si="15"/>
        <v>53.184592489377458</v>
      </c>
      <c r="L70" s="948">
        <f t="shared" si="15"/>
        <v>70.280808455921374</v>
      </c>
      <c r="M70" s="948">
        <f t="shared" si="15"/>
        <v>112.66995699551563</v>
      </c>
      <c r="N70" s="945"/>
      <c r="O70" s="939"/>
      <c r="P70" s="939"/>
      <c r="Q70" s="734"/>
      <c r="R70" s="734"/>
      <c r="S70" s="734"/>
      <c r="T70" s="736"/>
      <c r="U70" s="736"/>
      <c r="V70" s="736"/>
      <c r="W70" s="736"/>
      <c r="X70" s="736"/>
      <c r="Y70" s="736"/>
      <c r="Z70" s="736"/>
      <c r="AA70" s="736"/>
      <c r="AB70" s="736"/>
      <c r="AC70" s="736"/>
      <c r="AD70" s="736"/>
      <c r="AE70" s="736"/>
      <c r="AF70" s="736"/>
      <c r="AG70" s="736"/>
      <c r="AH70" s="736"/>
      <c r="AI70" s="736"/>
      <c r="AJ70" s="736"/>
      <c r="AK70" s="736"/>
      <c r="AL70" s="736"/>
      <c r="AM70" s="736"/>
      <c r="AN70" s="736"/>
    </row>
    <row r="71" spans="1:40">
      <c r="A71" s="733"/>
      <c r="B71" s="742" t="s">
        <v>21</v>
      </c>
      <c r="C71" s="945">
        <v>20001</v>
      </c>
      <c r="D71" s="945" t="s">
        <v>76</v>
      </c>
      <c r="E71" s="946"/>
      <c r="F71" s="948">
        <f t="shared" ref="F71:M71" si="16">F$64/F$9*F16</f>
        <v>60.582955366036501</v>
      </c>
      <c r="G71" s="948">
        <f t="shared" si="16"/>
        <v>13.799078942554598</v>
      </c>
      <c r="H71" s="948">
        <f t="shared" si="16"/>
        <v>15.787626743341958</v>
      </c>
      <c r="I71" s="948">
        <f t="shared" si="16"/>
        <v>44.730709905991851</v>
      </c>
      <c r="J71" s="948">
        <f t="shared" si="16"/>
        <v>47.794506586165426</v>
      </c>
      <c r="K71" s="948">
        <f t="shared" si="16"/>
        <v>65.543988987044983</v>
      </c>
      <c r="L71" s="948">
        <f t="shared" si="16"/>
        <v>95.148323257554992</v>
      </c>
      <c r="M71" s="948">
        <f t="shared" si="16"/>
        <v>117.09858888735698</v>
      </c>
      <c r="N71" s="945"/>
      <c r="O71" s="939"/>
      <c r="P71" s="939"/>
      <c r="Q71" s="734"/>
      <c r="R71" s="734"/>
      <c r="S71" s="734"/>
      <c r="T71" s="736"/>
      <c r="U71" s="736"/>
      <c r="V71" s="736"/>
      <c r="W71" s="736"/>
      <c r="X71" s="736"/>
      <c r="Y71" s="736"/>
      <c r="Z71" s="736"/>
      <c r="AA71" s="736"/>
      <c r="AB71" s="736"/>
      <c r="AC71" s="736"/>
      <c r="AD71" s="736"/>
      <c r="AE71" s="736"/>
      <c r="AF71" s="736"/>
      <c r="AG71" s="736"/>
      <c r="AH71" s="736"/>
      <c r="AI71" s="736"/>
      <c r="AJ71" s="736"/>
      <c r="AK71" s="736"/>
      <c r="AL71" s="736"/>
      <c r="AM71" s="736"/>
      <c r="AN71" s="736"/>
    </row>
    <row r="72" spans="1:40">
      <c r="A72" s="733"/>
      <c r="B72" s="743"/>
      <c r="C72" s="743"/>
      <c r="D72" s="743"/>
      <c r="E72" s="743"/>
      <c r="F72" s="743"/>
      <c r="G72" s="743"/>
      <c r="H72" s="744"/>
      <c r="I72" s="744"/>
      <c r="J72" s="743"/>
      <c r="K72" s="743"/>
      <c r="L72" s="743"/>
      <c r="M72" s="743"/>
      <c r="N72" s="743"/>
      <c r="O72" s="939"/>
      <c r="P72" s="939"/>
      <c r="Q72" s="734"/>
      <c r="R72" s="734"/>
      <c r="S72" s="734"/>
      <c r="T72" s="736"/>
      <c r="U72" s="736"/>
      <c r="V72" s="736"/>
      <c r="W72" s="736"/>
      <c r="X72" s="736"/>
      <c r="Y72" s="736"/>
      <c r="Z72" s="736"/>
      <c r="AA72" s="736"/>
      <c r="AB72" s="736"/>
      <c r="AC72" s="736"/>
      <c r="AD72" s="736"/>
      <c r="AE72" s="736"/>
      <c r="AF72" s="736"/>
      <c r="AG72" s="736"/>
      <c r="AH72" s="736"/>
      <c r="AI72" s="736"/>
      <c r="AJ72" s="736"/>
      <c r="AK72" s="736"/>
      <c r="AL72" s="736"/>
      <c r="AM72" s="736"/>
      <c r="AN72" s="736"/>
    </row>
    <row r="73" spans="1:40">
      <c r="A73" s="733"/>
      <c r="B73" s="734"/>
      <c r="C73" s="734"/>
      <c r="D73" s="734"/>
      <c r="E73" s="734"/>
      <c r="F73" s="734"/>
      <c r="G73" s="734"/>
      <c r="H73" s="735"/>
      <c r="I73" s="735"/>
      <c r="J73" s="734"/>
      <c r="K73" s="734"/>
      <c r="L73" s="734"/>
      <c r="M73" s="734"/>
      <c r="N73" s="734"/>
      <c r="O73" s="939"/>
      <c r="P73" s="939"/>
      <c r="Q73" s="734"/>
      <c r="R73" s="734"/>
      <c r="S73" s="734"/>
      <c r="T73" s="736"/>
      <c r="U73" s="736"/>
      <c r="V73" s="736"/>
      <c r="W73" s="736"/>
      <c r="X73" s="736"/>
      <c r="Y73" s="736"/>
      <c r="Z73" s="736"/>
      <c r="AA73" s="736"/>
      <c r="AB73" s="736"/>
      <c r="AC73" s="736"/>
      <c r="AD73" s="736"/>
      <c r="AE73" s="736"/>
      <c r="AF73" s="736"/>
      <c r="AG73" s="736"/>
      <c r="AH73" s="736"/>
      <c r="AI73" s="736"/>
      <c r="AJ73" s="736"/>
      <c r="AK73" s="736"/>
      <c r="AL73" s="736"/>
      <c r="AM73" s="736"/>
      <c r="AN73" s="736"/>
    </row>
    <row r="74" spans="1:40">
      <c r="A74" s="733"/>
      <c r="B74" s="954" t="s">
        <v>227</v>
      </c>
      <c r="C74" s="734"/>
      <c r="D74" s="734"/>
      <c r="E74" s="734"/>
      <c r="F74" s="734"/>
      <c r="G74" s="734"/>
      <c r="H74" s="735"/>
      <c r="I74" s="735"/>
      <c r="J74" s="734"/>
      <c r="K74" s="734"/>
      <c r="L74" s="734"/>
      <c r="M74" s="734"/>
      <c r="N74" s="734"/>
      <c r="O74" s="939"/>
      <c r="P74" s="939"/>
      <c r="Q74" s="734"/>
      <c r="R74" s="734"/>
      <c r="S74" s="734"/>
      <c r="T74" s="736"/>
      <c r="U74" s="736"/>
      <c r="V74" s="736"/>
      <c r="W74" s="736"/>
      <c r="X74" s="736"/>
      <c r="Y74" s="736"/>
      <c r="Z74" s="736"/>
      <c r="AA74" s="736"/>
      <c r="AB74" s="736"/>
      <c r="AC74" s="736"/>
      <c r="AD74" s="736"/>
      <c r="AE74" s="736"/>
      <c r="AF74" s="736"/>
      <c r="AG74" s="736"/>
      <c r="AH74" s="736"/>
      <c r="AI74" s="736"/>
      <c r="AJ74" s="736"/>
      <c r="AK74" s="736"/>
      <c r="AL74" s="736"/>
      <c r="AM74" s="736"/>
      <c r="AN74" s="736"/>
    </row>
    <row r="75" spans="1:40">
      <c r="A75" s="733"/>
      <c r="B75" s="740">
        <v>1</v>
      </c>
      <c r="C75" s="740">
        <v>2</v>
      </c>
      <c r="D75" s="740">
        <v>3</v>
      </c>
      <c r="E75" s="740">
        <v>4</v>
      </c>
      <c r="F75" s="740">
        <v>5</v>
      </c>
      <c r="G75" s="740">
        <v>7</v>
      </c>
      <c r="H75" s="740">
        <v>8</v>
      </c>
      <c r="I75" s="740">
        <v>9</v>
      </c>
      <c r="J75" s="740">
        <v>10</v>
      </c>
      <c r="K75" s="740">
        <v>11</v>
      </c>
      <c r="L75" s="740">
        <v>12</v>
      </c>
      <c r="M75" s="740">
        <v>13</v>
      </c>
      <c r="N75" s="740">
        <v>14</v>
      </c>
      <c r="O75" s="939"/>
      <c r="P75" s="939"/>
      <c r="Q75" s="734"/>
      <c r="R75" s="734"/>
      <c r="S75" s="734"/>
      <c r="T75" s="736"/>
      <c r="U75" s="736"/>
      <c r="V75" s="736"/>
      <c r="W75" s="736"/>
      <c r="X75" s="736"/>
      <c r="Y75" s="736"/>
      <c r="Z75" s="736"/>
      <c r="AA75" s="736"/>
      <c r="AB75" s="736"/>
      <c r="AC75" s="736"/>
      <c r="AD75" s="736"/>
      <c r="AE75" s="736"/>
      <c r="AF75" s="736"/>
      <c r="AG75" s="736"/>
      <c r="AH75" s="736"/>
      <c r="AI75" s="736"/>
      <c r="AJ75" s="736"/>
      <c r="AK75" s="736"/>
      <c r="AL75" s="736"/>
      <c r="AM75" s="736"/>
      <c r="AN75" s="736"/>
    </row>
    <row r="76" spans="1:40" ht="60">
      <c r="A76" s="733"/>
      <c r="B76" s="740" t="s">
        <v>5</v>
      </c>
      <c r="C76" s="740" t="s">
        <v>28</v>
      </c>
      <c r="D76" s="740" t="s">
        <v>29</v>
      </c>
      <c r="E76" s="740" t="s">
        <v>215</v>
      </c>
      <c r="F76" s="740" t="s">
        <v>88</v>
      </c>
      <c r="G76" s="740" t="s">
        <v>11</v>
      </c>
      <c r="H76" s="740" t="s">
        <v>12</v>
      </c>
      <c r="I76" s="740" t="s">
        <v>13</v>
      </c>
      <c r="J76" s="740" t="s">
        <v>14</v>
      </c>
      <c r="K76" s="740" t="s">
        <v>15</v>
      </c>
      <c r="L76" s="740" t="s">
        <v>16</v>
      </c>
      <c r="M76" s="740" t="s">
        <v>17</v>
      </c>
      <c r="N76" s="740" t="s">
        <v>216</v>
      </c>
      <c r="O76" s="939"/>
      <c r="P76" s="939"/>
      <c r="Q76" s="734"/>
      <c r="R76" s="734"/>
      <c r="S76" s="734"/>
      <c r="T76" s="736"/>
      <c r="U76" s="736"/>
      <c r="V76" s="736"/>
      <c r="W76" s="736"/>
      <c r="X76" s="736"/>
      <c r="Y76" s="736"/>
      <c r="Z76" s="736"/>
      <c r="AA76" s="736"/>
      <c r="AB76" s="736"/>
      <c r="AC76" s="736"/>
      <c r="AD76" s="736"/>
      <c r="AE76" s="736"/>
      <c r="AF76" s="736"/>
      <c r="AG76" s="736"/>
      <c r="AH76" s="736"/>
      <c r="AI76" s="736"/>
      <c r="AJ76" s="736"/>
      <c r="AK76" s="736"/>
      <c r="AL76" s="736"/>
      <c r="AM76" s="736"/>
      <c r="AN76" s="736"/>
    </row>
    <row r="77" spans="1:40">
      <c r="A77" s="733"/>
      <c r="B77" s="746" t="s">
        <v>22</v>
      </c>
      <c r="C77" s="746" t="s">
        <v>19</v>
      </c>
      <c r="D77" s="746" t="s">
        <v>19</v>
      </c>
      <c r="E77" s="952">
        <f>E29</f>
        <v>50</v>
      </c>
      <c r="F77" s="951">
        <f t="shared" ref="F77:N77" si="17">F29</f>
        <v>48.06349109069977</v>
      </c>
      <c r="G77" s="951">
        <f t="shared" si="17"/>
        <v>21.790968754998673</v>
      </c>
      <c r="H77" s="951">
        <f t="shared" si="17"/>
        <v>29.468799541343788</v>
      </c>
      <c r="I77" s="951">
        <f t="shared" si="17"/>
        <v>39.208074408231539</v>
      </c>
      <c r="J77" s="951">
        <f t="shared" si="17"/>
        <v>43.351270415011371</v>
      </c>
      <c r="K77" s="951">
        <f t="shared" si="17"/>
        <v>49.105336441378562</v>
      </c>
      <c r="L77" s="951">
        <f t="shared" si="17"/>
        <v>65.116877928548718</v>
      </c>
      <c r="M77" s="951">
        <f t="shared" si="17"/>
        <v>73.47529821787451</v>
      </c>
      <c r="N77" s="953">
        <f t="shared" si="17"/>
        <v>5737.9</v>
      </c>
      <c r="O77" s="939"/>
      <c r="P77" s="939"/>
      <c r="Q77" s="734"/>
      <c r="R77" s="734"/>
      <c r="S77" s="734"/>
      <c r="T77" s="736"/>
      <c r="U77" s="736"/>
      <c r="V77" s="736"/>
      <c r="W77" s="736"/>
      <c r="X77" s="736"/>
      <c r="Y77" s="736"/>
      <c r="Z77" s="736"/>
      <c r="AA77" s="736"/>
      <c r="AB77" s="736"/>
      <c r="AC77" s="736"/>
      <c r="AD77" s="736"/>
      <c r="AE77" s="736"/>
      <c r="AF77" s="736"/>
      <c r="AG77" s="736"/>
      <c r="AH77" s="736"/>
      <c r="AI77" s="736"/>
      <c r="AJ77" s="736"/>
      <c r="AK77" s="736"/>
      <c r="AL77" s="736"/>
      <c r="AM77" s="736"/>
      <c r="AN77" s="736"/>
    </row>
    <row r="78" spans="1:40">
      <c r="A78" s="733"/>
      <c r="B78" s="742" t="s">
        <v>22</v>
      </c>
      <c r="C78" s="945" t="s">
        <v>75</v>
      </c>
      <c r="D78" s="945">
        <v>500</v>
      </c>
      <c r="E78" s="946"/>
      <c r="F78" s="948">
        <f>F$77/F$9*F10</f>
        <v>45.316553314349072</v>
      </c>
      <c r="G78" s="948">
        <f t="shared" ref="G78:M78" si="18">G$77/G$9*G10</f>
        <v>16.633920756972039</v>
      </c>
      <c r="H78" s="948">
        <f t="shared" si="18"/>
        <v>24.078030450082991</v>
      </c>
      <c r="I78" s="948">
        <f t="shared" si="18"/>
        <v>30.197296698307085</v>
      </c>
      <c r="J78" s="948">
        <f t="shared" si="18"/>
        <v>35.293369624053931</v>
      </c>
      <c r="K78" s="948">
        <f t="shared" si="18"/>
        <v>44.751298806000342</v>
      </c>
      <c r="L78" s="948">
        <f t="shared" si="18"/>
        <v>61.878892029547458</v>
      </c>
      <c r="M78" s="948">
        <f t="shared" si="18"/>
        <v>76.374517037555094</v>
      </c>
      <c r="N78" s="945"/>
      <c r="O78" s="939"/>
      <c r="P78" s="939"/>
      <c r="Q78" s="734"/>
      <c r="R78" s="734"/>
      <c r="S78" s="734"/>
      <c r="T78" s="736"/>
      <c r="U78" s="736"/>
      <c r="V78" s="736"/>
      <c r="W78" s="736"/>
      <c r="X78" s="736"/>
      <c r="Y78" s="736"/>
      <c r="Z78" s="736"/>
      <c r="AA78" s="736"/>
      <c r="AB78" s="736"/>
      <c r="AC78" s="736"/>
      <c r="AD78" s="736"/>
      <c r="AE78" s="736"/>
      <c r="AF78" s="736"/>
      <c r="AG78" s="736"/>
      <c r="AH78" s="736"/>
      <c r="AI78" s="736"/>
      <c r="AJ78" s="736"/>
      <c r="AK78" s="736"/>
      <c r="AL78" s="736"/>
      <c r="AM78" s="736"/>
      <c r="AN78" s="736"/>
    </row>
    <row r="79" spans="1:40">
      <c r="A79" s="733"/>
      <c r="B79" s="742" t="s">
        <v>22</v>
      </c>
      <c r="C79" s="945">
        <v>501</v>
      </c>
      <c r="D79" s="945">
        <v>1000</v>
      </c>
      <c r="E79" s="946"/>
      <c r="F79" s="948">
        <f t="shared" ref="F79:M79" si="19">F$77/F$9*F11</f>
        <v>42.330813230411593</v>
      </c>
      <c r="G79" s="948">
        <f t="shared" si="19"/>
        <v>15.226941039014244</v>
      </c>
      <c r="H79" s="948">
        <f t="shared" si="19"/>
        <v>19.51625844785794</v>
      </c>
      <c r="I79" s="948">
        <f t="shared" si="19"/>
        <v>29.592096802984624</v>
      </c>
      <c r="J79" s="948">
        <f t="shared" si="19"/>
        <v>37.128630307945116</v>
      </c>
      <c r="K79" s="948">
        <f t="shared" si="19"/>
        <v>43.276371417436742</v>
      </c>
      <c r="L79" s="948">
        <f t="shared" si="19"/>
        <v>57.800184363643176</v>
      </c>
      <c r="M79" s="948">
        <f t="shared" si="19"/>
        <v>59.385869262225938</v>
      </c>
      <c r="N79" s="945"/>
      <c r="O79" s="939"/>
      <c r="P79" s="939"/>
      <c r="Q79" s="734"/>
      <c r="R79" s="734"/>
      <c r="S79" s="734"/>
      <c r="T79" s="736"/>
      <c r="U79" s="736"/>
      <c r="V79" s="736"/>
      <c r="W79" s="736"/>
      <c r="X79" s="736"/>
      <c r="Y79" s="736"/>
      <c r="Z79" s="736"/>
      <c r="AA79" s="736"/>
      <c r="AB79" s="736"/>
      <c r="AC79" s="736"/>
      <c r="AD79" s="736"/>
      <c r="AE79" s="736"/>
      <c r="AF79" s="736"/>
      <c r="AG79" s="736"/>
      <c r="AH79" s="736"/>
      <c r="AI79" s="736"/>
      <c r="AJ79" s="736"/>
      <c r="AK79" s="736"/>
      <c r="AL79" s="736"/>
      <c r="AM79" s="736"/>
      <c r="AN79" s="736"/>
    </row>
    <row r="80" spans="1:40">
      <c r="A80" s="733"/>
      <c r="B80" s="742" t="s">
        <v>22</v>
      </c>
      <c r="C80" s="945">
        <v>1001</v>
      </c>
      <c r="D80" s="945">
        <v>2000</v>
      </c>
      <c r="E80" s="946"/>
      <c r="F80" s="948">
        <f t="shared" ref="F80:M80" si="20">F$77/F$9*F12</f>
        <v>49.518410847691172</v>
      </c>
      <c r="G80" s="948">
        <f t="shared" si="20"/>
        <v>28.155202846694511</v>
      </c>
      <c r="H80" s="948">
        <f t="shared" si="20"/>
        <v>27.890426430029308</v>
      </c>
      <c r="I80" s="948">
        <f t="shared" si="20"/>
        <v>39.882560724775665</v>
      </c>
      <c r="J80" s="948">
        <f t="shared" si="20"/>
        <v>43.309887035662349</v>
      </c>
      <c r="K80" s="948">
        <f t="shared" si="20"/>
        <v>52.4044984153727</v>
      </c>
      <c r="L80" s="948">
        <f t="shared" si="20"/>
        <v>67.156944609221497</v>
      </c>
      <c r="M80" s="948">
        <f t="shared" si="20"/>
        <v>73.755093030444044</v>
      </c>
      <c r="N80" s="945"/>
      <c r="O80" s="939"/>
      <c r="P80" s="939"/>
      <c r="Q80" s="734"/>
      <c r="R80" s="734"/>
      <c r="S80" s="734"/>
      <c r="T80" s="736"/>
      <c r="U80" s="736"/>
      <c r="V80" s="736"/>
      <c r="W80" s="736"/>
      <c r="X80" s="736"/>
      <c r="Y80" s="736"/>
      <c r="Z80" s="736"/>
      <c r="AA80" s="736"/>
      <c r="AB80" s="736"/>
      <c r="AC80" s="736"/>
      <c r="AD80" s="736"/>
      <c r="AE80" s="736"/>
      <c r="AF80" s="736"/>
      <c r="AG80" s="736"/>
      <c r="AH80" s="736"/>
      <c r="AI80" s="736"/>
      <c r="AJ80" s="736"/>
      <c r="AK80" s="736"/>
      <c r="AL80" s="736"/>
      <c r="AM80" s="736"/>
      <c r="AN80" s="736"/>
    </row>
    <row r="81" spans="1:40">
      <c r="A81" s="733"/>
      <c r="B81" s="742" t="s">
        <v>22</v>
      </c>
      <c r="C81" s="945">
        <v>2001</v>
      </c>
      <c r="D81" s="945">
        <v>5000</v>
      </c>
      <c r="E81" s="946"/>
      <c r="F81" s="948">
        <f t="shared" ref="F81:M81" si="21">F$77/F$9*F13</f>
        <v>45.911204713490349</v>
      </c>
      <c r="G81" s="948">
        <f t="shared" si="21"/>
        <v>26.599260604932184</v>
      </c>
      <c r="H81" s="948">
        <f t="shared" si="21"/>
        <v>34.754548846233163</v>
      </c>
      <c r="I81" s="948">
        <f t="shared" si="21"/>
        <v>37.724496571298303</v>
      </c>
      <c r="J81" s="948">
        <f t="shared" si="21"/>
        <v>40.839375306864426</v>
      </c>
      <c r="K81" s="948">
        <f t="shared" si="21"/>
        <v>46.222140236876868</v>
      </c>
      <c r="L81" s="948">
        <f t="shared" si="21"/>
        <v>58.311834247235474</v>
      </c>
      <c r="M81" s="948">
        <f t="shared" si="21"/>
        <v>65.142492349486588</v>
      </c>
      <c r="N81" s="945"/>
      <c r="O81" s="939"/>
      <c r="P81" s="939"/>
      <c r="Q81" s="734"/>
      <c r="R81" s="734"/>
      <c r="S81" s="734"/>
      <c r="T81" s="736"/>
      <c r="U81" s="736"/>
      <c r="V81" s="736"/>
      <c r="W81" s="736"/>
      <c r="X81" s="736"/>
      <c r="Y81" s="736"/>
      <c r="Z81" s="736"/>
      <c r="AA81" s="736"/>
      <c r="AB81" s="736"/>
      <c r="AC81" s="736"/>
      <c r="AD81" s="736"/>
      <c r="AE81" s="736"/>
      <c r="AF81" s="736"/>
      <c r="AG81" s="736"/>
      <c r="AH81" s="736"/>
      <c r="AI81" s="736"/>
      <c r="AJ81" s="736"/>
      <c r="AK81" s="736"/>
      <c r="AL81" s="736"/>
      <c r="AM81" s="736"/>
      <c r="AN81" s="736"/>
    </row>
    <row r="82" spans="1:40">
      <c r="A82" s="733"/>
      <c r="B82" s="742" t="s">
        <v>22</v>
      </c>
      <c r="C82" s="945">
        <v>5001</v>
      </c>
      <c r="D82" s="945">
        <v>10000</v>
      </c>
      <c r="E82" s="946"/>
      <c r="F82" s="948">
        <f t="shared" ref="F82:M82" si="22">F$77/F$9*F14</f>
        <v>48.976450793584263</v>
      </c>
      <c r="G82" s="948">
        <f t="shared" si="22"/>
        <v>23.189498483337285</v>
      </c>
      <c r="H82" s="948">
        <f t="shared" si="22"/>
        <v>33.494073095771334</v>
      </c>
      <c r="I82" s="948">
        <f t="shared" si="22"/>
        <v>40.953811404913161</v>
      </c>
      <c r="J82" s="948">
        <f t="shared" si="22"/>
        <v>45.929637413119281</v>
      </c>
      <c r="K82" s="948">
        <f t="shared" si="22"/>
        <v>52.019617655052038</v>
      </c>
      <c r="L82" s="948">
        <f t="shared" si="22"/>
        <v>95.597299133671015</v>
      </c>
      <c r="M82" s="948">
        <f t="shared" si="22"/>
        <v>74.002916854823368</v>
      </c>
      <c r="N82" s="945"/>
      <c r="O82" s="939"/>
      <c r="P82" s="939"/>
      <c r="Q82" s="734"/>
      <c r="R82" s="734"/>
      <c r="S82" s="734"/>
      <c r="T82" s="736"/>
      <c r="U82" s="736"/>
      <c r="V82" s="736"/>
      <c r="W82" s="736"/>
      <c r="X82" s="736"/>
      <c r="Y82" s="736"/>
      <c r="Z82" s="736"/>
      <c r="AA82" s="736"/>
      <c r="AB82" s="736"/>
      <c r="AC82" s="736"/>
      <c r="AD82" s="736"/>
      <c r="AE82" s="736"/>
      <c r="AF82" s="736"/>
      <c r="AG82" s="736"/>
      <c r="AH82" s="736"/>
      <c r="AI82" s="736"/>
      <c r="AJ82" s="736"/>
      <c r="AK82" s="736"/>
      <c r="AL82" s="736"/>
      <c r="AM82" s="736"/>
      <c r="AN82" s="736"/>
    </row>
    <row r="83" spans="1:40">
      <c r="A83" s="733"/>
      <c r="B83" s="742" t="s">
        <v>22</v>
      </c>
      <c r="C83" s="945">
        <v>10001</v>
      </c>
      <c r="D83" s="945">
        <v>20000</v>
      </c>
      <c r="E83" s="946"/>
      <c r="F83" s="948">
        <f t="shared" ref="F83:M83" si="23">F$77/F$9*F15</f>
        <v>53.67588054257903</v>
      </c>
      <c r="G83" s="948">
        <f t="shared" si="23"/>
        <v>22.168696431525881</v>
      </c>
      <c r="H83" s="948">
        <f t="shared" si="23"/>
        <v>34.925716621285382</v>
      </c>
      <c r="I83" s="948">
        <f t="shared" si="23"/>
        <v>47.39438790034994</v>
      </c>
      <c r="J83" s="948">
        <f t="shared" si="23"/>
        <v>49.820996308430452</v>
      </c>
      <c r="K83" s="948">
        <f t="shared" si="23"/>
        <v>55.051060920271084</v>
      </c>
      <c r="L83" s="948">
        <f t="shared" si="23"/>
        <v>68.962787910807876</v>
      </c>
      <c r="M83" s="948">
        <f t="shared" si="23"/>
        <v>83.044337771285512</v>
      </c>
      <c r="N83" s="945"/>
      <c r="O83" s="939"/>
      <c r="P83" s="939"/>
      <c r="Q83" s="734"/>
      <c r="R83" s="734"/>
      <c r="S83" s="734"/>
      <c r="T83" s="736"/>
      <c r="U83" s="736"/>
      <c r="V83" s="736"/>
      <c r="W83" s="736"/>
      <c r="X83" s="736"/>
      <c r="Y83" s="736"/>
      <c r="Z83" s="736"/>
      <c r="AA83" s="736"/>
      <c r="AB83" s="736"/>
      <c r="AC83" s="736"/>
      <c r="AD83" s="736"/>
      <c r="AE83" s="736"/>
      <c r="AF83" s="736"/>
      <c r="AG83" s="736"/>
      <c r="AH83" s="736"/>
      <c r="AI83" s="736"/>
      <c r="AJ83" s="736"/>
      <c r="AK83" s="736"/>
      <c r="AL83" s="736"/>
      <c r="AM83" s="736"/>
      <c r="AN83" s="736"/>
    </row>
    <row r="84" spans="1:40">
      <c r="A84" s="733"/>
      <c r="B84" s="742" t="s">
        <v>22</v>
      </c>
      <c r="C84" s="945">
        <v>20001</v>
      </c>
      <c r="D84" s="945" t="s">
        <v>76</v>
      </c>
      <c r="E84" s="946"/>
      <c r="F84" s="948">
        <f t="shared" ref="F84:M84" si="24">F$77/F$9*F16</f>
        <v>57.193373040113272</v>
      </c>
      <c r="G84" s="948">
        <f t="shared" si="24"/>
        <v>15.889063961529217</v>
      </c>
      <c r="H84" s="948">
        <f t="shared" si="24"/>
        <v>17.684694775138979</v>
      </c>
      <c r="I84" s="948">
        <f t="shared" si="24"/>
        <v>46.384599418673488</v>
      </c>
      <c r="J84" s="948">
        <f t="shared" si="24"/>
        <v>50.120404306885611</v>
      </c>
      <c r="K84" s="948">
        <f t="shared" si="24"/>
        <v>67.844200017214916</v>
      </c>
      <c r="L84" s="948">
        <f t="shared" si="24"/>
        <v>93.363946446277836</v>
      </c>
      <c r="M84" s="948">
        <f t="shared" si="24"/>
        <v>86.308498089598217</v>
      </c>
      <c r="N84" s="945"/>
      <c r="O84" s="939"/>
      <c r="P84" s="939"/>
      <c r="Q84" s="734"/>
      <c r="R84" s="734"/>
      <c r="S84" s="734"/>
      <c r="T84" s="736"/>
      <c r="U84" s="736"/>
      <c r="V84" s="736"/>
      <c r="W84" s="736"/>
      <c r="X84" s="736"/>
      <c r="Y84" s="736"/>
      <c r="Z84" s="736"/>
      <c r="AA84" s="736"/>
      <c r="AB84" s="736"/>
      <c r="AC84" s="736"/>
      <c r="AD84" s="736"/>
      <c r="AE84" s="736"/>
      <c r="AF84" s="736"/>
      <c r="AG84" s="736"/>
      <c r="AH84" s="736"/>
      <c r="AI84" s="736"/>
      <c r="AJ84" s="736"/>
      <c r="AK84" s="736"/>
      <c r="AL84" s="736"/>
      <c r="AM84" s="736"/>
      <c r="AN84" s="736"/>
    </row>
    <row r="85" spans="1:40">
      <c r="A85" s="733"/>
      <c r="B85" s="743"/>
      <c r="C85" s="743"/>
      <c r="D85" s="743"/>
      <c r="E85" s="743"/>
      <c r="F85" s="743"/>
      <c r="G85" s="743"/>
      <c r="H85" s="744"/>
      <c r="I85" s="744"/>
      <c r="J85" s="743"/>
      <c r="K85" s="743"/>
      <c r="L85" s="743"/>
      <c r="M85" s="743"/>
      <c r="N85" s="743"/>
      <c r="O85" s="939"/>
      <c r="P85" s="939"/>
      <c r="Q85" s="734"/>
      <c r="R85" s="734"/>
      <c r="S85" s="734"/>
      <c r="T85" s="736"/>
      <c r="U85" s="736"/>
      <c r="V85" s="736"/>
      <c r="W85" s="736"/>
      <c r="X85" s="736"/>
      <c r="Y85" s="736"/>
      <c r="Z85" s="736"/>
      <c r="AA85" s="736"/>
      <c r="AB85" s="736"/>
      <c r="AC85" s="736"/>
      <c r="AD85" s="736"/>
      <c r="AE85" s="736"/>
      <c r="AF85" s="736"/>
      <c r="AG85" s="736"/>
      <c r="AH85" s="736"/>
      <c r="AI85" s="736"/>
      <c r="AJ85" s="736"/>
      <c r="AK85" s="736"/>
      <c r="AL85" s="736"/>
      <c r="AM85" s="736"/>
      <c r="AN85" s="736"/>
    </row>
    <row r="86" spans="1:40">
      <c r="A86" s="733"/>
      <c r="B86" s="734"/>
      <c r="C86" s="734"/>
      <c r="D86" s="734"/>
      <c r="E86" s="734"/>
      <c r="F86" s="734"/>
      <c r="G86" s="734"/>
      <c r="H86" s="735"/>
      <c r="I86" s="735"/>
      <c r="J86" s="734"/>
      <c r="K86" s="734"/>
      <c r="L86" s="734"/>
      <c r="M86" s="734"/>
      <c r="N86" s="734"/>
      <c r="O86" s="939"/>
      <c r="P86" s="939"/>
      <c r="Q86" s="734"/>
      <c r="R86" s="734"/>
      <c r="S86" s="734"/>
      <c r="T86" s="736"/>
      <c r="U86" s="736"/>
      <c r="V86" s="736"/>
      <c r="W86" s="736"/>
      <c r="X86" s="736"/>
      <c r="Y86" s="736"/>
      <c r="Z86" s="736"/>
      <c r="AA86" s="736"/>
      <c r="AB86" s="736"/>
      <c r="AC86" s="736"/>
      <c r="AD86" s="736"/>
      <c r="AE86" s="736"/>
      <c r="AF86" s="736"/>
      <c r="AG86" s="736"/>
      <c r="AH86" s="736"/>
      <c r="AI86" s="736"/>
      <c r="AJ86" s="736"/>
      <c r="AK86" s="736"/>
      <c r="AL86" s="736"/>
      <c r="AM86" s="736"/>
      <c r="AN86" s="736"/>
    </row>
    <row r="87" spans="1:40">
      <c r="A87" s="733"/>
      <c r="B87" s="954" t="s">
        <v>228</v>
      </c>
      <c r="C87" s="734"/>
      <c r="D87" s="734"/>
      <c r="E87" s="734"/>
      <c r="F87" s="734"/>
      <c r="G87" s="734"/>
      <c r="H87" s="735"/>
      <c r="I87" s="735"/>
      <c r="J87" s="734"/>
      <c r="K87" s="734"/>
      <c r="L87" s="734"/>
      <c r="M87" s="734"/>
      <c r="N87" s="734"/>
      <c r="O87" s="939"/>
      <c r="P87" s="939"/>
      <c r="Q87" s="734"/>
      <c r="R87" s="734"/>
      <c r="S87" s="734"/>
      <c r="T87" s="736"/>
      <c r="U87" s="736"/>
      <c r="V87" s="736"/>
      <c r="W87" s="736"/>
      <c r="X87" s="736"/>
      <c r="Y87" s="736"/>
      <c r="Z87" s="736"/>
      <c r="AA87" s="736"/>
      <c r="AB87" s="736"/>
      <c r="AC87" s="736"/>
      <c r="AD87" s="736"/>
      <c r="AE87" s="736"/>
      <c r="AF87" s="736"/>
      <c r="AG87" s="736"/>
      <c r="AH87" s="736"/>
      <c r="AI87" s="736"/>
      <c r="AJ87" s="736"/>
      <c r="AK87" s="736"/>
      <c r="AL87" s="736"/>
      <c r="AM87" s="736"/>
      <c r="AN87" s="736"/>
    </row>
    <row r="88" spans="1:40">
      <c r="A88" s="733"/>
      <c r="B88" s="740">
        <v>1</v>
      </c>
      <c r="C88" s="740">
        <v>2</v>
      </c>
      <c r="D88" s="740">
        <v>3</v>
      </c>
      <c r="E88" s="740">
        <v>4</v>
      </c>
      <c r="F88" s="740">
        <v>5</v>
      </c>
      <c r="G88" s="740">
        <v>7</v>
      </c>
      <c r="H88" s="740">
        <v>8</v>
      </c>
      <c r="I88" s="740">
        <v>9</v>
      </c>
      <c r="J88" s="740">
        <v>10</v>
      </c>
      <c r="K88" s="740">
        <v>11</v>
      </c>
      <c r="L88" s="740">
        <v>12</v>
      </c>
      <c r="M88" s="740">
        <v>13</v>
      </c>
      <c r="N88" s="740">
        <v>14</v>
      </c>
      <c r="O88" s="939"/>
      <c r="P88" s="939"/>
      <c r="Q88" s="734"/>
      <c r="R88" s="734"/>
      <c r="S88" s="734"/>
      <c r="T88" s="736"/>
      <c r="U88" s="736"/>
      <c r="V88" s="736"/>
      <c r="W88" s="736"/>
      <c r="X88" s="736"/>
      <c r="Y88" s="736"/>
      <c r="Z88" s="736"/>
      <c r="AA88" s="736"/>
      <c r="AB88" s="736"/>
      <c r="AC88" s="736"/>
      <c r="AD88" s="736"/>
      <c r="AE88" s="736"/>
      <c r="AF88" s="736"/>
      <c r="AG88" s="736"/>
      <c r="AH88" s="736"/>
      <c r="AI88" s="736"/>
      <c r="AJ88" s="736"/>
      <c r="AK88" s="736"/>
      <c r="AL88" s="736"/>
      <c r="AM88" s="736"/>
      <c r="AN88" s="736"/>
    </row>
    <row r="89" spans="1:40" ht="60">
      <c r="A89" s="733"/>
      <c r="B89" s="740" t="s">
        <v>5</v>
      </c>
      <c r="C89" s="740" t="s">
        <v>28</v>
      </c>
      <c r="D89" s="740" t="s">
        <v>29</v>
      </c>
      <c r="E89" s="740" t="s">
        <v>215</v>
      </c>
      <c r="F89" s="740" t="s">
        <v>88</v>
      </c>
      <c r="G89" s="740" t="s">
        <v>11</v>
      </c>
      <c r="H89" s="740" t="s">
        <v>12</v>
      </c>
      <c r="I89" s="740" t="s">
        <v>13</v>
      </c>
      <c r="J89" s="740" t="s">
        <v>14</v>
      </c>
      <c r="K89" s="740" t="s">
        <v>15</v>
      </c>
      <c r="L89" s="740" t="s">
        <v>16</v>
      </c>
      <c r="M89" s="740" t="s">
        <v>17</v>
      </c>
      <c r="N89" s="740" t="s">
        <v>216</v>
      </c>
      <c r="O89" s="939"/>
      <c r="P89" s="939"/>
      <c r="Q89" s="734"/>
      <c r="R89" s="734"/>
      <c r="S89" s="734"/>
      <c r="T89" s="736"/>
      <c r="U89" s="736"/>
      <c r="V89" s="736"/>
      <c r="W89" s="736"/>
      <c r="X89" s="736"/>
      <c r="Y89" s="736"/>
      <c r="Z89" s="736"/>
      <c r="AA89" s="736"/>
      <c r="AB89" s="736"/>
      <c r="AC89" s="736"/>
      <c r="AD89" s="736"/>
      <c r="AE89" s="736"/>
      <c r="AF89" s="736"/>
      <c r="AG89" s="736"/>
      <c r="AH89" s="736"/>
      <c r="AI89" s="736"/>
      <c r="AJ89" s="736"/>
      <c r="AK89" s="736"/>
      <c r="AL89" s="736"/>
      <c r="AM89" s="736"/>
      <c r="AN89" s="736"/>
    </row>
    <row r="90" spans="1:40">
      <c r="A90" s="733"/>
      <c r="B90" s="746" t="s">
        <v>24</v>
      </c>
      <c r="C90" s="746" t="s">
        <v>19</v>
      </c>
      <c r="D90" s="746" t="s">
        <v>19</v>
      </c>
      <c r="E90" s="952">
        <f>E30</f>
        <v>276</v>
      </c>
      <c r="F90" s="951">
        <f t="shared" ref="F90:N90" si="25">F30</f>
        <v>61.26706954687463</v>
      </c>
      <c r="G90" s="951">
        <f t="shared" si="25"/>
        <v>18.099257731872612</v>
      </c>
      <c r="H90" s="951">
        <f t="shared" si="25"/>
        <v>29.406308393819192</v>
      </c>
      <c r="I90" s="951">
        <f t="shared" si="25"/>
        <v>46.0764676362868</v>
      </c>
      <c r="J90" s="951">
        <f t="shared" si="25"/>
        <v>52.706291824937054</v>
      </c>
      <c r="K90" s="951">
        <f t="shared" si="25"/>
        <v>60.770585353972074</v>
      </c>
      <c r="L90" s="951">
        <f t="shared" si="25"/>
        <v>89.673662071752219</v>
      </c>
      <c r="M90" s="951">
        <f t="shared" si="25"/>
        <v>117.90621621223535</v>
      </c>
      <c r="N90" s="953">
        <f t="shared" si="25"/>
        <v>7607.119565217391</v>
      </c>
      <c r="O90" s="939"/>
      <c r="P90" s="939"/>
      <c r="Q90" s="734"/>
      <c r="R90" s="734"/>
      <c r="S90" s="734"/>
      <c r="T90" s="736"/>
      <c r="U90" s="736"/>
      <c r="V90" s="736"/>
      <c r="W90" s="736"/>
      <c r="X90" s="736"/>
      <c r="Y90" s="736"/>
      <c r="Z90" s="736"/>
      <c r="AA90" s="736"/>
      <c r="AB90" s="736"/>
      <c r="AC90" s="736"/>
      <c r="AD90" s="736"/>
      <c r="AE90" s="736"/>
      <c r="AF90" s="736"/>
      <c r="AG90" s="736"/>
      <c r="AH90" s="736"/>
      <c r="AI90" s="736"/>
      <c r="AJ90" s="736"/>
      <c r="AK90" s="736"/>
      <c r="AL90" s="736"/>
      <c r="AM90" s="736"/>
      <c r="AN90" s="736"/>
    </row>
    <row r="91" spans="1:40">
      <c r="A91" s="733"/>
      <c r="B91" s="742" t="s">
        <v>24</v>
      </c>
      <c r="C91" s="945" t="s">
        <v>75</v>
      </c>
      <c r="D91" s="945">
        <v>500</v>
      </c>
      <c r="E91" s="946"/>
      <c r="F91" s="948">
        <f>F$90/F$9*F10</f>
        <v>57.765517246667699</v>
      </c>
      <c r="G91" s="948">
        <f t="shared" ref="G91:M91" si="26">G$90/G$9*G10</f>
        <v>13.815889612659895</v>
      </c>
      <c r="H91" s="948">
        <f t="shared" si="26"/>
        <v>24.026970896372738</v>
      </c>
      <c r="I91" s="948">
        <f t="shared" si="26"/>
        <v>35.487199639949218</v>
      </c>
      <c r="J91" s="948">
        <f t="shared" si="26"/>
        <v>42.909530011065712</v>
      </c>
      <c r="K91" s="948">
        <f t="shared" si="26"/>
        <v>55.382221584770896</v>
      </c>
      <c r="L91" s="948">
        <f t="shared" si="26"/>
        <v>85.214571548113383</v>
      </c>
      <c r="M91" s="948">
        <f t="shared" si="26"/>
        <v>122.55860863922766</v>
      </c>
      <c r="N91" s="945"/>
      <c r="O91" s="939"/>
      <c r="P91" s="939"/>
      <c r="Q91" s="734"/>
      <c r="R91" s="734"/>
      <c r="S91" s="734"/>
      <c r="T91" s="736"/>
      <c r="U91" s="736"/>
      <c r="V91" s="736"/>
      <c r="W91" s="736"/>
      <c r="X91" s="736"/>
      <c r="Y91" s="736"/>
      <c r="Z91" s="736"/>
      <c r="AA91" s="736"/>
      <c r="AB91" s="736"/>
      <c r="AC91" s="736"/>
      <c r="AD91" s="736"/>
      <c r="AE91" s="736"/>
      <c r="AF91" s="736"/>
      <c r="AG91" s="736"/>
      <c r="AH91" s="736"/>
      <c r="AI91" s="736"/>
      <c r="AJ91" s="736"/>
      <c r="AK91" s="736"/>
      <c r="AL91" s="736"/>
      <c r="AM91" s="736"/>
      <c r="AN91" s="736"/>
    </row>
    <row r="92" spans="1:40">
      <c r="A92" s="733"/>
      <c r="B92" s="742" t="s">
        <v>24</v>
      </c>
      <c r="C92" s="945">
        <v>501</v>
      </c>
      <c r="D92" s="945">
        <v>1000</v>
      </c>
      <c r="E92" s="946"/>
      <c r="F92" s="948">
        <f t="shared" ref="F92:M92" si="27">F$90/F$9*F11</f>
        <v>53.959560974654721</v>
      </c>
      <c r="G92" s="948">
        <f t="shared" si="27"/>
        <v>12.647272979542377</v>
      </c>
      <c r="H92" s="948">
        <f t="shared" si="27"/>
        <v>19.474872527672005</v>
      </c>
      <c r="I92" s="948">
        <f t="shared" si="27"/>
        <v>34.775982019314043</v>
      </c>
      <c r="J92" s="948">
        <f t="shared" si="27"/>
        <v>45.140832214068915</v>
      </c>
      <c r="K92" s="948">
        <f t="shared" si="27"/>
        <v>53.556916897883809</v>
      </c>
      <c r="L92" s="948">
        <f t="shared" si="27"/>
        <v>79.597707463764962</v>
      </c>
      <c r="M92" s="948">
        <f t="shared" si="27"/>
        <v>95.296831874309689</v>
      </c>
      <c r="N92" s="945"/>
      <c r="O92" s="939"/>
      <c r="P92" s="939"/>
      <c r="Q92" s="734"/>
      <c r="R92" s="734"/>
      <c r="S92" s="734"/>
      <c r="T92" s="736"/>
      <c r="U92" s="736"/>
      <c r="V92" s="736"/>
      <c r="W92" s="736"/>
      <c r="X92" s="736"/>
      <c r="Y92" s="736"/>
      <c r="Z92" s="736"/>
      <c r="AA92" s="736"/>
      <c r="AB92" s="736"/>
      <c r="AC92" s="736"/>
      <c r="AD92" s="736"/>
      <c r="AE92" s="736"/>
      <c r="AF92" s="736"/>
      <c r="AG92" s="736"/>
      <c r="AH92" s="736"/>
      <c r="AI92" s="736"/>
      <c r="AJ92" s="736"/>
      <c r="AK92" s="736"/>
      <c r="AL92" s="736"/>
      <c r="AM92" s="736"/>
      <c r="AN92" s="736"/>
    </row>
    <row r="93" spans="1:40">
      <c r="A93" s="733"/>
      <c r="B93" s="742" t="s">
        <v>24</v>
      </c>
      <c r="C93" s="945">
        <v>1001</v>
      </c>
      <c r="D93" s="945">
        <v>2000</v>
      </c>
      <c r="E93" s="946"/>
      <c r="F93" s="948">
        <f t="shared" ref="F93:M93" si="28">F$90/F$9*F12</f>
        <v>63.121672030254416</v>
      </c>
      <c r="G93" s="948">
        <f t="shared" si="28"/>
        <v>23.385296842233409</v>
      </c>
      <c r="H93" s="948">
        <f t="shared" si="28"/>
        <v>27.831282359701039</v>
      </c>
      <c r="I93" s="948">
        <f t="shared" si="28"/>
        <v>46.869109136906857</v>
      </c>
      <c r="J93" s="948">
        <f t="shared" si="28"/>
        <v>52.655978086774589</v>
      </c>
      <c r="K93" s="948">
        <f t="shared" si="28"/>
        <v>64.853481814248539</v>
      </c>
      <c r="L93" s="948">
        <f t="shared" si="28"/>
        <v>92.483075789762893</v>
      </c>
      <c r="M93" s="948">
        <f t="shared" si="28"/>
        <v>118.35520449082745</v>
      </c>
      <c r="N93" s="945"/>
      <c r="O93" s="939"/>
      <c r="P93" s="939"/>
      <c r="Q93" s="734"/>
      <c r="R93" s="734"/>
      <c r="S93" s="734"/>
      <c r="T93" s="736"/>
      <c r="U93" s="736"/>
      <c r="V93" s="736"/>
      <c r="W93" s="736"/>
      <c r="X93" s="736"/>
      <c r="Y93" s="736"/>
      <c r="Z93" s="736"/>
      <c r="AA93" s="736"/>
      <c r="AB93" s="736"/>
      <c r="AC93" s="736"/>
      <c r="AD93" s="736"/>
      <c r="AE93" s="736"/>
      <c r="AF93" s="736"/>
      <c r="AG93" s="736"/>
      <c r="AH93" s="736"/>
      <c r="AI93" s="736"/>
      <c r="AJ93" s="736"/>
      <c r="AK93" s="736"/>
      <c r="AL93" s="736"/>
      <c r="AM93" s="736"/>
      <c r="AN93" s="736"/>
    </row>
    <row r="94" spans="1:40">
      <c r="A94" s="733"/>
      <c r="B94" s="742" t="s">
        <v>24</v>
      </c>
      <c r="C94" s="945">
        <v>2001</v>
      </c>
      <c r="D94" s="945">
        <v>5000</v>
      </c>
      <c r="E94" s="946"/>
      <c r="F94" s="948">
        <f t="shared" ref="F94:M94" si="29">F$90/F$9*F13</f>
        <v>58.523526034639083</v>
      </c>
      <c r="G94" s="948">
        <f t="shared" si="29"/>
        <v>22.092954130617894</v>
      </c>
      <c r="H94" s="948">
        <f t="shared" si="29"/>
        <v>34.680848808467665</v>
      </c>
      <c r="I94" s="948">
        <f t="shared" si="29"/>
        <v>44.332999556787968</v>
      </c>
      <c r="J94" s="948">
        <f t="shared" si="29"/>
        <v>49.652340341250422</v>
      </c>
      <c r="K94" s="948">
        <f t="shared" si="29"/>
        <v>57.202469671736878</v>
      </c>
      <c r="L94" s="948">
        <f t="shared" si="29"/>
        <v>80.302310021809163</v>
      </c>
      <c r="M94" s="948">
        <f t="shared" si="29"/>
        <v>104.53451668596222</v>
      </c>
      <c r="N94" s="945"/>
      <c r="O94" s="939"/>
      <c r="P94" s="939"/>
      <c r="Q94" s="734"/>
      <c r="R94" s="734"/>
      <c r="S94" s="734"/>
      <c r="T94" s="736"/>
      <c r="U94" s="736"/>
      <c r="V94" s="736"/>
      <c r="W94" s="736"/>
      <c r="X94" s="736"/>
      <c r="Y94" s="736"/>
      <c r="Z94" s="736"/>
      <c r="AA94" s="736"/>
      <c r="AB94" s="736"/>
      <c r="AC94" s="736"/>
      <c r="AD94" s="736"/>
      <c r="AE94" s="736"/>
      <c r="AF94" s="736"/>
      <c r="AG94" s="736"/>
      <c r="AH94" s="736"/>
      <c r="AI94" s="736"/>
      <c r="AJ94" s="736"/>
      <c r="AK94" s="736"/>
      <c r="AL94" s="736"/>
      <c r="AM94" s="736"/>
      <c r="AN94" s="736"/>
    </row>
    <row r="95" spans="1:40">
      <c r="A95" s="733"/>
      <c r="B95" s="742" t="s">
        <v>24</v>
      </c>
      <c r="C95" s="945">
        <v>5001</v>
      </c>
      <c r="D95" s="945">
        <v>10000</v>
      </c>
      <c r="E95" s="946"/>
      <c r="F95" s="948">
        <f t="shared" ref="F95:M95" si="30">F$90/F$9*F14</f>
        <v>62.430829489001297</v>
      </c>
      <c r="G95" s="948">
        <f t="shared" si="30"/>
        <v>19.260855928055598</v>
      </c>
      <c r="H95" s="948">
        <f t="shared" si="30"/>
        <v>33.423046006252775</v>
      </c>
      <c r="I95" s="948">
        <f t="shared" si="30"/>
        <v>48.128019400639232</v>
      </c>
      <c r="J95" s="948">
        <f t="shared" si="30"/>
        <v>55.841059552228515</v>
      </c>
      <c r="K95" s="948">
        <f t="shared" si="30"/>
        <v>64.377170464175819</v>
      </c>
      <c r="L95" s="948">
        <f t="shared" si="30"/>
        <v>131.64881625454314</v>
      </c>
      <c r="M95" s="948">
        <f t="shared" si="30"/>
        <v>118.75288874837436</v>
      </c>
      <c r="N95" s="945"/>
      <c r="O95" s="939"/>
      <c r="P95" s="939"/>
      <c r="Q95" s="734"/>
      <c r="R95" s="734"/>
      <c r="S95" s="734"/>
      <c r="T95" s="736"/>
      <c r="U95" s="736"/>
      <c r="V95" s="736"/>
      <c r="W95" s="736"/>
      <c r="X95" s="736"/>
      <c r="Y95" s="736"/>
      <c r="Z95" s="736"/>
      <c r="AA95" s="736"/>
      <c r="AB95" s="736"/>
      <c r="AC95" s="736"/>
      <c r="AD95" s="736"/>
      <c r="AE95" s="736"/>
      <c r="AF95" s="736"/>
      <c r="AG95" s="736"/>
      <c r="AH95" s="736"/>
      <c r="AI95" s="736"/>
      <c r="AJ95" s="736"/>
      <c r="AK95" s="736"/>
      <c r="AL95" s="736"/>
      <c r="AM95" s="736"/>
      <c r="AN95" s="736"/>
    </row>
    <row r="96" spans="1:40">
      <c r="A96" s="733"/>
      <c r="B96" s="742" t="s">
        <v>24</v>
      </c>
      <c r="C96" s="945">
        <v>10001</v>
      </c>
      <c r="D96" s="945">
        <v>20000</v>
      </c>
      <c r="E96" s="946"/>
      <c r="F96" s="948">
        <f t="shared" ref="F96:M96" si="31">F$90/F$9*F15</f>
        <v>68.421245139811688</v>
      </c>
      <c r="G96" s="948">
        <f t="shared" si="31"/>
        <v>18.412992777193121</v>
      </c>
      <c r="H96" s="948">
        <f t="shared" si="31"/>
        <v>34.851653607394333</v>
      </c>
      <c r="I96" s="948">
        <f t="shared" si="31"/>
        <v>55.69684339748207</v>
      </c>
      <c r="J96" s="948">
        <f t="shared" si="31"/>
        <v>60.57215729327222</v>
      </c>
      <c r="K96" s="948">
        <f t="shared" si="31"/>
        <v>68.128750130362221</v>
      </c>
      <c r="L96" s="948">
        <f t="shared" si="31"/>
        <v>94.969936141985002</v>
      </c>
      <c r="M96" s="948">
        <f t="shared" si="31"/>
        <v>133.2617067497809</v>
      </c>
      <c r="N96" s="945"/>
      <c r="O96" s="939"/>
      <c r="P96" s="939"/>
      <c r="Q96" s="734"/>
      <c r="R96" s="734"/>
      <c r="S96" s="734"/>
      <c r="T96" s="736"/>
      <c r="U96" s="736"/>
      <c r="V96" s="736"/>
      <c r="W96" s="736"/>
      <c r="X96" s="736"/>
      <c r="Y96" s="736"/>
      <c r="Z96" s="736"/>
      <c r="AA96" s="736"/>
      <c r="AB96" s="736"/>
      <c r="AC96" s="736"/>
      <c r="AD96" s="736"/>
      <c r="AE96" s="736"/>
      <c r="AF96" s="736"/>
      <c r="AG96" s="736"/>
      <c r="AH96" s="736"/>
      <c r="AI96" s="736"/>
      <c r="AJ96" s="736"/>
      <c r="AK96" s="736"/>
      <c r="AL96" s="736"/>
      <c r="AM96" s="736"/>
      <c r="AN96" s="736"/>
    </row>
    <row r="97" spans="1:40">
      <c r="A97" s="733"/>
      <c r="B97" s="742" t="s">
        <v>24</v>
      </c>
      <c r="C97" s="945">
        <v>20001</v>
      </c>
      <c r="D97" s="945" t="s">
        <v>76</v>
      </c>
      <c r="E97" s="946"/>
      <c r="F97" s="948">
        <f t="shared" ref="F97:M97" si="32">F$90/F$9*F16</f>
        <v>72.905032159576066</v>
      </c>
      <c r="G97" s="948">
        <f t="shared" si="32"/>
        <v>13.197222527885895</v>
      </c>
      <c r="H97" s="948">
        <f t="shared" si="32"/>
        <v>17.64719284471354</v>
      </c>
      <c r="I97" s="948">
        <f t="shared" si="32"/>
        <v>54.510162159045841</v>
      </c>
      <c r="J97" s="948">
        <f t="shared" si="32"/>
        <v>60.936176275650958</v>
      </c>
      <c r="K97" s="948">
        <f t="shared" si="32"/>
        <v>83.960971387295672</v>
      </c>
      <c r="L97" s="948">
        <f t="shared" si="32"/>
        <v>128.57322478659697</v>
      </c>
      <c r="M97" s="948">
        <f t="shared" si="32"/>
        <v>138.49972281201104</v>
      </c>
      <c r="N97" s="945"/>
      <c r="O97" s="939"/>
      <c r="P97" s="939"/>
      <c r="Q97" s="734"/>
      <c r="R97" s="734"/>
      <c r="S97" s="734"/>
      <c r="T97" s="736"/>
      <c r="U97" s="736"/>
      <c r="V97" s="736"/>
      <c r="W97" s="736"/>
      <c r="X97" s="736"/>
      <c r="Y97" s="736"/>
      <c r="Z97" s="736"/>
      <c r="AA97" s="736"/>
      <c r="AB97" s="736"/>
      <c r="AC97" s="736"/>
      <c r="AD97" s="736"/>
      <c r="AE97" s="736"/>
      <c r="AF97" s="736"/>
      <c r="AG97" s="736"/>
      <c r="AH97" s="736"/>
      <c r="AI97" s="736"/>
      <c r="AJ97" s="736"/>
      <c r="AK97" s="736"/>
      <c r="AL97" s="736"/>
      <c r="AM97" s="736"/>
      <c r="AN97" s="736"/>
    </row>
    <row r="98" spans="1:40">
      <c r="A98" s="733"/>
      <c r="B98" s="743"/>
      <c r="C98" s="743"/>
      <c r="D98" s="743"/>
      <c r="E98" s="743"/>
      <c r="F98" s="743"/>
      <c r="G98" s="743"/>
      <c r="H98" s="744"/>
      <c r="I98" s="744"/>
      <c r="J98" s="743"/>
      <c r="K98" s="743"/>
      <c r="L98" s="743"/>
      <c r="M98" s="743"/>
      <c r="N98" s="743"/>
      <c r="O98" s="939"/>
      <c r="P98" s="939"/>
      <c r="Q98" s="734"/>
      <c r="R98" s="734"/>
      <c r="S98" s="734"/>
      <c r="T98" s="736"/>
      <c r="U98" s="736"/>
      <c r="V98" s="736"/>
      <c r="W98" s="736"/>
      <c r="X98" s="736"/>
      <c r="Y98" s="736"/>
      <c r="Z98" s="736"/>
      <c r="AA98" s="736"/>
      <c r="AB98" s="736"/>
      <c r="AC98" s="736"/>
      <c r="AD98" s="736"/>
      <c r="AE98" s="736"/>
      <c r="AF98" s="736"/>
      <c r="AG98" s="736"/>
      <c r="AH98" s="736"/>
      <c r="AI98" s="736"/>
      <c r="AJ98" s="736"/>
      <c r="AK98" s="736"/>
      <c r="AL98" s="736"/>
      <c r="AM98" s="736"/>
      <c r="AN98" s="736"/>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84</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7931</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7931</v>
      </c>
      <c r="F9" s="54">
        <v>20.346490251226399</v>
      </c>
      <c r="G9" s="54">
        <v>4.2152825508850835</v>
      </c>
      <c r="H9" s="54">
        <v>7.1709395932935793</v>
      </c>
      <c r="I9" s="54">
        <v>12.192011079465988</v>
      </c>
      <c r="J9" s="54">
        <v>15.154448148148148</v>
      </c>
      <c r="K9" s="54">
        <v>18.528373739561744</v>
      </c>
      <c r="L9" s="54">
        <v>30.356737744729532</v>
      </c>
      <c r="M9" s="54">
        <v>43.637099390454289</v>
      </c>
      <c r="N9" s="59">
        <v>675.23666624637497</v>
      </c>
      <c r="O9" s="11"/>
      <c r="P9" s="11"/>
      <c r="Q9" s="11"/>
      <c r="AI9" s="43"/>
      <c r="AJ9" s="43"/>
      <c r="AK9" s="43"/>
      <c r="AL9" s="43"/>
    </row>
    <row r="10" spans="1:69" s="44" customFormat="1">
      <c r="A10" s="1"/>
      <c r="B10" s="26" t="s">
        <v>19</v>
      </c>
      <c r="C10" s="53">
        <v>20</v>
      </c>
      <c r="D10" s="53">
        <v>500</v>
      </c>
      <c r="E10" s="28">
        <v>5583</v>
      </c>
      <c r="F10" s="56">
        <v>23.389318397463221</v>
      </c>
      <c r="G10" s="56">
        <v>4.8276900424300866</v>
      </c>
      <c r="H10" s="56">
        <v>8.2413465563218384</v>
      </c>
      <c r="I10" s="56">
        <v>14.697136825000726</v>
      </c>
      <c r="J10" s="56">
        <v>18.095934291226417</v>
      </c>
      <c r="K10" s="56">
        <v>22.048805684210517</v>
      </c>
      <c r="L10" s="56">
        <v>35.528191379871892</v>
      </c>
      <c r="M10" s="56">
        <v>48.390954357968717</v>
      </c>
      <c r="N10" s="53">
        <v>177.27404621171414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860</v>
      </c>
      <c r="F11" s="56">
        <v>15.351911821171207</v>
      </c>
      <c r="G11" s="56">
        <v>3.9851139518915746</v>
      </c>
      <c r="H11" s="56">
        <v>6.4445077436828138</v>
      </c>
      <c r="I11" s="56">
        <v>9.7446083734864199</v>
      </c>
      <c r="J11" s="56">
        <v>11.806228966349224</v>
      </c>
      <c r="K11" s="56">
        <v>13.831349758899007</v>
      </c>
      <c r="L11" s="56">
        <v>20.189708867891149</v>
      </c>
      <c r="M11" s="56">
        <v>31.543431482424857</v>
      </c>
      <c r="N11" s="53">
        <v>735.91279069767438</v>
      </c>
      <c r="O11" s="11"/>
      <c r="P11" s="11"/>
      <c r="Q11" s="34" t="s">
        <v>23</v>
      </c>
      <c r="AI11" s="1"/>
      <c r="AJ11" s="43"/>
      <c r="AK11" s="43"/>
      <c r="AL11" s="43"/>
    </row>
    <row r="12" spans="1:69">
      <c r="B12" s="26" t="s">
        <v>19</v>
      </c>
      <c r="C12" s="53">
        <v>1001</v>
      </c>
      <c r="D12" s="53">
        <v>2000</v>
      </c>
      <c r="E12" s="28">
        <v>1091</v>
      </c>
      <c r="F12" s="56">
        <v>12.374389368589753</v>
      </c>
      <c r="G12" s="56">
        <v>3.9492672376637596</v>
      </c>
      <c r="H12" s="56">
        <v>5.9915004852590483</v>
      </c>
      <c r="I12" s="56">
        <v>9.4456178804844058</v>
      </c>
      <c r="J12" s="56">
        <v>10.995193074935401</v>
      </c>
      <c r="K12" s="56">
        <v>12.630568809072404</v>
      </c>
      <c r="L12" s="56">
        <v>18.023936902676684</v>
      </c>
      <c r="M12" s="56">
        <v>21.249663168858888</v>
      </c>
      <c r="N12" s="53">
        <v>1389.6773602199817</v>
      </c>
      <c r="O12" s="11"/>
      <c r="P12" s="11"/>
      <c r="Q12" s="34" t="s">
        <v>25</v>
      </c>
      <c r="AI12" s="1"/>
      <c r="AJ12" s="43"/>
      <c r="AK12" s="43"/>
      <c r="AL12" s="43"/>
    </row>
    <row r="13" spans="1:69">
      <c r="B13" s="26" t="s">
        <v>19</v>
      </c>
      <c r="C13" s="53">
        <v>2001</v>
      </c>
      <c r="D13" s="53">
        <v>5000</v>
      </c>
      <c r="E13" s="28">
        <v>336</v>
      </c>
      <c r="F13" s="56">
        <v>10.516596503963614</v>
      </c>
      <c r="G13" s="56">
        <v>1.8520823026725657</v>
      </c>
      <c r="H13" s="56">
        <v>3.4372545344564758</v>
      </c>
      <c r="I13" s="56">
        <v>5.99067089014848</v>
      </c>
      <c r="J13" s="56">
        <v>8.4068844123600854</v>
      </c>
      <c r="K13" s="56">
        <v>10.363148740940021</v>
      </c>
      <c r="L13" s="56">
        <v>15.407421734936213</v>
      </c>
      <c r="M13" s="56">
        <v>19.23943628373404</v>
      </c>
      <c r="N13" s="53">
        <v>2687.1964285714284</v>
      </c>
      <c r="O13" s="11"/>
      <c r="P13" s="11"/>
      <c r="Q13" s="34" t="s">
        <v>26</v>
      </c>
      <c r="AI13" s="1"/>
      <c r="AJ13" s="43"/>
      <c r="AK13" s="43"/>
      <c r="AL13" s="43"/>
    </row>
    <row r="14" spans="1:69">
      <c r="B14" s="26" t="s">
        <v>19</v>
      </c>
      <c r="C14" s="53">
        <v>5001</v>
      </c>
      <c r="D14" s="53">
        <v>10000</v>
      </c>
      <c r="E14" s="28">
        <v>24</v>
      </c>
      <c r="F14" s="56">
        <v>8.2291733564609171</v>
      </c>
      <c r="G14" s="30">
        <v>1.4492432350505815</v>
      </c>
      <c r="H14" s="30">
        <v>2.6896309489161294</v>
      </c>
      <c r="I14" s="30">
        <v>4.3010822724881637</v>
      </c>
      <c r="J14" s="30">
        <v>7.2888473511081733</v>
      </c>
      <c r="K14" s="30">
        <v>8.2060775595862694</v>
      </c>
      <c r="L14" s="30">
        <v>19.268272084392102</v>
      </c>
      <c r="M14" s="30">
        <v>19.268272084392102</v>
      </c>
      <c r="N14" s="53">
        <v>6289.083333333333</v>
      </c>
      <c r="O14" s="11"/>
      <c r="P14" s="11"/>
      <c r="Q14" s="34" t="s">
        <v>27</v>
      </c>
      <c r="AI14" s="1"/>
      <c r="AJ14" s="43"/>
      <c r="AK14" s="43"/>
      <c r="AL14" s="43"/>
    </row>
    <row r="15" spans="1:69">
      <c r="B15" s="26" t="s">
        <v>19</v>
      </c>
      <c r="C15" s="53">
        <v>10001</v>
      </c>
      <c r="D15" s="53">
        <v>20000</v>
      </c>
      <c r="E15" s="28">
        <v>14</v>
      </c>
      <c r="F15" s="56">
        <v>12.453981301035325</v>
      </c>
      <c r="G15" s="30">
        <v>2.1932759668747663</v>
      </c>
      <c r="H15" s="30">
        <v>4.0704712482680172</v>
      </c>
      <c r="I15" s="30">
        <v>6.5092319575120516</v>
      </c>
      <c r="J15" s="30">
        <v>9.0714363829521361</v>
      </c>
      <c r="K15" s="30">
        <v>12.094688092846781</v>
      </c>
      <c r="L15" s="30">
        <v>14.284566699123662</v>
      </c>
      <c r="M15" s="30">
        <v>35.789567754174215</v>
      </c>
      <c r="N15" s="53">
        <v>14552.857142857143</v>
      </c>
      <c r="O15" s="11"/>
      <c r="P15" s="11"/>
      <c r="Q15" s="11"/>
      <c r="AI15" s="1"/>
      <c r="AJ15" s="43"/>
      <c r="AK15" s="43"/>
      <c r="AL15" s="43"/>
    </row>
    <row r="16" spans="1:69">
      <c r="B16" s="26" t="s">
        <v>19</v>
      </c>
      <c r="C16" s="53">
        <v>20001</v>
      </c>
      <c r="D16" s="53">
        <v>90061</v>
      </c>
      <c r="E16" s="28">
        <v>23</v>
      </c>
      <c r="F16" s="56">
        <v>7.1434328455582055</v>
      </c>
      <c r="G16" s="30">
        <v>1.2580330098812789</v>
      </c>
      <c r="H16" s="30">
        <v>2.33476647418451</v>
      </c>
      <c r="I16" s="30">
        <v>5.1037058157817734</v>
      </c>
      <c r="J16" s="30">
        <v>6.2000826600691035</v>
      </c>
      <c r="K16" s="30">
        <v>6.8249292295606594</v>
      </c>
      <c r="L16" s="30">
        <v>11.185444614149311</v>
      </c>
      <c r="M16" s="30">
        <v>13.969299474468322</v>
      </c>
      <c r="N16" s="53">
        <v>32234.782608695652</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5355302</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7931</v>
      </c>
      <c r="F26" s="54">
        <v>20.346490251226399</v>
      </c>
      <c r="G26" s="54">
        <v>4.2152825508850835</v>
      </c>
      <c r="H26" s="54">
        <v>7.1709395932935793</v>
      </c>
      <c r="I26" s="54">
        <v>12.192011079465988</v>
      </c>
      <c r="J26" s="54">
        <v>15.154448148148148</v>
      </c>
      <c r="K26" s="54">
        <v>18.528373739561744</v>
      </c>
      <c r="L26" s="54">
        <v>30.356737744729532</v>
      </c>
      <c r="M26" s="54">
        <v>43.637099390454289</v>
      </c>
      <c r="N26" s="59">
        <v>675.23666624637497</v>
      </c>
      <c r="O26" s="11"/>
      <c r="P26" s="11"/>
      <c r="Q26" s="11"/>
      <c r="AI26" s="43"/>
      <c r="AJ26" s="43"/>
      <c r="AK26" s="43"/>
      <c r="AL26" s="43"/>
    </row>
    <row r="27" spans="1:69">
      <c r="B27" s="28" t="s">
        <v>20</v>
      </c>
      <c r="C27" s="28" t="s">
        <v>19</v>
      </c>
      <c r="D27" s="28" t="s">
        <v>19</v>
      </c>
      <c r="E27" s="28">
        <v>4886</v>
      </c>
      <c r="F27" s="56">
        <v>23.444032493370592</v>
      </c>
      <c r="G27" s="56">
        <v>5.2508257122225608</v>
      </c>
      <c r="H27" s="56">
        <v>8.6417704434137299</v>
      </c>
      <c r="I27" s="56">
        <v>14.875498016012202</v>
      </c>
      <c r="J27" s="56">
        <v>18.215151537022628</v>
      </c>
      <c r="K27" s="56">
        <v>22.020951039999996</v>
      </c>
      <c r="L27" s="56">
        <v>35.558747512554412</v>
      </c>
      <c r="M27" s="56">
        <v>48.171432031797991</v>
      </c>
      <c r="N27" s="33">
        <v>395.93389275480968</v>
      </c>
      <c r="O27" s="11"/>
      <c r="P27" s="11"/>
      <c r="Q27" s="11"/>
      <c r="AI27" s="43"/>
      <c r="AJ27" s="43"/>
      <c r="AK27" s="43"/>
      <c r="AL27" s="43"/>
    </row>
    <row r="28" spans="1:69">
      <c r="B28" s="28" t="s">
        <v>21</v>
      </c>
      <c r="C28" s="28" t="s">
        <v>19</v>
      </c>
      <c r="D28" s="28" t="s">
        <v>19</v>
      </c>
      <c r="E28" s="28">
        <v>1022</v>
      </c>
      <c r="F28" s="56">
        <v>17.667529175024132</v>
      </c>
      <c r="G28" s="56">
        <v>4.1869504781671409</v>
      </c>
      <c r="H28" s="56">
        <v>6.9717492215568857</v>
      </c>
      <c r="I28" s="56">
        <v>11.445002586877767</v>
      </c>
      <c r="J28" s="56">
        <v>13.495820220503902</v>
      </c>
      <c r="K28" s="56">
        <v>16.316731978632479</v>
      </c>
      <c r="L28" s="56">
        <v>24.59569677830941</v>
      </c>
      <c r="M28" s="56">
        <v>34.672557328282835</v>
      </c>
      <c r="N28" s="33">
        <v>814.24559686888449</v>
      </c>
      <c r="O28" s="11"/>
      <c r="P28" s="11"/>
      <c r="Q28" s="11"/>
      <c r="AI28" s="43"/>
      <c r="AJ28" s="43"/>
      <c r="AK28" s="43"/>
      <c r="AL28" s="43"/>
    </row>
    <row r="29" spans="1:69" s="44" customFormat="1">
      <c r="A29" s="1"/>
      <c r="B29" s="28" t="s">
        <v>22</v>
      </c>
      <c r="C29" s="28" t="s">
        <v>19</v>
      </c>
      <c r="D29" s="28" t="s">
        <v>19</v>
      </c>
      <c r="E29" s="28">
        <v>400</v>
      </c>
      <c r="F29" s="56">
        <v>14.956946568034496</v>
      </c>
      <c r="G29" s="56">
        <v>4.2428841211265116</v>
      </c>
      <c r="H29" s="56">
        <v>6.1617642289768613</v>
      </c>
      <c r="I29" s="56">
        <v>10.321609148490277</v>
      </c>
      <c r="J29" s="56">
        <v>12.45370252535885</v>
      </c>
      <c r="K29" s="56">
        <v>14.339413242661449</v>
      </c>
      <c r="L29" s="56">
        <v>19.601766890106624</v>
      </c>
      <c r="M29" s="56">
        <v>27.303991760728991</v>
      </c>
      <c r="N29" s="33">
        <v>1030.4925000000001</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1623</v>
      </c>
      <c r="F30" s="56">
        <v>14.036646935169003</v>
      </c>
      <c r="G30" s="56">
        <v>2.6795687050179415</v>
      </c>
      <c r="H30" s="56">
        <v>4.7109014654165824</v>
      </c>
      <c r="I30" s="56">
        <v>8.3396835755755756</v>
      </c>
      <c r="J30" s="56">
        <v>10.226481240063592</v>
      </c>
      <c r="K30" s="56">
        <v>12.388902931677018</v>
      </c>
      <c r="L30" s="56">
        <v>19.093357041349954</v>
      </c>
      <c r="M30" s="56">
        <v>28.65515614562478</v>
      </c>
      <c r="N30" s="33">
        <v>1340.981515711645</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177.27404621171414</v>
      </c>
      <c r="E37" s="56">
        <v>23.389318397463221</v>
      </c>
      <c r="F37" s="948">
        <v>26.950099684876449</v>
      </c>
      <c r="G37" s="948">
        <v>20.309717305971347</v>
      </c>
      <c r="H37" s="948">
        <v>17.193765667398935</v>
      </c>
      <c r="I37" s="948">
        <v>16.135834748189808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735.91279069767438</v>
      </c>
      <c r="E38" s="56">
        <v>15.351911821171207</v>
      </c>
      <c r="F38" s="948">
        <v>17.689081267920592</v>
      </c>
      <c r="G38" s="948">
        <v>13.330571840349299</v>
      </c>
      <c r="H38" s="948">
        <v>11.285372660898826</v>
      </c>
      <c r="I38" s="948">
        <v>10.590984654006302</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1389.6773602199817</v>
      </c>
      <c r="E39" s="56">
        <v>12.374389368589753</v>
      </c>
      <c r="F39" s="948">
        <v>14.258261885012402</v>
      </c>
      <c r="G39" s="948">
        <v>10.745090799111662</v>
      </c>
      <c r="H39" s="948">
        <v>9.0965605523485813</v>
      </c>
      <c r="I39" s="948">
        <v>8.5368499657936656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2687.1964285714284</v>
      </c>
      <c r="E40" s="56">
        <v>10.516596503963614</v>
      </c>
      <c r="F40" s="948">
        <v>12.117639313430455</v>
      </c>
      <c r="G40" s="948">
        <v>9.1319079242443095</v>
      </c>
      <c r="H40" s="948">
        <v>7.7308749590303911</v>
      </c>
      <c r="I40" s="948">
        <v>7.2551948892940956</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6289.083333333333</v>
      </c>
      <c r="E41" s="56">
        <v>8.2291733564609171</v>
      </c>
      <c r="F41" s="948">
        <v>9.4819797016746215</v>
      </c>
      <c r="G41" s="948">
        <v>7.1456628915564968</v>
      </c>
      <c r="H41" s="948">
        <v>6.049363043548019</v>
      </c>
      <c r="I41" s="948">
        <v>5.6771462570051412</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14552.857142857143</v>
      </c>
      <c r="E42" s="56">
        <v>12.453981301035325</v>
      </c>
      <c r="F42" s="948">
        <v>14.349970864174136</v>
      </c>
      <c r="G42" s="948">
        <v>10.8142031015882</v>
      </c>
      <c r="H42" s="948">
        <v>9.1550695269253293</v>
      </c>
      <c r="I42" s="948">
        <v>8.5917588882088722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90061</v>
      </c>
      <c r="D43" s="53">
        <v>32234.782608695652</v>
      </c>
      <c r="E43" s="56">
        <v>7.1434328455582055</v>
      </c>
      <c r="F43" s="948">
        <v>8.2309464520733684</v>
      </c>
      <c r="G43" s="948">
        <v>6.2028785628576921</v>
      </c>
      <c r="H43" s="948">
        <v>5.251222302427152</v>
      </c>
      <c r="I43" s="948">
        <v>4.9281150468762709</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65</v>
      </c>
      <c r="D44" s="55">
        <v>675.23666624637497</v>
      </c>
      <c r="E44" s="54">
        <v>20.346490251226399</v>
      </c>
      <c r="F44" s="54">
        <v>23.444032493370592</v>
      </c>
      <c r="G44" s="54">
        <v>17.667529175024132</v>
      </c>
      <c r="H44" s="54">
        <v>14.956946568034496</v>
      </c>
      <c r="I44" s="54">
        <v>14.036646935169003</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716"/>
      <c r="B46" s="720" t="s">
        <v>221</v>
      </c>
      <c r="C46" s="721"/>
      <c r="D46" s="721"/>
      <c r="E46" s="721"/>
      <c r="F46" s="721"/>
      <c r="G46" s="721"/>
      <c r="H46" s="721"/>
      <c r="I46" s="721"/>
      <c r="J46" s="721"/>
      <c r="K46" s="721"/>
      <c r="L46" s="722"/>
      <c r="M46" s="722"/>
      <c r="N46" s="721"/>
      <c r="O46" s="721"/>
      <c r="P46" s="721"/>
      <c r="Q46" s="721"/>
      <c r="R46" s="721"/>
      <c r="S46" s="721"/>
      <c r="T46" s="721"/>
      <c r="U46" s="721"/>
      <c r="V46" s="721"/>
      <c r="W46" s="721"/>
      <c r="X46" s="721"/>
      <c r="Y46" s="721"/>
      <c r="Z46" s="721"/>
      <c r="AA46" s="721"/>
      <c r="AB46" s="721"/>
      <c r="AC46" s="721"/>
      <c r="AD46" s="721"/>
      <c r="AE46" s="719"/>
      <c r="AF46" s="719"/>
      <c r="AG46" s="719"/>
      <c r="AH46" s="719"/>
      <c r="AI46" s="719"/>
      <c r="AJ46" s="719"/>
      <c r="AK46" s="719"/>
      <c r="AL46" s="719"/>
      <c r="AM46" s="717"/>
      <c r="AN46" s="717"/>
    </row>
    <row r="47" spans="1:40">
      <c r="A47" s="715"/>
      <c r="B47" s="715"/>
      <c r="C47" s="715"/>
      <c r="D47" s="715"/>
      <c r="E47" s="715"/>
      <c r="F47" s="715"/>
      <c r="G47" s="715"/>
      <c r="H47" s="715"/>
      <c r="I47" s="715"/>
      <c r="J47" s="715"/>
      <c r="K47" s="715"/>
      <c r="L47" s="715"/>
      <c r="M47" s="715"/>
      <c r="N47" s="715"/>
      <c r="O47" s="715"/>
      <c r="P47" s="715"/>
      <c r="Q47" s="715"/>
      <c r="R47" s="715"/>
      <c r="S47" s="715"/>
      <c r="T47" s="715"/>
      <c r="U47" s="715"/>
      <c r="V47" s="715"/>
      <c r="W47" s="715"/>
      <c r="X47" s="715"/>
      <c r="Y47" s="715"/>
      <c r="Z47" s="715"/>
      <c r="AA47" s="715"/>
      <c r="AB47" s="715"/>
      <c r="AC47" s="715"/>
      <c r="AD47" s="715"/>
      <c r="AE47" s="715"/>
      <c r="AF47" s="715"/>
      <c r="AG47" s="715"/>
      <c r="AH47" s="715"/>
      <c r="AI47" s="715"/>
      <c r="AJ47" s="715"/>
      <c r="AK47" s="715"/>
      <c r="AL47" s="715"/>
      <c r="AM47" s="715"/>
      <c r="AN47" s="715"/>
    </row>
    <row r="48" spans="1:40">
      <c r="A48" s="716"/>
      <c r="B48" s="731" t="s">
        <v>214</v>
      </c>
      <c r="C48" s="717"/>
      <c r="D48" s="717"/>
      <c r="E48" s="717"/>
      <c r="F48" s="717"/>
      <c r="G48" s="717"/>
      <c r="H48" s="717"/>
      <c r="I48" s="717"/>
      <c r="J48" s="717"/>
      <c r="K48" s="717"/>
      <c r="L48" s="717"/>
      <c r="M48" s="717"/>
      <c r="N48" s="718"/>
      <c r="O48" s="718"/>
      <c r="P48" s="939"/>
      <c r="Q48" s="717"/>
      <c r="R48" s="717"/>
      <c r="S48" s="717"/>
      <c r="T48" s="719"/>
      <c r="U48" s="719"/>
      <c r="V48" s="719"/>
      <c r="W48" s="719"/>
      <c r="X48" s="719"/>
      <c r="Y48" s="719"/>
      <c r="Z48" s="719"/>
      <c r="AA48" s="719"/>
      <c r="AB48" s="719"/>
      <c r="AC48" s="719"/>
      <c r="AD48" s="719"/>
      <c r="AE48" s="719"/>
      <c r="AF48" s="719"/>
      <c r="AG48" s="719"/>
      <c r="AH48" s="719"/>
      <c r="AI48" s="719"/>
      <c r="AJ48" s="719"/>
      <c r="AK48" s="719"/>
      <c r="AL48" s="719"/>
      <c r="AM48" s="719"/>
      <c r="AN48" s="719"/>
    </row>
    <row r="49" spans="1:40">
      <c r="A49" s="716"/>
      <c r="B49" s="723">
        <v>1</v>
      </c>
      <c r="C49" s="723">
        <v>2</v>
      </c>
      <c r="D49" s="723">
        <v>3</v>
      </c>
      <c r="E49" s="723">
        <v>4</v>
      </c>
      <c r="F49" s="723">
        <v>5</v>
      </c>
      <c r="G49" s="723">
        <v>7</v>
      </c>
      <c r="H49" s="723">
        <v>8</v>
      </c>
      <c r="I49" s="723">
        <v>9</v>
      </c>
      <c r="J49" s="723">
        <v>10</v>
      </c>
      <c r="K49" s="723">
        <v>11</v>
      </c>
      <c r="L49" s="723">
        <v>12</v>
      </c>
      <c r="M49" s="723">
        <v>13</v>
      </c>
      <c r="N49" s="723">
        <v>14</v>
      </c>
      <c r="O49" s="939"/>
      <c r="P49" s="939"/>
      <c r="Q49" s="717"/>
      <c r="R49" s="717"/>
      <c r="S49" s="717"/>
      <c r="T49" s="719"/>
      <c r="U49" s="719"/>
      <c r="V49" s="719"/>
      <c r="W49" s="719"/>
      <c r="X49" s="719"/>
      <c r="Y49" s="719"/>
      <c r="Z49" s="719"/>
      <c r="AA49" s="719"/>
      <c r="AB49" s="719"/>
      <c r="AC49" s="719"/>
      <c r="AD49" s="719"/>
      <c r="AE49" s="719"/>
      <c r="AF49" s="719"/>
      <c r="AG49" s="719"/>
      <c r="AH49" s="719"/>
      <c r="AI49" s="719"/>
      <c r="AJ49" s="719"/>
      <c r="AK49" s="719"/>
      <c r="AL49" s="719"/>
      <c r="AM49" s="719"/>
      <c r="AN49" s="719"/>
    </row>
    <row r="50" spans="1:40" ht="60">
      <c r="A50" s="716"/>
      <c r="B50" s="723" t="s">
        <v>5</v>
      </c>
      <c r="C50" s="723" t="s">
        <v>28</v>
      </c>
      <c r="D50" s="723" t="s">
        <v>29</v>
      </c>
      <c r="E50" s="723" t="s">
        <v>215</v>
      </c>
      <c r="F50" s="723" t="s">
        <v>9</v>
      </c>
      <c r="G50" s="723" t="s">
        <v>11</v>
      </c>
      <c r="H50" s="723" t="s">
        <v>12</v>
      </c>
      <c r="I50" s="723" t="s">
        <v>13</v>
      </c>
      <c r="J50" s="723" t="s">
        <v>14</v>
      </c>
      <c r="K50" s="723" t="s">
        <v>15</v>
      </c>
      <c r="L50" s="723" t="s">
        <v>16</v>
      </c>
      <c r="M50" s="723" t="s">
        <v>17</v>
      </c>
      <c r="N50" s="723" t="s">
        <v>216</v>
      </c>
      <c r="O50" s="939"/>
      <c r="P50" s="939"/>
      <c r="Q50" s="717"/>
      <c r="R50" s="717"/>
      <c r="S50" s="717"/>
      <c r="T50" s="719"/>
      <c r="U50" s="719"/>
      <c r="V50" s="719"/>
      <c r="W50" s="719"/>
      <c r="X50" s="719"/>
      <c r="Y50" s="719"/>
      <c r="Z50" s="719"/>
      <c r="AA50" s="719"/>
      <c r="AB50" s="719"/>
      <c r="AC50" s="719"/>
      <c r="AD50" s="719"/>
      <c r="AE50" s="719"/>
      <c r="AF50" s="719"/>
      <c r="AG50" s="719"/>
      <c r="AH50" s="719"/>
      <c r="AI50" s="719"/>
      <c r="AJ50" s="719"/>
      <c r="AK50" s="719"/>
      <c r="AL50" s="719"/>
      <c r="AM50" s="719"/>
      <c r="AN50" s="719"/>
    </row>
    <row r="51" spans="1:40">
      <c r="A51" s="716"/>
      <c r="B51" s="729" t="s">
        <v>20</v>
      </c>
      <c r="C51" s="729" t="s">
        <v>19</v>
      </c>
      <c r="D51" s="729" t="s">
        <v>19</v>
      </c>
      <c r="E51" s="729">
        <f t="shared" ref="E51" si="0">E27</f>
        <v>4886</v>
      </c>
      <c r="F51" s="951">
        <f>F27</f>
        <v>23.444032493370592</v>
      </c>
      <c r="G51" s="951">
        <f t="shared" ref="G51:N51" si="1">G27</f>
        <v>5.2508257122225608</v>
      </c>
      <c r="H51" s="951">
        <f t="shared" si="1"/>
        <v>8.6417704434137299</v>
      </c>
      <c r="I51" s="951">
        <f t="shared" si="1"/>
        <v>14.875498016012202</v>
      </c>
      <c r="J51" s="951">
        <f t="shared" si="1"/>
        <v>18.215151537022628</v>
      </c>
      <c r="K51" s="951">
        <f t="shared" si="1"/>
        <v>22.020951039999996</v>
      </c>
      <c r="L51" s="951">
        <f t="shared" si="1"/>
        <v>35.558747512554412</v>
      </c>
      <c r="M51" s="951">
        <f t="shared" si="1"/>
        <v>48.171432031797991</v>
      </c>
      <c r="N51" s="952">
        <f t="shared" si="1"/>
        <v>395.93389275480968</v>
      </c>
      <c r="O51" s="939"/>
      <c r="P51" s="939"/>
      <c r="Q51" s="717"/>
      <c r="R51" s="717"/>
      <c r="S51" s="717"/>
      <c r="T51" s="719"/>
      <c r="U51" s="719"/>
      <c r="V51" s="719"/>
      <c r="W51" s="719"/>
      <c r="X51" s="719"/>
      <c r="Y51" s="719"/>
      <c r="Z51" s="719"/>
      <c r="AA51" s="719"/>
      <c r="AB51" s="719"/>
      <c r="AC51" s="719"/>
      <c r="AD51" s="719"/>
      <c r="AE51" s="719"/>
      <c r="AF51" s="719"/>
      <c r="AG51" s="719"/>
      <c r="AH51" s="719"/>
      <c r="AI51" s="719"/>
      <c r="AJ51" s="719"/>
      <c r="AK51" s="719"/>
      <c r="AL51" s="719"/>
      <c r="AM51" s="719"/>
      <c r="AN51" s="719"/>
    </row>
    <row r="52" spans="1:40">
      <c r="A52" s="716"/>
      <c r="B52" s="725" t="s">
        <v>20</v>
      </c>
      <c r="C52" s="724" t="s">
        <v>75</v>
      </c>
      <c r="D52" s="724">
        <v>500</v>
      </c>
      <c r="E52" s="725"/>
      <c r="F52" s="948">
        <f>F$51/F$9*F10</f>
        <v>26.950099684876449</v>
      </c>
      <c r="G52" s="948">
        <f t="shared" ref="G52:M52" si="2">G$51/G$9*G10</f>
        <v>6.0136796761370404</v>
      </c>
      <c r="H52" s="948">
        <f t="shared" si="2"/>
        <v>9.9317284935656058</v>
      </c>
      <c r="I52" s="948">
        <f t="shared" si="2"/>
        <v>17.932007136179053</v>
      </c>
      <c r="J52" s="948">
        <f t="shared" si="2"/>
        <v>21.750721774647563</v>
      </c>
      <c r="K52" s="948">
        <f t="shared" si="2"/>
        <v>26.204980387769204</v>
      </c>
      <c r="L52" s="948">
        <f t="shared" si="2"/>
        <v>41.616394932749806</v>
      </c>
      <c r="M52" s="948">
        <f t="shared" si="2"/>
        <v>53.41926024805062</v>
      </c>
      <c r="N52" s="724"/>
      <c r="O52" s="939"/>
      <c r="P52" s="939"/>
      <c r="Q52" s="717"/>
      <c r="R52" s="717"/>
      <c r="S52" s="717"/>
      <c r="T52" s="719"/>
      <c r="U52" s="719"/>
      <c r="V52" s="719"/>
      <c r="W52" s="719"/>
      <c r="X52" s="719"/>
      <c r="Y52" s="719"/>
      <c r="Z52" s="719"/>
      <c r="AA52" s="719"/>
      <c r="AB52" s="719"/>
      <c r="AC52" s="719"/>
      <c r="AD52" s="719"/>
      <c r="AE52" s="719"/>
      <c r="AF52" s="719"/>
      <c r="AG52" s="719"/>
      <c r="AH52" s="719"/>
      <c r="AI52" s="719"/>
      <c r="AJ52" s="719"/>
      <c r="AK52" s="719"/>
      <c r="AL52" s="719"/>
      <c r="AM52" s="719"/>
      <c r="AN52" s="719"/>
    </row>
    <row r="53" spans="1:40">
      <c r="A53" s="716"/>
      <c r="B53" s="725" t="s">
        <v>20</v>
      </c>
      <c r="C53" s="724">
        <v>501</v>
      </c>
      <c r="D53" s="724">
        <v>1000</v>
      </c>
      <c r="E53" s="725"/>
      <c r="F53" s="948">
        <f t="shared" ref="F53:M53" si="3">F$51/F$9*F11</f>
        <v>17.689081267920592</v>
      </c>
      <c r="G53" s="948">
        <f t="shared" si="3"/>
        <v>4.964112975139825</v>
      </c>
      <c r="H53" s="948">
        <f t="shared" si="3"/>
        <v>7.7663402148573937</v>
      </c>
      <c r="I53" s="948">
        <f t="shared" si="3"/>
        <v>11.889416896179707</v>
      </c>
      <c r="J53" s="948">
        <f t="shared" si="3"/>
        <v>14.190701475930432</v>
      </c>
      <c r="K53" s="948">
        <f t="shared" si="3"/>
        <v>16.438543400465491</v>
      </c>
      <c r="L53" s="948">
        <f t="shared" si="3"/>
        <v>23.649470045903268</v>
      </c>
      <c r="M53" s="948">
        <f t="shared" si="3"/>
        <v>34.821110635912206</v>
      </c>
      <c r="N53" s="724"/>
      <c r="O53" s="939"/>
      <c r="P53" s="939"/>
      <c r="Q53" s="717"/>
      <c r="R53" s="717"/>
      <c r="S53" s="717"/>
      <c r="T53" s="719"/>
      <c r="U53" s="719"/>
      <c r="V53" s="719"/>
      <c r="W53" s="719"/>
      <c r="X53" s="719"/>
      <c r="Y53" s="719"/>
      <c r="Z53" s="719"/>
      <c r="AA53" s="719"/>
      <c r="AB53" s="719"/>
      <c r="AC53" s="719"/>
      <c r="AD53" s="719"/>
      <c r="AE53" s="719"/>
      <c r="AF53" s="719"/>
      <c r="AG53" s="719"/>
      <c r="AH53" s="719"/>
      <c r="AI53" s="719"/>
      <c r="AJ53" s="719"/>
      <c r="AK53" s="719"/>
      <c r="AL53" s="719"/>
      <c r="AM53" s="719"/>
      <c r="AN53" s="719"/>
    </row>
    <row r="54" spans="1:40">
      <c r="A54" s="716"/>
      <c r="B54" s="725" t="s">
        <v>20</v>
      </c>
      <c r="C54" s="724">
        <v>1001</v>
      </c>
      <c r="D54" s="724">
        <v>2000</v>
      </c>
      <c r="E54" s="725"/>
      <c r="F54" s="948">
        <f t="shared" ref="F54:M54" si="4">F$51/F$9*F12</f>
        <v>14.258261885012402</v>
      </c>
      <c r="G54" s="948">
        <f t="shared" si="4"/>
        <v>4.91946001380356</v>
      </c>
      <c r="H54" s="948">
        <f t="shared" si="4"/>
        <v>7.2204166736579154</v>
      </c>
      <c r="I54" s="948">
        <f t="shared" si="4"/>
        <v>11.524617975274136</v>
      </c>
      <c r="J54" s="948">
        <f t="shared" si="4"/>
        <v>13.215862833200161</v>
      </c>
      <c r="K54" s="948">
        <f t="shared" si="4"/>
        <v>15.011416612244638</v>
      </c>
      <c r="L54" s="948">
        <f t="shared" si="4"/>
        <v>21.112565747146707</v>
      </c>
      <c r="M54" s="948">
        <f t="shared" si="4"/>
        <v>23.457716469147524</v>
      </c>
      <c r="N54" s="724"/>
      <c r="O54" s="939"/>
      <c r="P54" s="939"/>
      <c r="Q54" s="717"/>
      <c r="R54" s="717"/>
      <c r="S54" s="717"/>
      <c r="T54" s="719"/>
      <c r="U54" s="719"/>
      <c r="V54" s="719"/>
      <c r="W54" s="719"/>
      <c r="X54" s="719"/>
      <c r="Y54" s="719"/>
      <c r="Z54" s="719"/>
      <c r="AA54" s="719"/>
      <c r="AB54" s="719"/>
      <c r="AC54" s="719"/>
      <c r="AD54" s="719"/>
      <c r="AE54" s="719"/>
      <c r="AF54" s="719"/>
      <c r="AG54" s="719"/>
      <c r="AH54" s="719"/>
      <c r="AI54" s="719"/>
      <c r="AJ54" s="719"/>
      <c r="AK54" s="719"/>
      <c r="AL54" s="719"/>
      <c r="AM54" s="719"/>
      <c r="AN54" s="719"/>
    </row>
    <row r="55" spans="1:40">
      <c r="A55" s="716"/>
      <c r="B55" s="725" t="s">
        <v>20</v>
      </c>
      <c r="C55" s="724">
        <v>2001</v>
      </c>
      <c r="D55" s="724">
        <v>5000</v>
      </c>
      <c r="E55" s="725"/>
      <c r="F55" s="948">
        <f t="shared" ref="F55:M55" si="5">F$51/F$9*F13</f>
        <v>12.117639313430455</v>
      </c>
      <c r="G55" s="948">
        <f t="shared" si="5"/>
        <v>2.3070722445363772</v>
      </c>
      <c r="H55" s="948">
        <f t="shared" si="5"/>
        <v>4.1422695388670681</v>
      </c>
      <c r="I55" s="948">
        <f t="shared" si="5"/>
        <v>7.3092299834826733</v>
      </c>
      <c r="J55" s="948">
        <f t="shared" si="5"/>
        <v>10.104800387870606</v>
      </c>
      <c r="K55" s="948">
        <f t="shared" si="5"/>
        <v>12.31659044944738</v>
      </c>
      <c r="L55" s="948">
        <f t="shared" si="5"/>
        <v>18.047677714880926</v>
      </c>
      <c r="M55" s="948">
        <f t="shared" si="5"/>
        <v>21.238606832670001</v>
      </c>
      <c r="N55" s="724"/>
      <c r="O55" s="939"/>
      <c r="P55" s="939"/>
      <c r="Q55" s="717"/>
      <c r="R55" s="717"/>
      <c r="S55" s="717"/>
      <c r="T55" s="719"/>
      <c r="U55" s="719"/>
      <c r="V55" s="719"/>
      <c r="W55" s="719"/>
      <c r="X55" s="719"/>
      <c r="Y55" s="719"/>
      <c r="Z55" s="719"/>
      <c r="AA55" s="719"/>
      <c r="AB55" s="719"/>
      <c r="AC55" s="719"/>
      <c r="AD55" s="719"/>
      <c r="AE55" s="719"/>
      <c r="AF55" s="719"/>
      <c r="AG55" s="719"/>
      <c r="AH55" s="719"/>
      <c r="AI55" s="719"/>
      <c r="AJ55" s="719"/>
      <c r="AK55" s="719"/>
      <c r="AL55" s="719"/>
      <c r="AM55" s="719"/>
      <c r="AN55" s="719"/>
    </row>
    <row r="56" spans="1:40">
      <c r="A56" s="716"/>
      <c r="B56" s="725" t="s">
        <v>20</v>
      </c>
      <c r="C56" s="724">
        <v>5001</v>
      </c>
      <c r="D56" s="724">
        <v>10000</v>
      </c>
      <c r="E56" s="725"/>
      <c r="F56" s="948">
        <f t="shared" ref="F56:M56" si="6">F$51/F$9*F14</f>
        <v>9.4819797016746215</v>
      </c>
      <c r="G56" s="948">
        <f t="shared" si="6"/>
        <v>1.8052701212805731</v>
      </c>
      <c r="H56" s="948">
        <f t="shared" si="6"/>
        <v>3.2413009391086991</v>
      </c>
      <c r="I56" s="948">
        <f t="shared" si="6"/>
        <v>5.2477594052436913</v>
      </c>
      <c r="J56" s="948">
        <f t="shared" si="6"/>
        <v>8.7609563695584214</v>
      </c>
      <c r="K56" s="948">
        <f t="shared" si="6"/>
        <v>9.7529138126272574</v>
      </c>
      <c r="L56" s="948">
        <f t="shared" si="6"/>
        <v>22.570133451545018</v>
      </c>
      <c r="M56" s="948">
        <f t="shared" si="6"/>
        <v>21.270438962460602</v>
      </c>
      <c r="N56" s="724"/>
      <c r="O56" s="939"/>
      <c r="P56" s="939"/>
      <c r="Q56" s="717"/>
      <c r="R56" s="717"/>
      <c r="S56" s="717"/>
      <c r="T56" s="719"/>
      <c r="U56" s="719"/>
      <c r="V56" s="719"/>
      <c r="W56" s="719"/>
      <c r="X56" s="719"/>
      <c r="Y56" s="719"/>
      <c r="Z56" s="719"/>
      <c r="AA56" s="719"/>
      <c r="AB56" s="719"/>
      <c r="AC56" s="719"/>
      <c r="AD56" s="719"/>
      <c r="AE56" s="719"/>
      <c r="AF56" s="719"/>
      <c r="AG56" s="719"/>
      <c r="AH56" s="719"/>
      <c r="AI56" s="719"/>
      <c r="AJ56" s="719"/>
      <c r="AK56" s="719"/>
      <c r="AL56" s="719"/>
      <c r="AM56" s="719"/>
      <c r="AN56" s="719"/>
    </row>
    <row r="57" spans="1:40">
      <c r="A57" s="716"/>
      <c r="B57" s="725" t="s">
        <v>20</v>
      </c>
      <c r="C57" s="724">
        <v>10001</v>
      </c>
      <c r="D57" s="724">
        <v>20000</v>
      </c>
      <c r="E57" s="725"/>
      <c r="F57" s="948">
        <f t="shared" ref="F57:M57" si="7">F$51/F$9*F15</f>
        <v>14.349970864174136</v>
      </c>
      <c r="G57" s="948">
        <f t="shared" si="7"/>
        <v>2.7320849081511032</v>
      </c>
      <c r="H57" s="948">
        <f t="shared" si="7"/>
        <v>4.905365282528023</v>
      </c>
      <c r="I57" s="948">
        <f t="shared" si="7"/>
        <v>7.9419274177673094</v>
      </c>
      <c r="J57" s="948">
        <f t="shared" si="7"/>
        <v>10.903570143801335</v>
      </c>
      <c r="K57" s="948">
        <f t="shared" si="7"/>
        <v>14.37452299269896</v>
      </c>
      <c r="L57" s="948">
        <f t="shared" si="7"/>
        <v>16.732407311077711</v>
      </c>
      <c r="M57" s="948">
        <f t="shared" si="7"/>
        <v>39.508463087598543</v>
      </c>
      <c r="N57" s="724"/>
      <c r="O57" s="939"/>
      <c r="P57" s="939"/>
      <c r="Q57" s="717"/>
      <c r="R57" s="717"/>
      <c r="S57" s="717"/>
      <c r="T57" s="719"/>
      <c r="U57" s="719"/>
      <c r="V57" s="719"/>
      <c r="W57" s="719"/>
      <c r="X57" s="719"/>
      <c r="Y57" s="719"/>
      <c r="Z57" s="719"/>
      <c r="AA57" s="719"/>
      <c r="AB57" s="719"/>
      <c r="AC57" s="719"/>
      <c r="AD57" s="719"/>
      <c r="AE57" s="719"/>
      <c r="AF57" s="719"/>
      <c r="AG57" s="719"/>
      <c r="AH57" s="719"/>
      <c r="AI57" s="719"/>
      <c r="AJ57" s="719"/>
      <c r="AK57" s="719"/>
      <c r="AL57" s="719"/>
      <c r="AM57" s="719"/>
      <c r="AN57" s="719"/>
    </row>
    <row r="58" spans="1:40">
      <c r="A58" s="716"/>
      <c r="B58" s="725" t="s">
        <v>20</v>
      </c>
      <c r="C58" s="724">
        <v>20001</v>
      </c>
      <c r="D58" s="724" t="s">
        <v>76</v>
      </c>
      <c r="E58" s="725"/>
      <c r="F58" s="948">
        <f t="shared" ref="F58:M58" si="8">F$51/F$9*F16</f>
        <v>8.2309464520733684</v>
      </c>
      <c r="G58" s="948">
        <f t="shared" si="8"/>
        <v>1.5670864278652816</v>
      </c>
      <c r="H58" s="948">
        <f t="shared" si="8"/>
        <v>2.8136502401652508</v>
      </c>
      <c r="I58" s="948">
        <f t="shared" si="8"/>
        <v>6.2270420558293171</v>
      </c>
      <c r="J58" s="948">
        <f t="shared" si="8"/>
        <v>7.4522967838340994</v>
      </c>
      <c r="K58" s="948">
        <f t="shared" si="8"/>
        <v>8.1114205989227344</v>
      </c>
      <c r="L58" s="948">
        <f t="shared" si="8"/>
        <v>13.102211581323548</v>
      </c>
      <c r="M58" s="948">
        <f t="shared" si="8"/>
        <v>15.420849909042879</v>
      </c>
      <c r="N58" s="724"/>
      <c r="O58" s="939"/>
      <c r="P58" s="939"/>
      <c r="Q58" s="717"/>
      <c r="R58" s="717"/>
      <c r="S58" s="717"/>
      <c r="T58" s="719"/>
      <c r="U58" s="719"/>
      <c r="V58" s="719"/>
      <c r="W58" s="719"/>
      <c r="X58" s="719"/>
      <c r="Y58" s="719"/>
      <c r="Z58" s="719"/>
      <c r="AA58" s="719"/>
      <c r="AB58" s="719"/>
      <c r="AC58" s="719"/>
      <c r="AD58" s="719"/>
      <c r="AE58" s="719"/>
      <c r="AF58" s="719"/>
      <c r="AG58" s="719"/>
      <c r="AH58" s="719"/>
      <c r="AI58" s="719"/>
      <c r="AJ58" s="719"/>
      <c r="AK58" s="719"/>
      <c r="AL58" s="719"/>
      <c r="AM58" s="719"/>
      <c r="AN58" s="719"/>
    </row>
    <row r="59" spans="1:40">
      <c r="A59" s="716"/>
      <c r="B59" s="726"/>
      <c r="C59" s="726"/>
      <c r="D59" s="726"/>
      <c r="E59" s="726"/>
      <c r="F59" s="726"/>
      <c r="G59" s="726"/>
      <c r="H59" s="727"/>
      <c r="I59" s="727"/>
      <c r="J59" s="726"/>
      <c r="K59" s="726"/>
      <c r="L59" s="726"/>
      <c r="M59" s="726"/>
      <c r="N59" s="726"/>
      <c r="O59" s="939"/>
      <c r="P59" s="939"/>
      <c r="Q59" s="717"/>
      <c r="R59" s="717"/>
      <c r="S59" s="717"/>
      <c r="T59" s="719"/>
      <c r="U59" s="719"/>
      <c r="V59" s="719"/>
      <c r="W59" s="719"/>
      <c r="X59" s="719"/>
      <c r="Y59" s="719"/>
      <c r="Z59" s="719"/>
      <c r="AA59" s="719"/>
      <c r="AB59" s="719"/>
      <c r="AC59" s="719"/>
      <c r="AD59" s="719"/>
      <c r="AE59" s="719"/>
      <c r="AF59" s="719"/>
      <c r="AG59" s="719"/>
      <c r="AH59" s="719"/>
      <c r="AI59" s="719"/>
      <c r="AJ59" s="719"/>
      <c r="AK59" s="719"/>
      <c r="AL59" s="719"/>
      <c r="AM59" s="719"/>
      <c r="AN59" s="719"/>
    </row>
    <row r="60" spans="1:40">
      <c r="A60" s="716"/>
      <c r="B60" s="719"/>
      <c r="C60" s="719"/>
      <c r="D60" s="719"/>
      <c r="E60" s="719"/>
      <c r="F60" s="719"/>
      <c r="G60" s="719"/>
      <c r="H60" s="719"/>
      <c r="I60" s="719"/>
      <c r="J60" s="719"/>
      <c r="K60" s="719"/>
      <c r="L60" s="719"/>
      <c r="M60" s="719"/>
      <c r="N60" s="719"/>
      <c r="O60" s="939"/>
      <c r="P60" s="939"/>
      <c r="Q60" s="717"/>
      <c r="R60" s="717"/>
      <c r="S60" s="717"/>
      <c r="T60" s="719"/>
      <c r="U60" s="719"/>
      <c r="V60" s="719"/>
      <c r="W60" s="719"/>
      <c r="X60" s="719"/>
      <c r="Y60" s="719"/>
      <c r="Z60" s="719"/>
      <c r="AA60" s="719"/>
      <c r="AB60" s="719"/>
      <c r="AC60" s="719"/>
      <c r="AD60" s="719"/>
      <c r="AE60" s="719"/>
      <c r="AF60" s="719"/>
      <c r="AG60" s="719"/>
      <c r="AH60" s="719"/>
      <c r="AI60" s="719"/>
      <c r="AJ60" s="719"/>
      <c r="AK60" s="719"/>
      <c r="AL60" s="719"/>
      <c r="AM60" s="719"/>
      <c r="AN60" s="719"/>
    </row>
    <row r="61" spans="1:40">
      <c r="A61" s="716"/>
      <c r="B61" s="954" t="s">
        <v>222</v>
      </c>
      <c r="C61" s="717"/>
      <c r="D61" s="717"/>
      <c r="E61" s="717"/>
      <c r="F61" s="717"/>
      <c r="G61" s="717"/>
      <c r="H61" s="718"/>
      <c r="I61" s="718"/>
      <c r="J61" s="717"/>
      <c r="K61" s="717"/>
      <c r="L61" s="717"/>
      <c r="M61" s="717"/>
      <c r="N61" s="717"/>
      <c r="O61" s="939"/>
      <c r="P61" s="939"/>
      <c r="Q61" s="717"/>
      <c r="R61" s="717"/>
      <c r="S61" s="717"/>
      <c r="T61" s="719"/>
      <c r="U61" s="719"/>
      <c r="V61" s="719"/>
      <c r="W61" s="719"/>
      <c r="X61" s="719"/>
      <c r="Y61" s="719"/>
      <c r="Z61" s="719"/>
      <c r="AA61" s="719"/>
      <c r="AB61" s="719"/>
      <c r="AC61" s="719"/>
      <c r="AD61" s="719"/>
      <c r="AE61" s="719"/>
      <c r="AF61" s="719"/>
      <c r="AG61" s="719"/>
      <c r="AH61" s="719"/>
      <c r="AI61" s="719"/>
      <c r="AJ61" s="719"/>
      <c r="AK61" s="719"/>
      <c r="AL61" s="719"/>
      <c r="AM61" s="719"/>
      <c r="AN61" s="719"/>
    </row>
    <row r="62" spans="1:40">
      <c r="A62" s="716"/>
      <c r="B62" s="723">
        <v>1</v>
      </c>
      <c r="C62" s="723">
        <v>2</v>
      </c>
      <c r="D62" s="723">
        <v>3</v>
      </c>
      <c r="E62" s="723">
        <v>4</v>
      </c>
      <c r="F62" s="723">
        <v>5</v>
      </c>
      <c r="G62" s="723">
        <v>7</v>
      </c>
      <c r="H62" s="723">
        <v>8</v>
      </c>
      <c r="I62" s="723">
        <v>9</v>
      </c>
      <c r="J62" s="723">
        <v>10</v>
      </c>
      <c r="K62" s="723">
        <v>11</v>
      </c>
      <c r="L62" s="723">
        <v>12</v>
      </c>
      <c r="M62" s="723">
        <v>13</v>
      </c>
      <c r="N62" s="723">
        <v>14</v>
      </c>
      <c r="O62" s="939"/>
      <c r="P62" s="939"/>
      <c r="Q62" s="717"/>
      <c r="R62" s="717"/>
      <c r="S62" s="717"/>
      <c r="T62" s="719"/>
      <c r="U62" s="719"/>
      <c r="V62" s="719"/>
      <c r="W62" s="719"/>
      <c r="X62" s="719"/>
      <c r="Y62" s="719"/>
      <c r="Z62" s="719"/>
      <c r="AA62" s="719"/>
      <c r="AB62" s="719"/>
      <c r="AC62" s="719"/>
      <c r="AD62" s="719"/>
      <c r="AE62" s="719"/>
      <c r="AF62" s="719"/>
      <c r="AG62" s="719"/>
      <c r="AH62" s="719"/>
      <c r="AI62" s="719"/>
      <c r="AJ62" s="719"/>
      <c r="AK62" s="719"/>
      <c r="AL62" s="719"/>
      <c r="AM62" s="719"/>
      <c r="AN62" s="719"/>
    </row>
    <row r="63" spans="1:40" ht="60">
      <c r="A63" s="716"/>
      <c r="B63" s="723" t="s">
        <v>5</v>
      </c>
      <c r="C63" s="723" t="s">
        <v>28</v>
      </c>
      <c r="D63" s="723" t="s">
        <v>29</v>
      </c>
      <c r="E63" s="723" t="s">
        <v>215</v>
      </c>
      <c r="F63" s="723" t="s">
        <v>9</v>
      </c>
      <c r="G63" s="723" t="s">
        <v>11</v>
      </c>
      <c r="H63" s="723" t="s">
        <v>12</v>
      </c>
      <c r="I63" s="723" t="s">
        <v>13</v>
      </c>
      <c r="J63" s="723" t="s">
        <v>14</v>
      </c>
      <c r="K63" s="723" t="s">
        <v>15</v>
      </c>
      <c r="L63" s="723" t="s">
        <v>16</v>
      </c>
      <c r="M63" s="723" t="s">
        <v>17</v>
      </c>
      <c r="N63" s="723" t="s">
        <v>216</v>
      </c>
      <c r="O63" s="939"/>
      <c r="P63" s="939"/>
      <c r="Q63" s="717"/>
      <c r="R63" s="717"/>
      <c r="S63" s="717"/>
      <c r="T63" s="719"/>
      <c r="U63" s="719"/>
      <c r="V63" s="719"/>
      <c r="W63" s="719"/>
      <c r="X63" s="719"/>
      <c r="Y63" s="719"/>
      <c r="Z63" s="719"/>
      <c r="AA63" s="719"/>
      <c r="AB63" s="719"/>
      <c r="AC63" s="719"/>
      <c r="AD63" s="719"/>
      <c r="AE63" s="719"/>
      <c r="AF63" s="719"/>
      <c r="AG63" s="719"/>
      <c r="AH63" s="719"/>
      <c r="AI63" s="719"/>
      <c r="AJ63" s="719"/>
      <c r="AK63" s="719"/>
      <c r="AL63" s="719"/>
      <c r="AM63" s="719"/>
      <c r="AN63" s="719"/>
    </row>
    <row r="64" spans="1:40">
      <c r="A64" s="716"/>
      <c r="B64" s="729" t="s">
        <v>21</v>
      </c>
      <c r="C64" s="729" t="s">
        <v>19</v>
      </c>
      <c r="D64" s="729" t="s">
        <v>19</v>
      </c>
      <c r="E64" s="729">
        <f>E28</f>
        <v>1022</v>
      </c>
      <c r="F64" s="728">
        <f t="shared" ref="F64:N64" si="9">F28</f>
        <v>17.667529175024132</v>
      </c>
      <c r="G64" s="728">
        <f t="shared" si="9"/>
        <v>4.1869504781671409</v>
      </c>
      <c r="H64" s="728">
        <f t="shared" si="9"/>
        <v>6.9717492215568857</v>
      </c>
      <c r="I64" s="728">
        <f t="shared" si="9"/>
        <v>11.445002586877767</v>
      </c>
      <c r="J64" s="728">
        <f t="shared" si="9"/>
        <v>13.495820220503902</v>
      </c>
      <c r="K64" s="728">
        <f t="shared" si="9"/>
        <v>16.316731978632479</v>
      </c>
      <c r="L64" s="728">
        <f t="shared" si="9"/>
        <v>24.59569677830941</v>
      </c>
      <c r="M64" s="728">
        <f t="shared" si="9"/>
        <v>34.672557328282835</v>
      </c>
      <c r="N64" s="730">
        <f t="shared" si="9"/>
        <v>814.24559686888449</v>
      </c>
      <c r="O64" s="939"/>
      <c r="P64" s="939"/>
      <c r="Q64" s="717"/>
      <c r="R64" s="717"/>
      <c r="S64" s="717"/>
      <c r="T64" s="719"/>
      <c r="U64" s="719"/>
      <c r="V64" s="719"/>
      <c r="W64" s="719"/>
      <c r="X64" s="719"/>
      <c r="Y64" s="719"/>
      <c r="Z64" s="719"/>
      <c r="AA64" s="719"/>
      <c r="AB64" s="719"/>
      <c r="AC64" s="719"/>
      <c r="AD64" s="719"/>
      <c r="AE64" s="719"/>
      <c r="AF64" s="719"/>
      <c r="AG64" s="719"/>
      <c r="AH64" s="719"/>
      <c r="AI64" s="719"/>
      <c r="AJ64" s="719"/>
      <c r="AK64" s="719"/>
      <c r="AL64" s="719"/>
      <c r="AM64" s="719"/>
      <c r="AN64" s="719"/>
    </row>
    <row r="65" spans="1:40">
      <c r="A65" s="716"/>
      <c r="B65" s="725" t="s">
        <v>21</v>
      </c>
      <c r="C65" s="945" t="s">
        <v>75</v>
      </c>
      <c r="D65" s="945">
        <v>500</v>
      </c>
      <c r="E65" s="946"/>
      <c r="F65" s="948">
        <f>F$64/F$9*F10</f>
        <v>20.309717305971347</v>
      </c>
      <c r="G65" s="948">
        <f t="shared" ref="G65:M65" si="10">G$64/G$9*G10</f>
        <v>4.7952418106233958</v>
      </c>
      <c r="H65" s="948">
        <f t="shared" si="10"/>
        <v>8.0124230152980189</v>
      </c>
      <c r="I65" s="948">
        <f t="shared" si="10"/>
        <v>13.796638461486484</v>
      </c>
      <c r="J65" s="948">
        <f t="shared" si="10"/>
        <v>16.115365833779087</v>
      </c>
      <c r="K65" s="948">
        <f t="shared" si="10"/>
        <v>19.416947102596655</v>
      </c>
      <c r="L65" s="948">
        <f t="shared" si="10"/>
        <v>28.785722287065891</v>
      </c>
      <c r="M65" s="948">
        <f t="shared" si="10"/>
        <v>38.449809052020065</v>
      </c>
      <c r="N65" s="945"/>
      <c r="O65" s="939"/>
      <c r="P65" s="939"/>
      <c r="Q65" s="717"/>
      <c r="R65" s="717"/>
      <c r="S65" s="717"/>
      <c r="T65" s="719"/>
      <c r="U65" s="719"/>
      <c r="V65" s="719"/>
      <c r="W65" s="719"/>
      <c r="X65" s="719"/>
      <c r="Y65" s="719"/>
      <c r="Z65" s="719"/>
      <c r="AA65" s="719"/>
      <c r="AB65" s="719"/>
      <c r="AC65" s="719"/>
      <c r="AD65" s="719"/>
      <c r="AE65" s="719"/>
      <c r="AF65" s="719"/>
      <c r="AG65" s="719"/>
      <c r="AH65" s="719"/>
      <c r="AI65" s="719"/>
      <c r="AJ65" s="719"/>
      <c r="AK65" s="719"/>
      <c r="AL65" s="719"/>
      <c r="AM65" s="719"/>
      <c r="AN65" s="719"/>
    </row>
    <row r="66" spans="1:40">
      <c r="A66" s="716"/>
      <c r="B66" s="725" t="s">
        <v>21</v>
      </c>
      <c r="C66" s="945">
        <v>501</v>
      </c>
      <c r="D66" s="945">
        <v>1000</v>
      </c>
      <c r="E66" s="946"/>
      <c r="F66" s="948">
        <f t="shared" ref="F66:M66" si="11">F$64/F$9*F11</f>
        <v>13.330571840349299</v>
      </c>
      <c r="G66" s="948">
        <f t="shared" si="11"/>
        <v>3.9583289055960247</v>
      </c>
      <c r="H66" s="948">
        <f t="shared" si="11"/>
        <v>6.2654957918425405</v>
      </c>
      <c r="I66" s="948">
        <f t="shared" si="11"/>
        <v>9.1475530423769698</v>
      </c>
      <c r="J66" s="948">
        <f t="shared" si="11"/>
        <v>10.514057790446509</v>
      </c>
      <c r="K66" s="948">
        <f t="shared" si="11"/>
        <v>12.180368881312095</v>
      </c>
      <c r="L66" s="948">
        <f t="shared" si="11"/>
        <v>16.358146304545201</v>
      </c>
      <c r="M66" s="948">
        <f t="shared" si="11"/>
        <v>25.063339490534169</v>
      </c>
      <c r="N66" s="945"/>
      <c r="O66" s="939"/>
      <c r="P66" s="939"/>
      <c r="Q66" s="717"/>
      <c r="R66" s="717"/>
      <c r="S66" s="717"/>
      <c r="T66" s="719"/>
      <c r="U66" s="719"/>
      <c r="V66" s="719"/>
      <c r="W66" s="719"/>
      <c r="X66" s="719"/>
      <c r="Y66" s="719"/>
      <c r="Z66" s="719"/>
      <c r="AA66" s="719"/>
      <c r="AB66" s="719"/>
      <c r="AC66" s="719"/>
      <c r="AD66" s="719"/>
      <c r="AE66" s="719"/>
      <c r="AF66" s="719"/>
      <c r="AG66" s="719"/>
      <c r="AH66" s="719"/>
      <c r="AI66" s="719"/>
      <c r="AJ66" s="719"/>
      <c r="AK66" s="719"/>
      <c r="AL66" s="719"/>
      <c r="AM66" s="719"/>
      <c r="AN66" s="719"/>
    </row>
    <row r="67" spans="1:40">
      <c r="A67" s="716"/>
      <c r="B67" s="725" t="s">
        <v>21</v>
      </c>
      <c r="C67" s="945">
        <v>1001</v>
      </c>
      <c r="D67" s="945">
        <v>2000</v>
      </c>
      <c r="E67" s="946"/>
      <c r="F67" s="948">
        <f t="shared" ref="F67:M67" si="12">F$64/F$9*F12</f>
        <v>10.745090799111662</v>
      </c>
      <c r="G67" s="948">
        <f t="shared" si="12"/>
        <v>3.9227231269880507</v>
      </c>
      <c r="H67" s="948">
        <f t="shared" si="12"/>
        <v>5.8250719170926857</v>
      </c>
      <c r="I67" s="948">
        <f t="shared" si="12"/>
        <v>8.8668817943313361</v>
      </c>
      <c r="J67" s="948">
        <f t="shared" si="12"/>
        <v>9.7917883632859688</v>
      </c>
      <c r="K67" s="948">
        <f t="shared" si="12"/>
        <v>11.122919307012227</v>
      </c>
      <c r="L67" s="948">
        <f t="shared" si="12"/>
        <v>14.603390210681768</v>
      </c>
      <c r="M67" s="948">
        <f t="shared" si="12"/>
        <v>16.884260748782317</v>
      </c>
      <c r="N67" s="945"/>
      <c r="O67" s="939"/>
      <c r="P67" s="939"/>
      <c r="Q67" s="717"/>
      <c r="R67" s="717"/>
      <c r="S67" s="717"/>
      <c r="T67" s="719"/>
      <c r="U67" s="719"/>
      <c r="V67" s="719"/>
      <c r="W67" s="719"/>
      <c r="X67" s="719"/>
      <c r="Y67" s="719"/>
      <c r="Z67" s="719"/>
      <c r="AA67" s="719"/>
      <c r="AB67" s="719"/>
      <c r="AC67" s="719"/>
      <c r="AD67" s="719"/>
      <c r="AE67" s="719"/>
      <c r="AF67" s="719"/>
      <c r="AG67" s="719"/>
      <c r="AH67" s="719"/>
      <c r="AI67" s="719"/>
      <c r="AJ67" s="719"/>
      <c r="AK67" s="719"/>
      <c r="AL67" s="719"/>
      <c r="AM67" s="719"/>
      <c r="AN67" s="719"/>
    </row>
    <row r="68" spans="1:40">
      <c r="A68" s="716"/>
      <c r="B68" s="725" t="s">
        <v>21</v>
      </c>
      <c r="C68" s="945">
        <v>2001</v>
      </c>
      <c r="D68" s="945">
        <v>5000</v>
      </c>
      <c r="E68" s="946"/>
      <c r="F68" s="948">
        <f t="shared" ref="F68:M68" si="13">F$64/F$9*F13</f>
        <v>9.1319079242443095</v>
      </c>
      <c r="G68" s="948">
        <f t="shared" si="13"/>
        <v>1.8396339484174242</v>
      </c>
      <c r="H68" s="948">
        <f t="shared" si="13"/>
        <v>3.3417763897078658</v>
      </c>
      <c r="I68" s="948">
        <f t="shared" si="13"/>
        <v>5.6236205321661972</v>
      </c>
      <c r="J68" s="948">
        <f t="shared" si="13"/>
        <v>7.4867655710467211</v>
      </c>
      <c r="K68" s="948">
        <f t="shared" si="13"/>
        <v>9.1261501326246748</v>
      </c>
      <c r="L68" s="948">
        <f t="shared" si="13"/>
        <v>12.483432057643233</v>
      </c>
      <c r="M68" s="948">
        <f t="shared" si="13"/>
        <v>15.28700273001048</v>
      </c>
      <c r="N68" s="945"/>
      <c r="O68" s="939"/>
      <c r="P68" s="939"/>
      <c r="Q68" s="717"/>
      <c r="R68" s="717"/>
      <c r="S68" s="717"/>
      <c r="T68" s="719"/>
      <c r="U68" s="719"/>
      <c r="V68" s="719"/>
      <c r="W68" s="719"/>
      <c r="X68" s="719"/>
      <c r="Y68" s="719"/>
      <c r="Z68" s="719"/>
      <c r="AA68" s="719"/>
      <c r="AB68" s="719"/>
      <c r="AC68" s="719"/>
      <c r="AD68" s="719"/>
      <c r="AE68" s="719"/>
      <c r="AF68" s="719"/>
      <c r="AG68" s="719"/>
      <c r="AH68" s="719"/>
      <c r="AI68" s="719"/>
      <c r="AJ68" s="719"/>
      <c r="AK68" s="719"/>
      <c r="AL68" s="719"/>
      <c r="AM68" s="719"/>
      <c r="AN68" s="719"/>
    </row>
    <row r="69" spans="1:40">
      <c r="A69" s="716"/>
      <c r="B69" s="725" t="s">
        <v>21</v>
      </c>
      <c r="C69" s="945">
        <v>5001</v>
      </c>
      <c r="D69" s="945">
        <v>10000</v>
      </c>
      <c r="E69" s="946"/>
      <c r="F69" s="948">
        <f t="shared" ref="F69:M69" si="14">F$64/F$9*F14</f>
        <v>7.1456628915564968</v>
      </c>
      <c r="G69" s="948">
        <f t="shared" si="14"/>
        <v>1.4395024729010031</v>
      </c>
      <c r="H69" s="948">
        <f t="shared" si="14"/>
        <v>2.6149198763183121</v>
      </c>
      <c r="I69" s="948">
        <f t="shared" si="14"/>
        <v>4.0375535597985399</v>
      </c>
      <c r="J69" s="948">
        <f t="shared" si="14"/>
        <v>6.491095716822425</v>
      </c>
      <c r="K69" s="948">
        <f t="shared" si="14"/>
        <v>7.2265580356760841</v>
      </c>
      <c r="L69" s="948">
        <f t="shared" si="14"/>
        <v>15.611577950662774</v>
      </c>
      <c r="M69" s="948">
        <f t="shared" si="14"/>
        <v>15.309914677994866</v>
      </c>
      <c r="N69" s="945"/>
      <c r="O69" s="939"/>
      <c r="P69" s="939"/>
      <c r="Q69" s="717"/>
      <c r="R69" s="717"/>
      <c r="S69" s="717"/>
      <c r="T69" s="719"/>
      <c r="U69" s="719"/>
      <c r="V69" s="719"/>
      <c r="W69" s="719"/>
      <c r="X69" s="719"/>
      <c r="Y69" s="719"/>
      <c r="Z69" s="719"/>
      <c r="AA69" s="719"/>
      <c r="AB69" s="719"/>
      <c r="AC69" s="719"/>
      <c r="AD69" s="719"/>
      <c r="AE69" s="719"/>
      <c r="AF69" s="719"/>
      <c r="AG69" s="719"/>
      <c r="AH69" s="719"/>
      <c r="AI69" s="719"/>
      <c r="AJ69" s="719"/>
      <c r="AK69" s="719"/>
      <c r="AL69" s="719"/>
      <c r="AM69" s="719"/>
      <c r="AN69" s="719"/>
    </row>
    <row r="70" spans="1:40">
      <c r="A70" s="716"/>
      <c r="B70" s="725" t="s">
        <v>21</v>
      </c>
      <c r="C70" s="945">
        <v>10001</v>
      </c>
      <c r="D70" s="945">
        <v>20000</v>
      </c>
      <c r="E70" s="946"/>
      <c r="F70" s="948">
        <f t="shared" ref="F70:M70" si="15">F$64/F$9*F15</f>
        <v>10.8142031015882</v>
      </c>
      <c r="G70" s="948">
        <f t="shared" si="15"/>
        <v>2.1785343562154846</v>
      </c>
      <c r="H70" s="948">
        <f t="shared" si="15"/>
        <v>3.9574039618214396</v>
      </c>
      <c r="I70" s="948">
        <f t="shared" si="15"/>
        <v>6.1104091939174889</v>
      </c>
      <c r="J70" s="948">
        <f t="shared" si="15"/>
        <v>8.0785834871209445</v>
      </c>
      <c r="K70" s="948">
        <f t="shared" si="15"/>
        <v>10.651004062745466</v>
      </c>
      <c r="L70" s="948">
        <f t="shared" si="15"/>
        <v>11.573670204473153</v>
      </c>
      <c r="M70" s="948">
        <f t="shared" si="15"/>
        <v>28.437175179946109</v>
      </c>
      <c r="N70" s="945"/>
      <c r="O70" s="939"/>
      <c r="P70" s="939"/>
      <c r="Q70" s="717"/>
      <c r="R70" s="717"/>
      <c r="S70" s="717"/>
      <c r="T70" s="719"/>
      <c r="U70" s="719"/>
      <c r="V70" s="719"/>
      <c r="W70" s="719"/>
      <c r="X70" s="719"/>
      <c r="Y70" s="719"/>
      <c r="Z70" s="719"/>
      <c r="AA70" s="719"/>
      <c r="AB70" s="719"/>
      <c r="AC70" s="719"/>
      <c r="AD70" s="719"/>
      <c r="AE70" s="719"/>
      <c r="AF70" s="719"/>
      <c r="AG70" s="719"/>
      <c r="AH70" s="719"/>
      <c r="AI70" s="719"/>
      <c r="AJ70" s="719"/>
      <c r="AK70" s="719"/>
      <c r="AL70" s="719"/>
      <c r="AM70" s="719"/>
      <c r="AN70" s="719"/>
    </row>
    <row r="71" spans="1:40">
      <c r="A71" s="716"/>
      <c r="B71" s="725" t="s">
        <v>21</v>
      </c>
      <c r="C71" s="945">
        <v>20001</v>
      </c>
      <c r="D71" s="945" t="s">
        <v>76</v>
      </c>
      <c r="E71" s="946"/>
      <c r="F71" s="948">
        <f t="shared" ref="F71:M71" si="16">F$64/F$9*F16</f>
        <v>6.2028785628576921</v>
      </c>
      <c r="G71" s="948">
        <f t="shared" si="16"/>
        <v>1.2495774242147748</v>
      </c>
      <c r="H71" s="948">
        <f t="shared" si="16"/>
        <v>2.2699126295996082</v>
      </c>
      <c r="I71" s="948">
        <f t="shared" si="16"/>
        <v>4.7910000969949866</v>
      </c>
      <c r="J71" s="948">
        <f t="shared" si="16"/>
        <v>5.5214944229283081</v>
      </c>
      <c r="K71" s="948">
        <f t="shared" si="16"/>
        <v>6.0102706571650781</v>
      </c>
      <c r="L71" s="948">
        <f t="shared" si="16"/>
        <v>9.0626933095917135</v>
      </c>
      <c r="M71" s="948">
        <f t="shared" si="16"/>
        <v>11.099530986938309</v>
      </c>
      <c r="N71" s="945"/>
      <c r="O71" s="939"/>
      <c r="P71" s="939"/>
      <c r="Q71" s="717"/>
      <c r="R71" s="717"/>
      <c r="S71" s="717"/>
      <c r="T71" s="719"/>
      <c r="U71" s="719"/>
      <c r="V71" s="719"/>
      <c r="W71" s="719"/>
      <c r="X71" s="719"/>
      <c r="Y71" s="719"/>
      <c r="Z71" s="719"/>
      <c r="AA71" s="719"/>
      <c r="AB71" s="719"/>
      <c r="AC71" s="719"/>
      <c r="AD71" s="719"/>
      <c r="AE71" s="719"/>
      <c r="AF71" s="719"/>
      <c r="AG71" s="719"/>
      <c r="AH71" s="719"/>
      <c r="AI71" s="719"/>
      <c r="AJ71" s="719"/>
      <c r="AK71" s="719"/>
      <c r="AL71" s="719"/>
      <c r="AM71" s="719"/>
      <c r="AN71" s="719"/>
    </row>
    <row r="72" spans="1:40">
      <c r="A72" s="716"/>
      <c r="B72" s="726"/>
      <c r="C72" s="726"/>
      <c r="D72" s="726"/>
      <c r="E72" s="726"/>
      <c r="F72" s="726"/>
      <c r="G72" s="726"/>
      <c r="H72" s="727"/>
      <c r="I72" s="727"/>
      <c r="J72" s="726"/>
      <c r="K72" s="726"/>
      <c r="L72" s="726"/>
      <c r="M72" s="726"/>
      <c r="N72" s="726"/>
      <c r="O72" s="939"/>
      <c r="P72" s="939"/>
      <c r="Q72" s="717"/>
      <c r="R72" s="717"/>
      <c r="S72" s="717"/>
      <c r="T72" s="719"/>
      <c r="U72" s="719"/>
      <c r="V72" s="719"/>
      <c r="W72" s="719"/>
      <c r="X72" s="719"/>
      <c r="Y72" s="719"/>
      <c r="Z72" s="719"/>
      <c r="AA72" s="719"/>
      <c r="AB72" s="719"/>
      <c r="AC72" s="719"/>
      <c r="AD72" s="719"/>
      <c r="AE72" s="719"/>
      <c r="AF72" s="719"/>
      <c r="AG72" s="719"/>
      <c r="AH72" s="719"/>
      <c r="AI72" s="719"/>
      <c r="AJ72" s="719"/>
      <c r="AK72" s="719"/>
      <c r="AL72" s="719"/>
      <c r="AM72" s="719"/>
      <c r="AN72" s="719"/>
    </row>
    <row r="73" spans="1:40">
      <c r="A73" s="716"/>
      <c r="B73" s="717"/>
      <c r="C73" s="717"/>
      <c r="D73" s="717"/>
      <c r="E73" s="717"/>
      <c r="F73" s="717"/>
      <c r="G73" s="717"/>
      <c r="H73" s="718"/>
      <c r="I73" s="718"/>
      <c r="J73" s="717"/>
      <c r="K73" s="717"/>
      <c r="L73" s="717"/>
      <c r="M73" s="717"/>
      <c r="N73" s="717"/>
      <c r="O73" s="939"/>
      <c r="P73" s="939"/>
      <c r="Q73" s="717"/>
      <c r="R73" s="717"/>
      <c r="S73" s="717"/>
      <c r="T73" s="719"/>
      <c r="U73" s="719"/>
      <c r="V73" s="719"/>
      <c r="W73" s="719"/>
      <c r="X73" s="719"/>
      <c r="Y73" s="719"/>
      <c r="Z73" s="719"/>
      <c r="AA73" s="719"/>
      <c r="AB73" s="719"/>
      <c r="AC73" s="719"/>
      <c r="AD73" s="719"/>
      <c r="AE73" s="719"/>
      <c r="AF73" s="719"/>
      <c r="AG73" s="719"/>
      <c r="AH73" s="719"/>
      <c r="AI73" s="719"/>
      <c r="AJ73" s="719"/>
      <c r="AK73" s="719"/>
      <c r="AL73" s="719"/>
      <c r="AM73" s="719"/>
      <c r="AN73" s="719"/>
    </row>
    <row r="74" spans="1:40">
      <c r="A74" s="716"/>
      <c r="B74" s="954" t="s">
        <v>223</v>
      </c>
      <c r="C74" s="717"/>
      <c r="D74" s="717"/>
      <c r="E74" s="717"/>
      <c r="F74" s="717"/>
      <c r="G74" s="717"/>
      <c r="H74" s="718"/>
      <c r="I74" s="718"/>
      <c r="J74" s="717"/>
      <c r="K74" s="717"/>
      <c r="L74" s="717"/>
      <c r="M74" s="717"/>
      <c r="N74" s="717"/>
      <c r="O74" s="939"/>
      <c r="P74" s="939"/>
      <c r="Q74" s="717"/>
      <c r="R74" s="717"/>
      <c r="S74" s="717"/>
      <c r="T74" s="719"/>
      <c r="U74" s="719"/>
      <c r="V74" s="719"/>
      <c r="W74" s="719"/>
      <c r="X74" s="719"/>
      <c r="Y74" s="719"/>
      <c r="Z74" s="719"/>
      <c r="AA74" s="719"/>
      <c r="AB74" s="719"/>
      <c r="AC74" s="719"/>
      <c r="AD74" s="719"/>
      <c r="AE74" s="719"/>
      <c r="AF74" s="719"/>
      <c r="AG74" s="719"/>
      <c r="AH74" s="719"/>
      <c r="AI74" s="719"/>
      <c r="AJ74" s="719"/>
      <c r="AK74" s="719"/>
      <c r="AL74" s="719"/>
      <c r="AM74" s="719"/>
      <c r="AN74" s="719"/>
    </row>
    <row r="75" spans="1:40">
      <c r="A75" s="716"/>
      <c r="B75" s="723">
        <v>1</v>
      </c>
      <c r="C75" s="723">
        <v>2</v>
      </c>
      <c r="D75" s="723">
        <v>3</v>
      </c>
      <c r="E75" s="723">
        <v>4</v>
      </c>
      <c r="F75" s="723">
        <v>5</v>
      </c>
      <c r="G75" s="723">
        <v>7</v>
      </c>
      <c r="H75" s="723">
        <v>8</v>
      </c>
      <c r="I75" s="723">
        <v>9</v>
      </c>
      <c r="J75" s="723">
        <v>10</v>
      </c>
      <c r="K75" s="723">
        <v>11</v>
      </c>
      <c r="L75" s="723">
        <v>12</v>
      </c>
      <c r="M75" s="723">
        <v>13</v>
      </c>
      <c r="N75" s="723">
        <v>14</v>
      </c>
      <c r="O75" s="939"/>
      <c r="P75" s="939"/>
      <c r="Q75" s="717"/>
      <c r="R75" s="717"/>
      <c r="S75" s="717"/>
      <c r="T75" s="719"/>
      <c r="U75" s="719"/>
      <c r="V75" s="719"/>
      <c r="W75" s="719"/>
      <c r="X75" s="719"/>
      <c r="Y75" s="719"/>
      <c r="Z75" s="719"/>
      <c r="AA75" s="719"/>
      <c r="AB75" s="719"/>
      <c r="AC75" s="719"/>
      <c r="AD75" s="719"/>
      <c r="AE75" s="719"/>
      <c r="AF75" s="719"/>
      <c r="AG75" s="719"/>
      <c r="AH75" s="719"/>
      <c r="AI75" s="719"/>
      <c r="AJ75" s="719"/>
      <c r="AK75" s="719"/>
      <c r="AL75" s="719"/>
      <c r="AM75" s="719"/>
      <c r="AN75" s="719"/>
    </row>
    <row r="76" spans="1:40" ht="60">
      <c r="A76" s="716"/>
      <c r="B76" s="723" t="s">
        <v>5</v>
      </c>
      <c r="C76" s="723" t="s">
        <v>28</v>
      </c>
      <c r="D76" s="723" t="s">
        <v>29</v>
      </c>
      <c r="E76" s="723" t="s">
        <v>215</v>
      </c>
      <c r="F76" s="723" t="s">
        <v>9</v>
      </c>
      <c r="G76" s="723" t="s">
        <v>11</v>
      </c>
      <c r="H76" s="723" t="s">
        <v>12</v>
      </c>
      <c r="I76" s="723" t="s">
        <v>13</v>
      </c>
      <c r="J76" s="723" t="s">
        <v>14</v>
      </c>
      <c r="K76" s="723" t="s">
        <v>15</v>
      </c>
      <c r="L76" s="723" t="s">
        <v>16</v>
      </c>
      <c r="M76" s="723" t="s">
        <v>17</v>
      </c>
      <c r="N76" s="723" t="s">
        <v>216</v>
      </c>
      <c r="O76" s="939"/>
      <c r="P76" s="939"/>
      <c r="Q76" s="717"/>
      <c r="R76" s="717"/>
      <c r="S76" s="717"/>
      <c r="T76" s="719"/>
      <c r="U76" s="719"/>
      <c r="V76" s="719"/>
      <c r="W76" s="719"/>
      <c r="X76" s="719"/>
      <c r="Y76" s="719"/>
      <c r="Z76" s="719"/>
      <c r="AA76" s="719"/>
      <c r="AB76" s="719"/>
      <c r="AC76" s="719"/>
      <c r="AD76" s="719"/>
      <c r="AE76" s="719"/>
      <c r="AF76" s="719"/>
      <c r="AG76" s="719"/>
      <c r="AH76" s="719"/>
      <c r="AI76" s="719"/>
      <c r="AJ76" s="719"/>
      <c r="AK76" s="719"/>
      <c r="AL76" s="719"/>
      <c r="AM76" s="719"/>
      <c r="AN76" s="719"/>
    </row>
    <row r="77" spans="1:40">
      <c r="A77" s="716"/>
      <c r="B77" s="729" t="s">
        <v>22</v>
      </c>
      <c r="C77" s="729" t="s">
        <v>19</v>
      </c>
      <c r="D77" s="729" t="s">
        <v>19</v>
      </c>
      <c r="E77" s="952">
        <f>E29</f>
        <v>400</v>
      </c>
      <c r="F77" s="951">
        <f t="shared" ref="F77:N77" si="17">F29</f>
        <v>14.956946568034496</v>
      </c>
      <c r="G77" s="951">
        <f t="shared" si="17"/>
        <v>4.2428841211265116</v>
      </c>
      <c r="H77" s="951">
        <f t="shared" si="17"/>
        <v>6.1617642289768613</v>
      </c>
      <c r="I77" s="951">
        <f t="shared" si="17"/>
        <v>10.321609148490277</v>
      </c>
      <c r="J77" s="951">
        <f t="shared" si="17"/>
        <v>12.45370252535885</v>
      </c>
      <c r="K77" s="951">
        <f t="shared" si="17"/>
        <v>14.339413242661449</v>
      </c>
      <c r="L77" s="951">
        <f t="shared" si="17"/>
        <v>19.601766890106624</v>
      </c>
      <c r="M77" s="951">
        <f t="shared" si="17"/>
        <v>27.303991760728991</v>
      </c>
      <c r="N77" s="953">
        <f t="shared" si="17"/>
        <v>1030.4925000000001</v>
      </c>
      <c r="O77" s="939"/>
      <c r="P77" s="939"/>
      <c r="Q77" s="717"/>
      <c r="R77" s="717"/>
      <c r="S77" s="717"/>
      <c r="T77" s="719"/>
      <c r="U77" s="719"/>
      <c r="V77" s="719"/>
      <c r="W77" s="719"/>
      <c r="X77" s="719"/>
      <c r="Y77" s="719"/>
      <c r="Z77" s="719"/>
      <c r="AA77" s="719"/>
      <c r="AB77" s="719"/>
      <c r="AC77" s="719"/>
      <c r="AD77" s="719"/>
      <c r="AE77" s="719"/>
      <c r="AF77" s="719"/>
      <c r="AG77" s="719"/>
      <c r="AH77" s="719"/>
      <c r="AI77" s="719"/>
      <c r="AJ77" s="719"/>
      <c r="AK77" s="719"/>
      <c r="AL77" s="719"/>
      <c r="AM77" s="719"/>
      <c r="AN77" s="719"/>
    </row>
    <row r="78" spans="1:40">
      <c r="A78" s="716"/>
      <c r="B78" s="725" t="s">
        <v>22</v>
      </c>
      <c r="C78" s="945" t="s">
        <v>75</v>
      </c>
      <c r="D78" s="945">
        <v>500</v>
      </c>
      <c r="E78" s="946"/>
      <c r="F78" s="948">
        <f>F$77/F$9*F10</f>
        <v>17.193765667398935</v>
      </c>
      <c r="G78" s="948">
        <f t="shared" ref="G78:M78" si="18">G$77/G$9*G10</f>
        <v>4.8593016424121558</v>
      </c>
      <c r="H78" s="948">
        <f t="shared" si="18"/>
        <v>7.081531471390063</v>
      </c>
      <c r="I78" s="948">
        <f t="shared" si="18"/>
        <v>12.442418311531361</v>
      </c>
      <c r="J78" s="948">
        <f t="shared" si="18"/>
        <v>14.870972560549033</v>
      </c>
      <c r="K78" s="948">
        <f t="shared" si="18"/>
        <v>17.063933438365307</v>
      </c>
      <c r="L78" s="948">
        <f t="shared" si="18"/>
        <v>22.941046278144775</v>
      </c>
      <c r="M78" s="948">
        <f t="shared" si="18"/>
        <v>30.27850699381775</v>
      </c>
      <c r="N78" s="945"/>
      <c r="O78" s="939"/>
      <c r="P78" s="939"/>
      <c r="Q78" s="717"/>
      <c r="R78" s="717"/>
      <c r="S78" s="717"/>
      <c r="T78" s="719"/>
      <c r="U78" s="719"/>
      <c r="V78" s="719"/>
      <c r="W78" s="719"/>
      <c r="X78" s="719"/>
      <c r="Y78" s="719"/>
      <c r="Z78" s="719"/>
      <c r="AA78" s="719"/>
      <c r="AB78" s="719"/>
      <c r="AC78" s="719"/>
      <c r="AD78" s="719"/>
      <c r="AE78" s="719"/>
      <c r="AF78" s="719"/>
      <c r="AG78" s="719"/>
      <c r="AH78" s="719"/>
      <c r="AI78" s="719"/>
      <c r="AJ78" s="719"/>
      <c r="AK78" s="719"/>
      <c r="AL78" s="719"/>
      <c r="AM78" s="719"/>
      <c r="AN78" s="719"/>
    </row>
    <row r="79" spans="1:40">
      <c r="A79" s="716"/>
      <c r="B79" s="725" t="s">
        <v>22</v>
      </c>
      <c r="C79" s="945">
        <v>501</v>
      </c>
      <c r="D79" s="945">
        <v>1000</v>
      </c>
      <c r="E79" s="946"/>
      <c r="F79" s="948">
        <f t="shared" ref="F79:M79" si="19">F$77/F$9*F11</f>
        <v>11.285372660898826</v>
      </c>
      <c r="G79" s="948">
        <f t="shared" si="19"/>
        <v>4.0112083836017653</v>
      </c>
      <c r="H79" s="948">
        <f t="shared" si="19"/>
        <v>5.5375640488627704</v>
      </c>
      <c r="I79" s="948">
        <f t="shared" si="19"/>
        <v>8.249667612723151</v>
      </c>
      <c r="J79" s="948">
        <f t="shared" si="19"/>
        <v>9.7021852630875998</v>
      </c>
      <c r="K79" s="948">
        <f t="shared" si="19"/>
        <v>10.704309114466831</v>
      </c>
      <c r="L79" s="948">
        <f t="shared" si="19"/>
        <v>13.036775233736396</v>
      </c>
      <c r="M79" s="948">
        <f t="shared" si="19"/>
        <v>19.736912061795991</v>
      </c>
      <c r="N79" s="945"/>
      <c r="O79" s="939"/>
      <c r="P79" s="939"/>
      <c r="Q79" s="717"/>
      <c r="R79" s="717"/>
      <c r="S79" s="717"/>
      <c r="T79" s="719"/>
      <c r="U79" s="719"/>
      <c r="V79" s="719"/>
      <c r="W79" s="719"/>
      <c r="X79" s="719"/>
      <c r="Y79" s="719"/>
      <c r="Z79" s="719"/>
      <c r="AA79" s="719"/>
      <c r="AB79" s="719"/>
      <c r="AC79" s="719"/>
      <c r="AD79" s="719"/>
      <c r="AE79" s="719"/>
      <c r="AF79" s="719"/>
      <c r="AG79" s="719"/>
      <c r="AH79" s="719"/>
      <c r="AI79" s="719"/>
      <c r="AJ79" s="719"/>
      <c r="AK79" s="719"/>
      <c r="AL79" s="719"/>
      <c r="AM79" s="719"/>
      <c r="AN79" s="719"/>
    </row>
    <row r="80" spans="1:40">
      <c r="A80" s="716"/>
      <c r="B80" s="725" t="s">
        <v>22</v>
      </c>
      <c r="C80" s="945">
        <v>1001</v>
      </c>
      <c r="D80" s="945">
        <v>2000</v>
      </c>
      <c r="E80" s="946"/>
      <c r="F80" s="948">
        <f t="shared" ref="F80:M80" si="20">F$77/F$9*F12</f>
        <v>9.0965605523485813</v>
      </c>
      <c r="G80" s="948">
        <f t="shared" si="20"/>
        <v>3.9751269459387504</v>
      </c>
      <c r="H80" s="948">
        <f t="shared" si="20"/>
        <v>5.1483090727041452</v>
      </c>
      <c r="I80" s="948">
        <f t="shared" si="20"/>
        <v>7.9965458768777165</v>
      </c>
      <c r="J80" s="948">
        <f t="shared" si="20"/>
        <v>9.0356879000482699</v>
      </c>
      <c r="K80" s="948">
        <f t="shared" si="20"/>
        <v>9.7750049836507369</v>
      </c>
      <c r="L80" s="948">
        <f t="shared" si="20"/>
        <v>11.638306216536661</v>
      </c>
      <c r="M80" s="948">
        <f t="shared" si="20"/>
        <v>13.29604020856871</v>
      </c>
      <c r="N80" s="945"/>
      <c r="O80" s="939"/>
      <c r="P80" s="939"/>
      <c r="Q80" s="717"/>
      <c r="R80" s="717"/>
      <c r="S80" s="717"/>
      <c r="T80" s="719"/>
      <c r="U80" s="719"/>
      <c r="V80" s="719"/>
      <c r="W80" s="719"/>
      <c r="X80" s="719"/>
      <c r="Y80" s="719"/>
      <c r="Z80" s="719"/>
      <c r="AA80" s="719"/>
      <c r="AB80" s="719"/>
      <c r="AC80" s="719"/>
      <c r="AD80" s="719"/>
      <c r="AE80" s="719"/>
      <c r="AF80" s="719"/>
      <c r="AG80" s="719"/>
      <c r="AH80" s="719"/>
      <c r="AI80" s="719"/>
      <c r="AJ80" s="719"/>
      <c r="AK80" s="719"/>
      <c r="AL80" s="719"/>
      <c r="AM80" s="719"/>
      <c r="AN80" s="719"/>
    </row>
    <row r="81" spans="1:40">
      <c r="A81" s="716"/>
      <c r="B81" s="725" t="s">
        <v>22</v>
      </c>
      <c r="C81" s="945">
        <v>2001</v>
      </c>
      <c r="D81" s="945">
        <v>5000</v>
      </c>
      <c r="E81" s="946"/>
      <c r="F81" s="948">
        <f t="shared" ref="F81:M81" si="21">F$77/F$9*F13</f>
        <v>7.7308749590303911</v>
      </c>
      <c r="G81" s="948">
        <f t="shared" si="21"/>
        <v>1.8642096936963035</v>
      </c>
      <c r="H81" s="948">
        <f t="shared" si="21"/>
        <v>2.9535253728967414</v>
      </c>
      <c r="I81" s="948">
        <f t="shared" si="21"/>
        <v>5.0716295336617474</v>
      </c>
      <c r="J81" s="948">
        <f t="shared" si="21"/>
        <v>6.9086539221424932</v>
      </c>
      <c r="K81" s="948">
        <f t="shared" si="21"/>
        <v>8.0202112921660316</v>
      </c>
      <c r="L81" s="948">
        <f t="shared" si="21"/>
        <v>9.9487860574944875</v>
      </c>
      <c r="M81" s="948">
        <f t="shared" si="21"/>
        <v>12.038229330317453</v>
      </c>
      <c r="N81" s="945"/>
      <c r="O81" s="939"/>
      <c r="P81" s="939"/>
      <c r="Q81" s="717"/>
      <c r="R81" s="717"/>
      <c r="S81" s="717"/>
      <c r="T81" s="719"/>
      <c r="U81" s="719"/>
      <c r="V81" s="719"/>
      <c r="W81" s="719"/>
      <c r="X81" s="719"/>
      <c r="Y81" s="719"/>
      <c r="Z81" s="719"/>
      <c r="AA81" s="719"/>
      <c r="AB81" s="719"/>
      <c r="AC81" s="719"/>
      <c r="AD81" s="719"/>
      <c r="AE81" s="719"/>
      <c r="AF81" s="719"/>
      <c r="AG81" s="719"/>
      <c r="AH81" s="719"/>
      <c r="AI81" s="719"/>
      <c r="AJ81" s="719"/>
      <c r="AK81" s="719"/>
      <c r="AL81" s="719"/>
      <c r="AM81" s="719"/>
      <c r="AN81" s="719"/>
    </row>
    <row r="82" spans="1:40">
      <c r="A82" s="716"/>
      <c r="B82" s="725" t="s">
        <v>22</v>
      </c>
      <c r="C82" s="945">
        <v>5001</v>
      </c>
      <c r="D82" s="945">
        <v>10000</v>
      </c>
      <c r="E82" s="946"/>
      <c r="F82" s="948">
        <f t="shared" ref="F82:M82" si="22">F$77/F$9*F14</f>
        <v>6.049363043548019</v>
      </c>
      <c r="G82" s="948">
        <f t="shared" si="22"/>
        <v>1.4587328454067754</v>
      </c>
      <c r="H82" s="948">
        <f t="shared" si="22"/>
        <v>2.3111157965519347</v>
      </c>
      <c r="I82" s="948">
        <f t="shared" si="22"/>
        <v>3.6412442412304342</v>
      </c>
      <c r="J82" s="948">
        <f t="shared" si="22"/>
        <v>5.9898675145451179</v>
      </c>
      <c r="K82" s="948">
        <f t="shared" si="22"/>
        <v>6.3508184194810822</v>
      </c>
      <c r="L82" s="948">
        <f t="shared" si="22"/>
        <v>12.44179071379226</v>
      </c>
      <c r="M82" s="948">
        <f t="shared" si="22"/>
        <v>12.056272061722142</v>
      </c>
      <c r="N82" s="945"/>
      <c r="O82" s="939"/>
      <c r="P82" s="939"/>
      <c r="Q82" s="717"/>
      <c r="R82" s="717"/>
      <c r="S82" s="717"/>
      <c r="T82" s="719"/>
      <c r="U82" s="719"/>
      <c r="V82" s="719"/>
      <c r="W82" s="719"/>
      <c r="X82" s="719"/>
      <c r="Y82" s="719"/>
      <c r="Z82" s="719"/>
      <c r="AA82" s="719"/>
      <c r="AB82" s="719"/>
      <c r="AC82" s="719"/>
      <c r="AD82" s="719"/>
      <c r="AE82" s="719"/>
      <c r="AF82" s="719"/>
      <c r="AG82" s="719"/>
      <c r="AH82" s="719"/>
      <c r="AI82" s="719"/>
      <c r="AJ82" s="719"/>
      <c r="AK82" s="719"/>
      <c r="AL82" s="719"/>
      <c r="AM82" s="719"/>
      <c r="AN82" s="719"/>
    </row>
    <row r="83" spans="1:40">
      <c r="A83" s="716"/>
      <c r="B83" s="725" t="s">
        <v>22</v>
      </c>
      <c r="C83" s="945">
        <v>10001</v>
      </c>
      <c r="D83" s="945">
        <v>20000</v>
      </c>
      <c r="E83" s="946"/>
      <c r="F83" s="948">
        <f t="shared" ref="F83:M83" si="23">F$77/F$9*F15</f>
        <v>9.1550695269253293</v>
      </c>
      <c r="G83" s="948">
        <f t="shared" si="23"/>
        <v>2.2076374859254448</v>
      </c>
      <c r="H83" s="948">
        <f t="shared" si="23"/>
        <v>3.4976287007232956</v>
      </c>
      <c r="I83" s="948">
        <f t="shared" si="23"/>
        <v>5.5106370626136609</v>
      </c>
      <c r="J83" s="948">
        <f t="shared" si="23"/>
        <v>7.4547729542238921</v>
      </c>
      <c r="K83" s="948">
        <f t="shared" si="23"/>
        <v>9.3602780817248927</v>
      </c>
      <c r="L83" s="948">
        <f t="shared" si="23"/>
        <v>9.223742976500013</v>
      </c>
      <c r="M83" s="948">
        <f t="shared" si="23"/>
        <v>22.39374469728822</v>
      </c>
      <c r="N83" s="945"/>
      <c r="O83" s="939"/>
      <c r="P83" s="939"/>
      <c r="Q83" s="717"/>
      <c r="R83" s="717"/>
      <c r="S83" s="717"/>
      <c r="T83" s="719"/>
      <c r="U83" s="719"/>
      <c r="V83" s="719"/>
      <c r="W83" s="719"/>
      <c r="X83" s="719"/>
      <c r="Y83" s="719"/>
      <c r="Z83" s="719"/>
      <c r="AA83" s="719"/>
      <c r="AB83" s="719"/>
      <c r="AC83" s="719"/>
      <c r="AD83" s="719"/>
      <c r="AE83" s="719"/>
      <c r="AF83" s="719"/>
      <c r="AG83" s="719"/>
      <c r="AH83" s="719"/>
      <c r="AI83" s="719"/>
      <c r="AJ83" s="719"/>
      <c r="AK83" s="719"/>
      <c r="AL83" s="719"/>
      <c r="AM83" s="719"/>
      <c r="AN83" s="719"/>
    </row>
    <row r="84" spans="1:40">
      <c r="A84" s="716"/>
      <c r="B84" s="725" t="s">
        <v>22</v>
      </c>
      <c r="C84" s="945">
        <v>20001</v>
      </c>
      <c r="D84" s="945" t="s">
        <v>76</v>
      </c>
      <c r="E84" s="946"/>
      <c r="F84" s="948">
        <f t="shared" ref="F84:M84" si="24">F$77/F$9*F16</f>
        <v>5.251222302427152</v>
      </c>
      <c r="G84" s="948">
        <f t="shared" si="24"/>
        <v>1.2662705802147272</v>
      </c>
      <c r="H84" s="948">
        <f t="shared" si="24"/>
        <v>2.0061918464769817</v>
      </c>
      <c r="I84" s="948">
        <f t="shared" si="24"/>
        <v>4.3207356272910724</v>
      </c>
      <c r="J84" s="948">
        <f t="shared" si="24"/>
        <v>5.0951367101131719</v>
      </c>
      <c r="K84" s="948">
        <f t="shared" si="24"/>
        <v>5.2819250059505842</v>
      </c>
      <c r="L84" s="948">
        <f t="shared" si="24"/>
        <v>7.2225968327845083</v>
      </c>
      <c r="M84" s="948">
        <f t="shared" si="24"/>
        <v>8.7406734884279409</v>
      </c>
      <c r="N84" s="945"/>
      <c r="O84" s="939"/>
      <c r="P84" s="939"/>
      <c r="Q84" s="717"/>
      <c r="R84" s="717"/>
      <c r="S84" s="717"/>
      <c r="T84" s="719"/>
      <c r="U84" s="719"/>
      <c r="V84" s="719"/>
      <c r="W84" s="719"/>
      <c r="X84" s="719"/>
      <c r="Y84" s="719"/>
      <c r="Z84" s="719"/>
      <c r="AA84" s="719"/>
      <c r="AB84" s="719"/>
      <c r="AC84" s="719"/>
      <c r="AD84" s="719"/>
      <c r="AE84" s="719"/>
      <c r="AF84" s="719"/>
      <c r="AG84" s="719"/>
      <c r="AH84" s="719"/>
      <c r="AI84" s="719"/>
      <c r="AJ84" s="719"/>
      <c r="AK84" s="719"/>
      <c r="AL84" s="719"/>
      <c r="AM84" s="719"/>
      <c r="AN84" s="719"/>
    </row>
    <row r="85" spans="1:40">
      <c r="A85" s="716"/>
      <c r="B85" s="726"/>
      <c r="C85" s="726"/>
      <c r="D85" s="726"/>
      <c r="E85" s="726"/>
      <c r="F85" s="726"/>
      <c r="G85" s="726"/>
      <c r="H85" s="727"/>
      <c r="I85" s="727"/>
      <c r="J85" s="726"/>
      <c r="K85" s="726"/>
      <c r="L85" s="726"/>
      <c r="M85" s="726"/>
      <c r="N85" s="726"/>
      <c r="O85" s="939"/>
      <c r="P85" s="939"/>
      <c r="Q85" s="717"/>
      <c r="R85" s="717"/>
      <c r="S85" s="717"/>
      <c r="T85" s="719"/>
      <c r="U85" s="719"/>
      <c r="V85" s="719"/>
      <c r="W85" s="719"/>
      <c r="X85" s="719"/>
      <c r="Y85" s="719"/>
      <c r="Z85" s="719"/>
      <c r="AA85" s="719"/>
      <c r="AB85" s="719"/>
      <c r="AC85" s="719"/>
      <c r="AD85" s="719"/>
      <c r="AE85" s="719"/>
      <c r="AF85" s="719"/>
      <c r="AG85" s="719"/>
      <c r="AH85" s="719"/>
      <c r="AI85" s="719"/>
      <c r="AJ85" s="719"/>
      <c r="AK85" s="719"/>
      <c r="AL85" s="719"/>
      <c r="AM85" s="719"/>
      <c r="AN85" s="719"/>
    </row>
    <row r="86" spans="1:40">
      <c r="A86" s="716"/>
      <c r="B86" s="717"/>
      <c r="C86" s="717"/>
      <c r="D86" s="717"/>
      <c r="E86" s="717"/>
      <c r="F86" s="717"/>
      <c r="G86" s="717"/>
      <c r="H86" s="718"/>
      <c r="I86" s="718"/>
      <c r="J86" s="717"/>
      <c r="K86" s="717"/>
      <c r="L86" s="717"/>
      <c r="M86" s="717"/>
      <c r="N86" s="717"/>
      <c r="O86" s="939"/>
      <c r="P86" s="939"/>
      <c r="Q86" s="717"/>
      <c r="R86" s="717"/>
      <c r="S86" s="717"/>
      <c r="T86" s="719"/>
      <c r="U86" s="719"/>
      <c r="V86" s="719"/>
      <c r="W86" s="719"/>
      <c r="X86" s="719"/>
      <c r="Y86" s="719"/>
      <c r="Z86" s="719"/>
      <c r="AA86" s="719"/>
      <c r="AB86" s="719"/>
      <c r="AC86" s="719"/>
      <c r="AD86" s="719"/>
      <c r="AE86" s="719"/>
      <c r="AF86" s="719"/>
      <c r="AG86" s="719"/>
      <c r="AH86" s="719"/>
      <c r="AI86" s="719"/>
      <c r="AJ86" s="719"/>
      <c r="AK86" s="719"/>
      <c r="AL86" s="719"/>
      <c r="AM86" s="719"/>
      <c r="AN86" s="719"/>
    </row>
    <row r="87" spans="1:40">
      <c r="A87" s="716"/>
      <c r="B87" s="954" t="s">
        <v>224</v>
      </c>
      <c r="C87" s="717"/>
      <c r="D87" s="717"/>
      <c r="E87" s="717"/>
      <c r="F87" s="717"/>
      <c r="G87" s="717"/>
      <c r="H87" s="718"/>
      <c r="I87" s="718"/>
      <c r="J87" s="717"/>
      <c r="K87" s="717"/>
      <c r="L87" s="717"/>
      <c r="M87" s="717"/>
      <c r="N87" s="717"/>
      <c r="O87" s="939"/>
      <c r="P87" s="939"/>
      <c r="Q87" s="717"/>
      <c r="R87" s="717"/>
      <c r="S87" s="717"/>
      <c r="T87" s="719"/>
      <c r="U87" s="719"/>
      <c r="V87" s="719"/>
      <c r="W87" s="719"/>
      <c r="X87" s="719"/>
      <c r="Y87" s="719"/>
      <c r="Z87" s="719"/>
      <c r="AA87" s="719"/>
      <c r="AB87" s="719"/>
      <c r="AC87" s="719"/>
      <c r="AD87" s="719"/>
      <c r="AE87" s="719"/>
      <c r="AF87" s="719"/>
      <c r="AG87" s="719"/>
      <c r="AH87" s="719"/>
      <c r="AI87" s="719"/>
      <c r="AJ87" s="719"/>
      <c r="AK87" s="719"/>
      <c r="AL87" s="719"/>
      <c r="AM87" s="719"/>
      <c r="AN87" s="719"/>
    </row>
    <row r="88" spans="1:40">
      <c r="A88" s="716"/>
      <c r="B88" s="723">
        <v>1</v>
      </c>
      <c r="C88" s="723">
        <v>2</v>
      </c>
      <c r="D88" s="723">
        <v>3</v>
      </c>
      <c r="E88" s="723">
        <v>4</v>
      </c>
      <c r="F88" s="723">
        <v>5</v>
      </c>
      <c r="G88" s="723">
        <v>7</v>
      </c>
      <c r="H88" s="723">
        <v>8</v>
      </c>
      <c r="I88" s="723">
        <v>9</v>
      </c>
      <c r="J88" s="723">
        <v>10</v>
      </c>
      <c r="K88" s="723">
        <v>11</v>
      </c>
      <c r="L88" s="723">
        <v>12</v>
      </c>
      <c r="M88" s="723">
        <v>13</v>
      </c>
      <c r="N88" s="723">
        <v>14</v>
      </c>
      <c r="O88" s="939"/>
      <c r="P88" s="939"/>
      <c r="Q88" s="717"/>
      <c r="R88" s="717"/>
      <c r="S88" s="717"/>
      <c r="T88" s="719"/>
      <c r="U88" s="719"/>
      <c r="V88" s="719"/>
      <c r="W88" s="719"/>
      <c r="X88" s="719"/>
      <c r="Y88" s="719"/>
      <c r="Z88" s="719"/>
      <c r="AA88" s="719"/>
      <c r="AB88" s="719"/>
      <c r="AC88" s="719"/>
      <c r="AD88" s="719"/>
      <c r="AE88" s="719"/>
      <c r="AF88" s="719"/>
      <c r="AG88" s="719"/>
      <c r="AH88" s="719"/>
      <c r="AI88" s="719"/>
      <c r="AJ88" s="719"/>
      <c r="AK88" s="719"/>
      <c r="AL88" s="719"/>
      <c r="AM88" s="719"/>
      <c r="AN88" s="719"/>
    </row>
    <row r="89" spans="1:40" ht="60">
      <c r="A89" s="716"/>
      <c r="B89" s="723" t="s">
        <v>5</v>
      </c>
      <c r="C89" s="723" t="s">
        <v>28</v>
      </c>
      <c r="D89" s="723" t="s">
        <v>29</v>
      </c>
      <c r="E89" s="723" t="s">
        <v>215</v>
      </c>
      <c r="F89" s="723" t="s">
        <v>9</v>
      </c>
      <c r="G89" s="723" t="s">
        <v>11</v>
      </c>
      <c r="H89" s="723" t="s">
        <v>12</v>
      </c>
      <c r="I89" s="723" t="s">
        <v>13</v>
      </c>
      <c r="J89" s="723" t="s">
        <v>14</v>
      </c>
      <c r="K89" s="723" t="s">
        <v>15</v>
      </c>
      <c r="L89" s="723" t="s">
        <v>16</v>
      </c>
      <c r="M89" s="723" t="s">
        <v>17</v>
      </c>
      <c r="N89" s="723" t="s">
        <v>216</v>
      </c>
      <c r="O89" s="939"/>
      <c r="P89" s="939"/>
      <c r="Q89" s="717"/>
      <c r="R89" s="717"/>
      <c r="S89" s="717"/>
      <c r="T89" s="719"/>
      <c r="U89" s="719"/>
      <c r="V89" s="719"/>
      <c r="W89" s="719"/>
      <c r="X89" s="719"/>
      <c r="Y89" s="719"/>
      <c r="Z89" s="719"/>
      <c r="AA89" s="719"/>
      <c r="AB89" s="719"/>
      <c r="AC89" s="719"/>
      <c r="AD89" s="719"/>
      <c r="AE89" s="719"/>
      <c r="AF89" s="719"/>
      <c r="AG89" s="719"/>
      <c r="AH89" s="719"/>
      <c r="AI89" s="719"/>
      <c r="AJ89" s="719"/>
      <c r="AK89" s="719"/>
      <c r="AL89" s="719"/>
      <c r="AM89" s="719"/>
      <c r="AN89" s="719"/>
    </row>
    <row r="90" spans="1:40">
      <c r="A90" s="716"/>
      <c r="B90" s="729" t="s">
        <v>24</v>
      </c>
      <c r="C90" s="729" t="s">
        <v>19</v>
      </c>
      <c r="D90" s="729" t="s">
        <v>19</v>
      </c>
      <c r="E90" s="952">
        <f>E30</f>
        <v>1623</v>
      </c>
      <c r="F90" s="951">
        <f t="shared" ref="F90:N90" si="25">F30</f>
        <v>14.036646935169003</v>
      </c>
      <c r="G90" s="951">
        <f t="shared" si="25"/>
        <v>2.6795687050179415</v>
      </c>
      <c r="H90" s="951">
        <f t="shared" si="25"/>
        <v>4.7109014654165824</v>
      </c>
      <c r="I90" s="951">
        <f t="shared" si="25"/>
        <v>8.3396835755755756</v>
      </c>
      <c r="J90" s="951">
        <f t="shared" si="25"/>
        <v>10.226481240063592</v>
      </c>
      <c r="K90" s="951">
        <f t="shared" si="25"/>
        <v>12.388902931677018</v>
      </c>
      <c r="L90" s="951">
        <f t="shared" si="25"/>
        <v>19.093357041349954</v>
      </c>
      <c r="M90" s="951">
        <f t="shared" si="25"/>
        <v>28.65515614562478</v>
      </c>
      <c r="N90" s="953">
        <f t="shared" si="25"/>
        <v>1340.981515711645</v>
      </c>
      <c r="O90" s="939"/>
      <c r="P90" s="939"/>
      <c r="Q90" s="717"/>
      <c r="R90" s="717"/>
      <c r="S90" s="717"/>
      <c r="T90" s="719"/>
      <c r="U90" s="719"/>
      <c r="V90" s="719"/>
      <c r="W90" s="719"/>
      <c r="X90" s="719"/>
      <c r="Y90" s="719"/>
      <c r="Z90" s="719"/>
      <c r="AA90" s="719"/>
      <c r="AB90" s="719"/>
      <c r="AC90" s="719"/>
      <c r="AD90" s="719"/>
      <c r="AE90" s="719"/>
      <c r="AF90" s="719"/>
      <c r="AG90" s="719"/>
      <c r="AH90" s="719"/>
      <c r="AI90" s="719"/>
      <c r="AJ90" s="719"/>
      <c r="AK90" s="719"/>
      <c r="AL90" s="719"/>
      <c r="AM90" s="719"/>
      <c r="AN90" s="719"/>
    </row>
    <row r="91" spans="1:40">
      <c r="A91" s="716"/>
      <c r="B91" s="725" t="s">
        <v>24</v>
      </c>
      <c r="C91" s="945" t="s">
        <v>75</v>
      </c>
      <c r="D91" s="945">
        <v>500</v>
      </c>
      <c r="E91" s="946"/>
      <c r="F91" s="948">
        <f>F$90/F$9*F10</f>
        <v>16.135834748189808</v>
      </c>
      <c r="G91" s="948">
        <f t="shared" ref="G91:M91" si="26">G$90/G$9*G10</f>
        <v>3.0688635931430501</v>
      </c>
      <c r="H91" s="948">
        <f t="shared" si="26"/>
        <v>5.4140982592422997</v>
      </c>
      <c r="I91" s="948">
        <f t="shared" si="26"/>
        <v>10.05326108945876</v>
      </c>
      <c r="J91" s="948">
        <f t="shared" si="26"/>
        <v>12.211446483669166</v>
      </c>
      <c r="K91" s="948">
        <f t="shared" si="26"/>
        <v>14.742821859094997</v>
      </c>
      <c r="L91" s="948">
        <f t="shared" si="26"/>
        <v>22.346025740762602</v>
      </c>
      <c r="M91" s="948">
        <f t="shared" si="26"/>
        <v>31.776868135894667</v>
      </c>
      <c r="N91" s="945"/>
      <c r="O91" s="939"/>
      <c r="P91" s="939"/>
      <c r="Q91" s="717"/>
      <c r="R91" s="717"/>
      <c r="S91" s="717"/>
      <c r="T91" s="719"/>
      <c r="U91" s="719"/>
      <c r="V91" s="719"/>
      <c r="W91" s="719"/>
      <c r="X91" s="719"/>
      <c r="Y91" s="719"/>
      <c r="Z91" s="719"/>
      <c r="AA91" s="719"/>
      <c r="AB91" s="719"/>
      <c r="AC91" s="719"/>
      <c r="AD91" s="719"/>
      <c r="AE91" s="719"/>
      <c r="AF91" s="719"/>
      <c r="AG91" s="719"/>
      <c r="AH91" s="719"/>
      <c r="AI91" s="719"/>
      <c r="AJ91" s="719"/>
      <c r="AK91" s="719"/>
      <c r="AL91" s="719"/>
      <c r="AM91" s="719"/>
      <c r="AN91" s="719"/>
    </row>
    <row r="92" spans="1:40">
      <c r="A92" s="716"/>
      <c r="B92" s="725" t="s">
        <v>24</v>
      </c>
      <c r="C92" s="945">
        <v>501</v>
      </c>
      <c r="D92" s="945">
        <v>1000</v>
      </c>
      <c r="E92" s="946"/>
      <c r="F92" s="948">
        <f t="shared" ref="F92:M92" si="27">F$90/F$9*F11</f>
        <v>10.590984654006302</v>
      </c>
      <c r="G92" s="948">
        <f t="shared" si="27"/>
        <v>2.5332552450551376</v>
      </c>
      <c r="H92" s="948">
        <f t="shared" si="27"/>
        <v>4.2336768534484239</v>
      </c>
      <c r="I92" s="948">
        <f t="shared" si="27"/>
        <v>6.6655902683399155</v>
      </c>
      <c r="J92" s="948">
        <f t="shared" si="27"/>
        <v>7.9670455736799299</v>
      </c>
      <c r="K92" s="948">
        <f t="shared" si="27"/>
        <v>9.2482617193324828</v>
      </c>
      <c r="L92" s="948">
        <f t="shared" si="27"/>
        <v>12.69864117867813</v>
      </c>
      <c r="M92" s="948">
        <f t="shared" si="27"/>
        <v>20.713612204376421</v>
      </c>
      <c r="N92" s="945"/>
      <c r="O92" s="939"/>
      <c r="P92" s="939"/>
      <c r="Q92" s="717"/>
      <c r="R92" s="717"/>
      <c r="S92" s="717"/>
      <c r="T92" s="719"/>
      <c r="U92" s="719"/>
      <c r="V92" s="719"/>
      <c r="W92" s="719"/>
      <c r="X92" s="719"/>
      <c r="Y92" s="719"/>
      <c r="Z92" s="719"/>
      <c r="AA92" s="719"/>
      <c r="AB92" s="719"/>
      <c r="AC92" s="719"/>
      <c r="AD92" s="719"/>
      <c r="AE92" s="719"/>
      <c r="AF92" s="719"/>
      <c r="AG92" s="719"/>
      <c r="AH92" s="719"/>
      <c r="AI92" s="719"/>
      <c r="AJ92" s="719"/>
      <c r="AK92" s="719"/>
      <c r="AL92" s="719"/>
      <c r="AM92" s="719"/>
      <c r="AN92" s="719"/>
    </row>
    <row r="93" spans="1:40">
      <c r="A93" s="716"/>
      <c r="B93" s="725" t="s">
        <v>24</v>
      </c>
      <c r="C93" s="945">
        <v>1001</v>
      </c>
      <c r="D93" s="945">
        <v>2000</v>
      </c>
      <c r="E93" s="946"/>
      <c r="F93" s="948">
        <f t="shared" ref="F93:M93" si="28">F$90/F$9*F12</f>
        <v>8.5368499657936656</v>
      </c>
      <c r="G93" s="948">
        <f t="shared" si="28"/>
        <v>2.5104682236720977</v>
      </c>
      <c r="H93" s="948">
        <f t="shared" si="28"/>
        <v>3.9360767231184042</v>
      </c>
      <c r="I93" s="948">
        <f t="shared" si="28"/>
        <v>6.4610722370249896</v>
      </c>
      <c r="J93" s="948">
        <f t="shared" si="28"/>
        <v>7.4197446592896403</v>
      </c>
      <c r="K93" s="948">
        <f t="shared" si="28"/>
        <v>8.4453656401237218</v>
      </c>
      <c r="L93" s="948">
        <f t="shared" si="28"/>
        <v>11.336444168257755</v>
      </c>
      <c r="M93" s="948">
        <f t="shared" si="28"/>
        <v>13.954007591044977</v>
      </c>
      <c r="N93" s="945"/>
      <c r="O93" s="939"/>
      <c r="P93" s="939"/>
      <c r="Q93" s="717"/>
      <c r="R93" s="717"/>
      <c r="S93" s="717"/>
      <c r="T93" s="719"/>
      <c r="U93" s="719"/>
      <c r="V93" s="719"/>
      <c r="W93" s="719"/>
      <c r="X93" s="719"/>
      <c r="Y93" s="719"/>
      <c r="Z93" s="719"/>
      <c r="AA93" s="719"/>
      <c r="AB93" s="719"/>
      <c r="AC93" s="719"/>
      <c r="AD93" s="719"/>
      <c r="AE93" s="719"/>
      <c r="AF93" s="719"/>
      <c r="AG93" s="719"/>
      <c r="AH93" s="719"/>
      <c r="AI93" s="719"/>
      <c r="AJ93" s="719"/>
      <c r="AK93" s="719"/>
      <c r="AL93" s="719"/>
      <c r="AM93" s="719"/>
      <c r="AN93" s="719"/>
    </row>
    <row r="94" spans="1:40">
      <c r="A94" s="716"/>
      <c r="B94" s="725" t="s">
        <v>24</v>
      </c>
      <c r="C94" s="945">
        <v>2001</v>
      </c>
      <c r="D94" s="945">
        <v>5000</v>
      </c>
      <c r="E94" s="946"/>
      <c r="F94" s="948">
        <f t="shared" ref="F94:M94" si="29">F$90/F$9*F13</f>
        <v>7.2551948892940956</v>
      </c>
      <c r="G94" s="948">
        <f t="shared" si="29"/>
        <v>1.1773307524348369</v>
      </c>
      <c r="H94" s="948">
        <f t="shared" si="29"/>
        <v>2.2580816938584238</v>
      </c>
      <c r="I94" s="948">
        <f t="shared" si="29"/>
        <v>4.097789880899473</v>
      </c>
      <c r="J94" s="948">
        <f t="shared" si="29"/>
        <v>5.6731096302499946</v>
      </c>
      <c r="K94" s="948">
        <f t="shared" si="29"/>
        <v>6.9292667355852693</v>
      </c>
      <c r="L94" s="948">
        <f t="shared" si="29"/>
        <v>9.6907449919538013</v>
      </c>
      <c r="M94" s="948">
        <f t="shared" si="29"/>
        <v>12.633952727499526</v>
      </c>
      <c r="N94" s="945"/>
      <c r="O94" s="939"/>
      <c r="P94" s="939"/>
      <c r="Q94" s="717"/>
      <c r="R94" s="717"/>
      <c r="S94" s="717"/>
      <c r="T94" s="719"/>
      <c r="U94" s="719"/>
      <c r="V94" s="719"/>
      <c r="W94" s="719"/>
      <c r="X94" s="719"/>
      <c r="Y94" s="719"/>
      <c r="Z94" s="719"/>
      <c r="AA94" s="719"/>
      <c r="AB94" s="719"/>
      <c r="AC94" s="719"/>
      <c r="AD94" s="719"/>
      <c r="AE94" s="719"/>
      <c r="AF94" s="719"/>
      <c r="AG94" s="719"/>
      <c r="AH94" s="719"/>
      <c r="AI94" s="719"/>
      <c r="AJ94" s="719"/>
      <c r="AK94" s="719"/>
      <c r="AL94" s="719"/>
      <c r="AM94" s="719"/>
      <c r="AN94" s="719"/>
    </row>
    <row r="95" spans="1:40">
      <c r="A95" s="716"/>
      <c r="B95" s="725" t="s">
        <v>24</v>
      </c>
      <c r="C95" s="945">
        <v>5001</v>
      </c>
      <c r="D95" s="945">
        <v>10000</v>
      </c>
      <c r="E95" s="946"/>
      <c r="F95" s="948">
        <f t="shared" ref="F95:M95" si="30">F$90/F$9*F14</f>
        <v>5.6771462570051412</v>
      </c>
      <c r="G95" s="948">
        <f t="shared" si="30"/>
        <v>0.92125421528032858</v>
      </c>
      <c r="H95" s="948">
        <f t="shared" si="30"/>
        <v>1.7669353107546182</v>
      </c>
      <c r="I95" s="948">
        <f t="shared" si="30"/>
        <v>2.9420630404020192</v>
      </c>
      <c r="J95" s="948">
        <f t="shared" si="30"/>
        <v>4.9186390668342179</v>
      </c>
      <c r="K95" s="948">
        <f t="shared" si="30"/>
        <v>5.4869520533501506</v>
      </c>
      <c r="L95" s="948">
        <f t="shared" si="30"/>
        <v>12.119088736438684</v>
      </c>
      <c r="M95" s="948">
        <f t="shared" si="30"/>
        <v>12.65288832088183</v>
      </c>
      <c r="N95" s="945"/>
      <c r="O95" s="939"/>
      <c r="P95" s="939"/>
      <c r="Q95" s="717"/>
      <c r="R95" s="717"/>
      <c r="S95" s="717"/>
      <c r="T95" s="719"/>
      <c r="U95" s="719"/>
      <c r="V95" s="719"/>
      <c r="W95" s="719"/>
      <c r="X95" s="719"/>
      <c r="Y95" s="719"/>
      <c r="Z95" s="719"/>
      <c r="AA95" s="719"/>
      <c r="AB95" s="719"/>
      <c r="AC95" s="719"/>
      <c r="AD95" s="719"/>
      <c r="AE95" s="719"/>
      <c r="AF95" s="719"/>
      <c r="AG95" s="719"/>
      <c r="AH95" s="719"/>
      <c r="AI95" s="719"/>
      <c r="AJ95" s="719"/>
      <c r="AK95" s="719"/>
      <c r="AL95" s="719"/>
      <c r="AM95" s="719"/>
      <c r="AN95" s="719"/>
    </row>
    <row r="96" spans="1:40">
      <c r="A96" s="716"/>
      <c r="B96" s="725" t="s">
        <v>24</v>
      </c>
      <c r="C96" s="945">
        <v>10001</v>
      </c>
      <c r="D96" s="945">
        <v>20000</v>
      </c>
      <c r="E96" s="946"/>
      <c r="F96" s="948">
        <f t="shared" ref="F96:M96" si="31">F$90/F$9*F15</f>
        <v>8.5917588882088722</v>
      </c>
      <c r="G96" s="948">
        <f t="shared" si="31"/>
        <v>1.394220570355738</v>
      </c>
      <c r="H96" s="948">
        <f t="shared" si="31"/>
        <v>2.674069237221758</v>
      </c>
      <c r="I96" s="948">
        <f t="shared" si="31"/>
        <v>4.4525004522922886</v>
      </c>
      <c r="J96" s="948">
        <f t="shared" si="31"/>
        <v>6.121560685271576</v>
      </c>
      <c r="K96" s="948">
        <f t="shared" si="31"/>
        <v>8.0870517227991119</v>
      </c>
      <c r="L96" s="948">
        <f t="shared" si="31"/>
        <v>8.9845073097387882</v>
      </c>
      <c r="M96" s="948">
        <f t="shared" si="31"/>
        <v>23.50192076709439</v>
      </c>
      <c r="N96" s="945"/>
      <c r="O96" s="939"/>
      <c r="P96" s="939"/>
      <c r="Q96" s="717"/>
      <c r="R96" s="717"/>
      <c r="S96" s="717"/>
      <c r="T96" s="719"/>
      <c r="U96" s="719"/>
      <c r="V96" s="719"/>
      <c r="W96" s="719"/>
      <c r="X96" s="719"/>
      <c r="Y96" s="719"/>
      <c r="Z96" s="719"/>
      <c r="AA96" s="719"/>
      <c r="AB96" s="719"/>
      <c r="AC96" s="719"/>
      <c r="AD96" s="719"/>
      <c r="AE96" s="719"/>
      <c r="AF96" s="719"/>
      <c r="AG96" s="719"/>
      <c r="AH96" s="719"/>
      <c r="AI96" s="719"/>
      <c r="AJ96" s="719"/>
      <c r="AK96" s="719"/>
      <c r="AL96" s="719"/>
      <c r="AM96" s="719"/>
      <c r="AN96" s="719"/>
    </row>
    <row r="97" spans="1:40">
      <c r="A97" s="716"/>
      <c r="B97" s="725" t="s">
        <v>24</v>
      </c>
      <c r="C97" s="945">
        <v>20001</v>
      </c>
      <c r="D97" s="945" t="s">
        <v>76</v>
      </c>
      <c r="E97" s="946"/>
      <c r="F97" s="948">
        <f t="shared" ref="F97:M97" si="32">F$90/F$9*F16</f>
        <v>4.9281150468762709</v>
      </c>
      <c r="G97" s="948">
        <f t="shared" si="32"/>
        <v>0.79970579491749505</v>
      </c>
      <c r="H97" s="948">
        <f t="shared" si="32"/>
        <v>1.5338094348093081</v>
      </c>
      <c r="I97" s="948">
        <f t="shared" si="32"/>
        <v>3.4910804533413429</v>
      </c>
      <c r="J97" s="948">
        <f t="shared" si="32"/>
        <v>4.183922000339436</v>
      </c>
      <c r="K97" s="948">
        <f t="shared" si="32"/>
        <v>4.563454242077059</v>
      </c>
      <c r="L97" s="948">
        <f t="shared" si="32"/>
        <v>7.0352647731812628</v>
      </c>
      <c r="M97" s="948">
        <f t="shared" si="32"/>
        <v>9.1732141521177457</v>
      </c>
      <c r="N97" s="945"/>
      <c r="O97" s="939"/>
      <c r="P97" s="939"/>
      <c r="Q97" s="717"/>
      <c r="R97" s="717"/>
      <c r="S97" s="717"/>
      <c r="T97" s="719"/>
      <c r="U97" s="719"/>
      <c r="V97" s="719"/>
      <c r="W97" s="719"/>
      <c r="X97" s="719"/>
      <c r="Y97" s="719"/>
      <c r="Z97" s="719"/>
      <c r="AA97" s="719"/>
      <c r="AB97" s="719"/>
      <c r="AC97" s="719"/>
      <c r="AD97" s="719"/>
      <c r="AE97" s="719"/>
      <c r="AF97" s="719"/>
      <c r="AG97" s="719"/>
      <c r="AH97" s="719"/>
      <c r="AI97" s="719"/>
      <c r="AJ97" s="719"/>
      <c r="AK97" s="719"/>
      <c r="AL97" s="719"/>
      <c r="AM97" s="719"/>
      <c r="AN97" s="719"/>
    </row>
    <row r="98" spans="1:40">
      <c r="A98" s="716"/>
      <c r="B98" s="726"/>
      <c r="C98" s="726"/>
      <c r="D98" s="726"/>
      <c r="E98" s="726"/>
      <c r="F98" s="726"/>
      <c r="G98" s="726"/>
      <c r="H98" s="727"/>
      <c r="I98" s="727"/>
      <c r="J98" s="726"/>
      <c r="K98" s="726"/>
      <c r="L98" s="726"/>
      <c r="M98" s="726"/>
      <c r="N98" s="726"/>
      <c r="O98" s="939"/>
      <c r="P98" s="939"/>
      <c r="Q98" s="717"/>
      <c r="R98" s="717"/>
      <c r="S98" s="717"/>
      <c r="T98" s="719"/>
      <c r="U98" s="719"/>
      <c r="V98" s="719"/>
      <c r="W98" s="719"/>
      <c r="X98" s="719"/>
      <c r="Y98" s="719"/>
      <c r="Z98" s="719"/>
      <c r="AA98" s="719"/>
      <c r="AB98" s="719"/>
      <c r="AC98" s="719"/>
      <c r="AD98" s="719"/>
      <c r="AE98" s="719"/>
      <c r="AF98" s="719"/>
      <c r="AG98" s="719"/>
      <c r="AH98" s="719"/>
      <c r="AI98" s="719"/>
      <c r="AJ98" s="719"/>
      <c r="AK98" s="719"/>
      <c r="AL98" s="719"/>
      <c r="AM98" s="719"/>
      <c r="AN98" s="719"/>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84</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7755</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7755</v>
      </c>
      <c r="F9" s="54">
        <v>254.27055384961361</v>
      </c>
      <c r="G9" s="54">
        <v>25.218971477960242</v>
      </c>
      <c r="H9" s="54">
        <v>50.310313010149763</v>
      </c>
      <c r="I9" s="54">
        <v>141.04083660278303</v>
      </c>
      <c r="J9" s="54">
        <v>194.26008064516128</v>
      </c>
      <c r="K9" s="54">
        <v>251.65022460380797</v>
      </c>
      <c r="L9" s="54">
        <v>375.62643459111507</v>
      </c>
      <c r="M9" s="54">
        <v>496.0860232218073</v>
      </c>
      <c r="N9" s="59">
        <v>694.46692456479695</v>
      </c>
      <c r="O9" s="11"/>
      <c r="P9" s="11"/>
      <c r="Q9" s="11"/>
      <c r="AI9" s="43"/>
      <c r="AJ9" s="43"/>
      <c r="AK9" s="43"/>
      <c r="AL9" s="43"/>
    </row>
    <row r="10" spans="1:69" s="44" customFormat="1">
      <c r="A10" s="1"/>
      <c r="B10" s="26" t="s">
        <v>19</v>
      </c>
      <c r="C10" s="53">
        <v>20</v>
      </c>
      <c r="D10" s="53">
        <v>500</v>
      </c>
      <c r="E10" s="28">
        <v>5468</v>
      </c>
      <c r="F10" s="56">
        <v>256.38714838475033</v>
      </c>
      <c r="G10" s="56">
        <v>22.928142536475871</v>
      </c>
      <c r="H10" s="56">
        <v>41.10505940759748</v>
      </c>
      <c r="I10" s="56">
        <v>114.02590393704453</v>
      </c>
      <c r="J10" s="56">
        <v>167.09125381660593</v>
      </c>
      <c r="K10" s="56">
        <v>225.19865424430643</v>
      </c>
      <c r="L10" s="56">
        <v>385.2781981981982</v>
      </c>
      <c r="M10" s="56">
        <v>537.18088235294147</v>
      </c>
      <c r="N10" s="53">
        <v>175.98354059985368</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829</v>
      </c>
      <c r="F11" s="56">
        <v>232.49102741775761</v>
      </c>
      <c r="G11" s="56">
        <v>32.078998073217726</v>
      </c>
      <c r="H11" s="56">
        <v>77.234335839598998</v>
      </c>
      <c r="I11" s="56">
        <v>161.5695067264574</v>
      </c>
      <c r="J11" s="56">
        <v>191.39027431421445</v>
      </c>
      <c r="K11" s="56">
        <v>232.2956152758133</v>
      </c>
      <c r="L11" s="56">
        <v>362.91536050156742</v>
      </c>
      <c r="M11" s="56">
        <v>462.48924731182797</v>
      </c>
      <c r="N11" s="53">
        <v>734.68878166465618</v>
      </c>
      <c r="O11" s="11"/>
      <c r="P11" s="11"/>
      <c r="Q11" s="34" t="s">
        <v>23</v>
      </c>
      <c r="AI11" s="1"/>
      <c r="AJ11" s="43"/>
      <c r="AK11" s="43"/>
      <c r="AL11" s="43"/>
    </row>
    <row r="12" spans="1:69">
      <c r="B12" s="26" t="s">
        <v>19</v>
      </c>
      <c r="C12" s="53">
        <v>1001</v>
      </c>
      <c r="D12" s="53">
        <v>2000</v>
      </c>
      <c r="E12" s="28">
        <v>1052</v>
      </c>
      <c r="F12" s="56">
        <v>281.43506172855462</v>
      </c>
      <c r="G12" s="56">
        <v>92.009448760636346</v>
      </c>
      <c r="H12" s="56">
        <v>150.31734216218015</v>
      </c>
      <c r="I12" s="56">
        <v>271.48218459247158</v>
      </c>
      <c r="J12" s="56">
        <v>297.88986326112581</v>
      </c>
      <c r="K12" s="56">
        <v>321.05365296803649</v>
      </c>
      <c r="L12" s="56">
        <v>376.90462979300986</v>
      </c>
      <c r="M12" s="56">
        <v>425.2753397627888</v>
      </c>
      <c r="N12" s="53">
        <v>1388.5484790874525</v>
      </c>
      <c r="O12" s="11"/>
      <c r="P12" s="11"/>
      <c r="Q12" s="34" t="s">
        <v>25</v>
      </c>
      <c r="AI12" s="1"/>
      <c r="AJ12" s="43"/>
      <c r="AK12" s="43"/>
      <c r="AL12" s="43"/>
    </row>
    <row r="13" spans="1:69">
      <c r="B13" s="26" t="s">
        <v>19</v>
      </c>
      <c r="C13" s="53">
        <v>2001</v>
      </c>
      <c r="D13" s="53">
        <v>5000</v>
      </c>
      <c r="E13" s="28">
        <v>339</v>
      </c>
      <c r="F13" s="56">
        <v>211.78163531166359</v>
      </c>
      <c r="G13" s="56">
        <v>44.255110384300899</v>
      </c>
      <c r="H13" s="56">
        <v>65.717877094972067</v>
      </c>
      <c r="I13" s="56">
        <v>159.35268185157972</v>
      </c>
      <c r="J13" s="56">
        <v>215.12174721189592</v>
      </c>
      <c r="K13" s="56">
        <v>250.17773867135944</v>
      </c>
      <c r="L13" s="56">
        <v>320.0961053516391</v>
      </c>
      <c r="M13" s="56">
        <v>380.5826086956522</v>
      </c>
      <c r="N13" s="53">
        <v>2698.4572271386432</v>
      </c>
      <c r="O13" s="11"/>
      <c r="P13" s="11"/>
      <c r="Q13" s="34" t="s">
        <v>26</v>
      </c>
      <c r="AI13" s="1"/>
      <c r="AJ13" s="43"/>
      <c r="AK13" s="43"/>
      <c r="AL13" s="43"/>
    </row>
    <row r="14" spans="1:69">
      <c r="B14" s="26" t="s">
        <v>19</v>
      </c>
      <c r="C14" s="53">
        <v>5001</v>
      </c>
      <c r="D14" s="53">
        <v>10000</v>
      </c>
      <c r="E14" s="28">
        <v>25</v>
      </c>
      <c r="F14" s="56">
        <v>176.54824145520831</v>
      </c>
      <c r="G14" s="30">
        <v>36.892537458483552</v>
      </c>
      <c r="H14" s="30">
        <v>54.784616315822014</v>
      </c>
      <c r="I14" s="30">
        <v>123.75672032278617</v>
      </c>
      <c r="J14" s="30">
        <v>149.17713178294574</v>
      </c>
      <c r="K14" s="30">
        <v>201.96018383574261</v>
      </c>
      <c r="L14" s="30">
        <v>343.63456793963144</v>
      </c>
      <c r="M14" s="30">
        <v>343.63456793963144</v>
      </c>
      <c r="N14" s="53">
        <v>6243.92</v>
      </c>
      <c r="O14" s="11"/>
      <c r="P14" s="11"/>
      <c r="Q14" s="34" t="s">
        <v>27</v>
      </c>
      <c r="AI14" s="1"/>
      <c r="AJ14" s="43"/>
      <c r="AK14" s="43"/>
      <c r="AL14" s="43"/>
    </row>
    <row r="15" spans="1:69">
      <c r="B15" s="26" t="s">
        <v>19</v>
      </c>
      <c r="C15" s="53">
        <v>10001</v>
      </c>
      <c r="D15" s="53">
        <v>20000</v>
      </c>
      <c r="E15" s="28">
        <v>15</v>
      </c>
      <c r="F15" s="56">
        <v>146.76242953162662</v>
      </c>
      <c r="G15" s="30">
        <v>30.668322631620626</v>
      </c>
      <c r="H15" s="30">
        <v>45.541792572926447</v>
      </c>
      <c r="I15" s="30">
        <v>102.87747301094576</v>
      </c>
      <c r="J15" s="30">
        <v>65.325949367088612</v>
      </c>
      <c r="K15" s="30">
        <v>101.40132832876066</v>
      </c>
      <c r="L15" s="30">
        <v>193.07840776702213</v>
      </c>
      <c r="M15" s="30">
        <v>569.51109694607635</v>
      </c>
      <c r="N15" s="53">
        <v>14261.133333333333</v>
      </c>
      <c r="O15" s="11"/>
      <c r="P15" s="11"/>
      <c r="Q15" s="11"/>
      <c r="AI15" s="1"/>
      <c r="AJ15" s="43"/>
      <c r="AK15" s="43"/>
      <c r="AL15" s="43"/>
    </row>
    <row r="16" spans="1:69">
      <c r="B16" s="26" t="s">
        <v>19</v>
      </c>
      <c r="C16" s="53">
        <v>20001</v>
      </c>
      <c r="D16" s="53">
        <v>90061</v>
      </c>
      <c r="E16" s="28">
        <v>23</v>
      </c>
      <c r="F16" s="56">
        <v>113.03841942775948</v>
      </c>
      <c r="G16" s="30">
        <v>23.621159228846938</v>
      </c>
      <c r="H16" s="30">
        <v>35.076908080491521</v>
      </c>
      <c r="I16" s="30">
        <v>79.237629010313398</v>
      </c>
      <c r="J16" s="30">
        <v>87.0191220179384</v>
      </c>
      <c r="K16" s="30">
        <v>109.25436541299781</v>
      </c>
      <c r="L16" s="30">
        <v>153.24893304879109</v>
      </c>
      <c r="M16" s="30">
        <v>291.51308603452844</v>
      </c>
      <c r="N16" s="53">
        <v>31991.739130434784</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5385591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7755</v>
      </c>
      <c r="F26" s="54">
        <v>254.27055384961361</v>
      </c>
      <c r="G26" s="54">
        <v>25.218971477960242</v>
      </c>
      <c r="H26" s="54">
        <v>50.310313010149763</v>
      </c>
      <c r="I26" s="54">
        <v>141.04083660278303</v>
      </c>
      <c r="J26" s="54">
        <v>194.26008064516128</v>
      </c>
      <c r="K26" s="54">
        <v>251.65022460380797</v>
      </c>
      <c r="L26" s="54">
        <v>375.62643459111507</v>
      </c>
      <c r="M26" s="54">
        <v>496.0860232218073</v>
      </c>
      <c r="N26" s="59">
        <v>694.46692456479695</v>
      </c>
      <c r="O26" s="11"/>
      <c r="P26" s="11"/>
      <c r="Q26" s="11"/>
      <c r="AI26" s="43"/>
      <c r="AJ26" s="43"/>
      <c r="AK26" s="43"/>
      <c r="AL26" s="43"/>
    </row>
    <row r="27" spans="1:69">
      <c r="B27" s="28" t="s">
        <v>20</v>
      </c>
      <c r="C27" s="28" t="s">
        <v>19</v>
      </c>
      <c r="D27" s="28" t="s">
        <v>19</v>
      </c>
      <c r="E27" s="28">
        <v>4795</v>
      </c>
      <c r="F27" s="56">
        <v>247.14755899835745</v>
      </c>
      <c r="G27" s="56">
        <v>25.196829521829521</v>
      </c>
      <c r="H27" s="56">
        <v>49.963733965421085</v>
      </c>
      <c r="I27" s="56">
        <v>133.81745563840244</v>
      </c>
      <c r="J27" s="56">
        <v>184.06779661016949</v>
      </c>
      <c r="K27" s="56">
        <v>239.04540350877193</v>
      </c>
      <c r="L27" s="56">
        <v>371.9438990182328</v>
      </c>
      <c r="M27" s="56">
        <v>496.70285714285728</v>
      </c>
      <c r="N27" s="33">
        <v>424.80479666319081</v>
      </c>
      <c r="O27" s="11"/>
      <c r="P27" s="11"/>
      <c r="Q27" s="11"/>
      <c r="AI27" s="43"/>
      <c r="AJ27" s="43"/>
      <c r="AK27" s="43"/>
      <c r="AL27" s="43"/>
    </row>
    <row r="28" spans="1:69">
      <c r="B28" s="28" t="s">
        <v>21</v>
      </c>
      <c r="C28" s="28" t="s">
        <v>19</v>
      </c>
      <c r="D28" s="28" t="s">
        <v>19</v>
      </c>
      <c r="E28" s="28">
        <v>979</v>
      </c>
      <c r="F28" s="56">
        <v>264.1629331057884</v>
      </c>
      <c r="G28" s="56">
        <v>27.103448275862068</v>
      </c>
      <c r="H28" s="56">
        <v>57.159326424870464</v>
      </c>
      <c r="I28" s="56">
        <v>164.66811279826464</v>
      </c>
      <c r="J28" s="56">
        <v>223.99787910922586</v>
      </c>
      <c r="K28" s="56">
        <v>286.64912280701753</v>
      </c>
      <c r="L28" s="56">
        <v>390.21093148575829</v>
      </c>
      <c r="M28" s="56">
        <v>493.63636363636363</v>
      </c>
      <c r="N28" s="33">
        <v>810.81613891726249</v>
      </c>
      <c r="O28" s="11"/>
      <c r="P28" s="11"/>
      <c r="Q28" s="11"/>
      <c r="AI28" s="43"/>
      <c r="AJ28" s="43"/>
      <c r="AK28" s="43"/>
      <c r="AL28" s="43"/>
    </row>
    <row r="29" spans="1:69" s="44" customFormat="1">
      <c r="A29" s="1"/>
      <c r="B29" s="28" t="s">
        <v>22</v>
      </c>
      <c r="C29" s="28" t="s">
        <v>19</v>
      </c>
      <c r="D29" s="28" t="s">
        <v>19</v>
      </c>
      <c r="E29" s="28">
        <v>387</v>
      </c>
      <c r="F29" s="56">
        <v>272.97911258466706</v>
      </c>
      <c r="G29" s="56">
        <v>35.185311398354877</v>
      </c>
      <c r="H29" s="56">
        <v>66.350356220960265</v>
      </c>
      <c r="I29" s="56">
        <v>184.5700578211366</v>
      </c>
      <c r="J29" s="56">
        <v>248.09368191721134</v>
      </c>
      <c r="K29" s="56">
        <v>300.30303190890083</v>
      </c>
      <c r="L29" s="56">
        <v>396.63510809206167</v>
      </c>
      <c r="M29" s="56">
        <v>499.00139264990327</v>
      </c>
      <c r="N29" s="33">
        <v>1034.6020671834626</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1594</v>
      </c>
      <c r="F30" s="56">
        <v>265.07978144654714</v>
      </c>
      <c r="G30" s="56">
        <v>22.869700675518288</v>
      </c>
      <c r="H30" s="56">
        <v>45.961748633879779</v>
      </c>
      <c r="I30" s="56">
        <v>137.47747747747746</v>
      </c>
      <c r="J30" s="56">
        <v>195.53645369347538</v>
      </c>
      <c r="K30" s="56">
        <v>254.04763948497853</v>
      </c>
      <c r="L30" s="56">
        <v>372.21991701244815</v>
      </c>
      <c r="M30" s="56">
        <v>492.89770859398789</v>
      </c>
      <c r="N30" s="33">
        <v>1351.6135508155583</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175.98354059985368</v>
      </c>
      <c r="E37" s="56">
        <v>256.38714838475033</v>
      </c>
      <c r="F37" s="948">
        <v>249.20486042327076</v>
      </c>
      <c r="G37" s="948">
        <v>266.361873612789</v>
      </c>
      <c r="H37" s="948">
        <v>275.25144058000745</v>
      </c>
      <c r="I37" s="948">
        <v>267.28635396660712</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734.68878166465618</v>
      </c>
      <c r="E38" s="56">
        <v>232.49102741775761</v>
      </c>
      <c r="F38" s="948">
        <v>225.97815219021794</v>
      </c>
      <c r="G38" s="948">
        <v>241.53607562351422</v>
      </c>
      <c r="H38" s="948">
        <v>249.59710586831451</v>
      </c>
      <c r="I38" s="948">
        <v>242.37439138403809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1388.5484790874525</v>
      </c>
      <c r="E39" s="56">
        <v>281.43506172855462</v>
      </c>
      <c r="F39" s="948">
        <v>273.55109535767434</v>
      </c>
      <c r="G39" s="948">
        <v>292.38427438591344</v>
      </c>
      <c r="H39" s="948">
        <v>302.14231352290182</v>
      </c>
      <c r="I39" s="948">
        <v>293.39907246406511</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2698.4572271386432</v>
      </c>
      <c r="E40" s="56">
        <v>211.78163531166359</v>
      </c>
      <c r="F40" s="948">
        <v>205.84890155591856</v>
      </c>
      <c r="G40" s="948">
        <v>220.02098597290831</v>
      </c>
      <c r="H40" s="948">
        <v>227.3639711474415</v>
      </c>
      <c r="I40" s="948">
        <v>220.78462784177179</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6243.92</v>
      </c>
      <c r="E41" s="56">
        <v>176.54824145520831</v>
      </c>
      <c r="F41" s="948">
        <v>171.60251653407747</v>
      </c>
      <c r="G41" s="948">
        <v>183.41683923440135</v>
      </c>
      <c r="H41" s="948">
        <v>189.53819681900825</v>
      </c>
      <c r="I41" s="948">
        <v>184.05343659021557</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14261.133333333333</v>
      </c>
      <c r="E42" s="56">
        <v>146.76242953162662</v>
      </c>
      <c r="F42" s="948">
        <v>142.65110789377033</v>
      </c>
      <c r="G42" s="948">
        <v>152.47221224733639</v>
      </c>
      <c r="H42" s="948">
        <v>157.56082317737892</v>
      </c>
      <c r="I42" s="948">
        <v>153.00140797198713</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90061</v>
      </c>
      <c r="D43" s="53">
        <v>31991.739130434784</v>
      </c>
      <c r="E43" s="56">
        <v>113.03841942775948</v>
      </c>
      <c r="F43" s="948">
        <v>109.8718235817683</v>
      </c>
      <c r="G43" s="948">
        <v>117.43617173752679</v>
      </c>
      <c r="H43" s="948">
        <v>121.35548908904877</v>
      </c>
      <c r="I43" s="948">
        <v>117.84376548255646</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65</v>
      </c>
      <c r="D44" s="55">
        <v>694.46692456479695</v>
      </c>
      <c r="E44" s="54">
        <v>254.27055384961361</v>
      </c>
      <c r="F44" s="54">
        <v>247.14755899835745</v>
      </c>
      <c r="G44" s="54">
        <v>264.1629331057884</v>
      </c>
      <c r="H44" s="54">
        <v>272.97911258466706</v>
      </c>
      <c r="I44" s="54">
        <v>265.07978144654714</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699"/>
      <c r="B46" s="703" t="s">
        <v>221</v>
      </c>
      <c r="C46" s="704"/>
      <c r="D46" s="704"/>
      <c r="E46" s="704"/>
      <c r="F46" s="704"/>
      <c r="G46" s="704"/>
      <c r="H46" s="704"/>
      <c r="I46" s="704"/>
      <c r="J46" s="704"/>
      <c r="K46" s="704"/>
      <c r="L46" s="705"/>
      <c r="M46" s="705"/>
      <c r="N46" s="704"/>
      <c r="O46" s="704"/>
      <c r="P46" s="704"/>
      <c r="Q46" s="704"/>
      <c r="R46" s="704"/>
      <c r="S46" s="704"/>
      <c r="T46" s="704"/>
      <c r="U46" s="704"/>
      <c r="V46" s="704"/>
      <c r="W46" s="704"/>
      <c r="X46" s="704"/>
      <c r="Y46" s="704"/>
      <c r="Z46" s="704"/>
      <c r="AA46" s="704"/>
      <c r="AB46" s="704"/>
      <c r="AC46" s="704"/>
      <c r="AD46" s="704"/>
      <c r="AE46" s="702"/>
      <c r="AF46" s="702"/>
      <c r="AG46" s="702"/>
      <c r="AH46" s="702"/>
      <c r="AI46" s="702"/>
      <c r="AJ46" s="702"/>
      <c r="AK46" s="702"/>
      <c r="AL46" s="702"/>
      <c r="AM46" s="700"/>
      <c r="AN46" s="700"/>
    </row>
    <row r="47" spans="1:40">
      <c r="A47" s="698"/>
      <c r="B47" s="698"/>
      <c r="C47" s="698"/>
      <c r="D47" s="698"/>
      <c r="E47" s="698"/>
      <c r="F47" s="698"/>
      <c r="G47" s="698"/>
      <c r="H47" s="698"/>
      <c r="I47" s="698"/>
      <c r="J47" s="698"/>
      <c r="K47" s="698"/>
      <c r="L47" s="698"/>
      <c r="M47" s="698"/>
      <c r="N47" s="698"/>
      <c r="O47" s="698"/>
      <c r="P47" s="698"/>
      <c r="Q47" s="698"/>
      <c r="R47" s="698"/>
      <c r="S47" s="698"/>
      <c r="T47" s="698"/>
      <c r="U47" s="698"/>
      <c r="V47" s="698"/>
      <c r="W47" s="698"/>
      <c r="X47" s="698"/>
      <c r="Y47" s="698"/>
      <c r="Z47" s="698"/>
      <c r="AA47" s="698"/>
      <c r="AB47" s="698"/>
      <c r="AC47" s="698"/>
      <c r="AD47" s="698"/>
      <c r="AE47" s="698"/>
      <c r="AF47" s="698"/>
      <c r="AG47" s="698"/>
      <c r="AH47" s="698"/>
      <c r="AI47" s="698"/>
      <c r="AJ47" s="698"/>
      <c r="AK47" s="698"/>
      <c r="AL47" s="698"/>
      <c r="AM47" s="698"/>
      <c r="AN47" s="698"/>
    </row>
    <row r="48" spans="1:40">
      <c r="A48" s="699"/>
      <c r="B48" s="714" t="s">
        <v>218</v>
      </c>
      <c r="C48" s="700"/>
      <c r="D48" s="700"/>
      <c r="E48" s="700"/>
      <c r="F48" s="700"/>
      <c r="G48" s="700"/>
      <c r="H48" s="700"/>
      <c r="I48" s="700"/>
      <c r="J48" s="700"/>
      <c r="K48" s="700"/>
      <c r="L48" s="700"/>
      <c r="M48" s="700"/>
      <c r="N48" s="701"/>
      <c r="O48" s="701"/>
      <c r="P48" s="939"/>
      <c r="Q48" s="700"/>
      <c r="R48" s="700"/>
      <c r="S48" s="700"/>
      <c r="T48" s="702"/>
      <c r="U48" s="702"/>
      <c r="V48" s="702"/>
      <c r="W48" s="702"/>
      <c r="X48" s="702"/>
      <c r="Y48" s="702"/>
      <c r="Z48" s="702"/>
      <c r="AA48" s="702"/>
      <c r="AB48" s="702"/>
      <c r="AC48" s="702"/>
      <c r="AD48" s="702"/>
      <c r="AE48" s="702"/>
      <c r="AF48" s="702"/>
      <c r="AG48" s="702"/>
      <c r="AH48" s="702"/>
      <c r="AI48" s="702"/>
      <c r="AJ48" s="702"/>
      <c r="AK48" s="702"/>
      <c r="AL48" s="702"/>
      <c r="AM48" s="702"/>
      <c r="AN48" s="702"/>
    </row>
    <row r="49" spans="1:40">
      <c r="A49" s="699"/>
      <c r="B49" s="706">
        <v>1</v>
      </c>
      <c r="C49" s="706">
        <v>2</v>
      </c>
      <c r="D49" s="706">
        <v>3</v>
      </c>
      <c r="E49" s="706">
        <v>4</v>
      </c>
      <c r="F49" s="706">
        <v>5</v>
      </c>
      <c r="G49" s="706">
        <v>7</v>
      </c>
      <c r="H49" s="706">
        <v>8</v>
      </c>
      <c r="I49" s="706">
        <v>9</v>
      </c>
      <c r="J49" s="706">
        <v>10</v>
      </c>
      <c r="K49" s="706">
        <v>11</v>
      </c>
      <c r="L49" s="706">
        <v>12</v>
      </c>
      <c r="M49" s="706">
        <v>13</v>
      </c>
      <c r="N49" s="706">
        <v>14</v>
      </c>
      <c r="O49" s="939"/>
      <c r="P49" s="939"/>
      <c r="Q49" s="700"/>
      <c r="R49" s="700"/>
      <c r="S49" s="700"/>
      <c r="T49" s="702"/>
      <c r="U49" s="702"/>
      <c r="V49" s="702"/>
      <c r="W49" s="702"/>
      <c r="X49" s="702"/>
      <c r="Y49" s="702"/>
      <c r="Z49" s="702"/>
      <c r="AA49" s="702"/>
      <c r="AB49" s="702"/>
      <c r="AC49" s="702"/>
      <c r="AD49" s="702"/>
      <c r="AE49" s="702"/>
      <c r="AF49" s="702"/>
      <c r="AG49" s="702"/>
      <c r="AH49" s="702"/>
      <c r="AI49" s="702"/>
      <c r="AJ49" s="702"/>
      <c r="AK49" s="702"/>
      <c r="AL49" s="702"/>
      <c r="AM49" s="702"/>
      <c r="AN49" s="702"/>
    </row>
    <row r="50" spans="1:40" ht="60">
      <c r="A50" s="699"/>
      <c r="B50" s="706" t="s">
        <v>5</v>
      </c>
      <c r="C50" s="706" t="s">
        <v>28</v>
      </c>
      <c r="D50" s="706" t="s">
        <v>29</v>
      </c>
      <c r="E50" s="706" t="s">
        <v>215</v>
      </c>
      <c r="F50" s="706" t="s">
        <v>88</v>
      </c>
      <c r="G50" s="706" t="s">
        <v>11</v>
      </c>
      <c r="H50" s="706" t="s">
        <v>12</v>
      </c>
      <c r="I50" s="706" t="s">
        <v>13</v>
      </c>
      <c r="J50" s="706" t="s">
        <v>14</v>
      </c>
      <c r="K50" s="706" t="s">
        <v>15</v>
      </c>
      <c r="L50" s="706" t="s">
        <v>16</v>
      </c>
      <c r="M50" s="706" t="s">
        <v>17</v>
      </c>
      <c r="N50" s="706" t="s">
        <v>216</v>
      </c>
      <c r="O50" s="939"/>
      <c r="P50" s="939"/>
      <c r="Q50" s="700"/>
      <c r="R50" s="700"/>
      <c r="S50" s="700"/>
      <c r="T50" s="702"/>
      <c r="U50" s="702"/>
      <c r="V50" s="702"/>
      <c r="W50" s="702"/>
      <c r="X50" s="702"/>
      <c r="Y50" s="702"/>
      <c r="Z50" s="702"/>
      <c r="AA50" s="702"/>
      <c r="AB50" s="702"/>
      <c r="AC50" s="702"/>
      <c r="AD50" s="702"/>
      <c r="AE50" s="702"/>
      <c r="AF50" s="702"/>
      <c r="AG50" s="702"/>
      <c r="AH50" s="702"/>
      <c r="AI50" s="702"/>
      <c r="AJ50" s="702"/>
      <c r="AK50" s="702"/>
      <c r="AL50" s="702"/>
      <c r="AM50" s="702"/>
      <c r="AN50" s="702"/>
    </row>
    <row r="51" spans="1:40">
      <c r="A51" s="699"/>
      <c r="B51" s="712" t="s">
        <v>20</v>
      </c>
      <c r="C51" s="712" t="s">
        <v>19</v>
      </c>
      <c r="D51" s="712" t="s">
        <v>19</v>
      </c>
      <c r="E51" s="712">
        <f t="shared" ref="E51" si="0">E27</f>
        <v>4795</v>
      </c>
      <c r="F51" s="951">
        <f>F27</f>
        <v>247.14755899835745</v>
      </c>
      <c r="G51" s="951">
        <f t="shared" ref="G51:N51" si="1">G27</f>
        <v>25.196829521829521</v>
      </c>
      <c r="H51" s="951">
        <f t="shared" si="1"/>
        <v>49.963733965421085</v>
      </c>
      <c r="I51" s="951">
        <f t="shared" si="1"/>
        <v>133.81745563840244</v>
      </c>
      <c r="J51" s="951">
        <f t="shared" si="1"/>
        <v>184.06779661016949</v>
      </c>
      <c r="K51" s="951">
        <f t="shared" si="1"/>
        <v>239.04540350877193</v>
      </c>
      <c r="L51" s="951">
        <f t="shared" si="1"/>
        <v>371.9438990182328</v>
      </c>
      <c r="M51" s="951">
        <f t="shared" si="1"/>
        <v>496.70285714285728</v>
      </c>
      <c r="N51" s="952">
        <f t="shared" si="1"/>
        <v>424.80479666319081</v>
      </c>
      <c r="O51" s="939"/>
      <c r="P51" s="939"/>
      <c r="Q51" s="700"/>
      <c r="R51" s="700"/>
      <c r="S51" s="700"/>
      <c r="T51" s="702"/>
      <c r="U51" s="702"/>
      <c r="V51" s="702"/>
      <c r="W51" s="702"/>
      <c r="X51" s="702"/>
      <c r="Y51" s="702"/>
      <c r="Z51" s="702"/>
      <c r="AA51" s="702"/>
      <c r="AB51" s="702"/>
      <c r="AC51" s="702"/>
      <c r="AD51" s="702"/>
      <c r="AE51" s="702"/>
      <c r="AF51" s="702"/>
      <c r="AG51" s="702"/>
      <c r="AH51" s="702"/>
      <c r="AI51" s="702"/>
      <c r="AJ51" s="702"/>
      <c r="AK51" s="702"/>
      <c r="AL51" s="702"/>
      <c r="AM51" s="702"/>
      <c r="AN51" s="702"/>
    </row>
    <row r="52" spans="1:40">
      <c r="A52" s="699"/>
      <c r="B52" s="708" t="s">
        <v>20</v>
      </c>
      <c r="C52" s="707" t="s">
        <v>75</v>
      </c>
      <c r="D52" s="707">
        <v>500</v>
      </c>
      <c r="E52" s="708"/>
      <c r="F52" s="948">
        <f>F$51/F$9*F10</f>
        <v>249.20486042327076</v>
      </c>
      <c r="G52" s="948">
        <f t="shared" ref="G52:M52" si="2">G$51/G$9*G10</f>
        <v>22.908011900829401</v>
      </c>
      <c r="H52" s="948">
        <f t="shared" si="2"/>
        <v>40.821893762809566</v>
      </c>
      <c r="I52" s="948">
        <f t="shared" si="2"/>
        <v>108.18608786827849</v>
      </c>
      <c r="J52" s="948">
        <f t="shared" si="2"/>
        <v>158.32444226682304</v>
      </c>
      <c r="K52" s="948">
        <f t="shared" si="2"/>
        <v>213.91875671168407</v>
      </c>
      <c r="L52" s="948">
        <f t="shared" si="2"/>
        <v>381.50103945838458</v>
      </c>
      <c r="M52" s="948">
        <f t="shared" si="2"/>
        <v>537.84881366820582</v>
      </c>
      <c r="N52" s="707"/>
      <c r="O52" s="939"/>
      <c r="P52" s="939"/>
      <c r="Q52" s="700"/>
      <c r="R52" s="700"/>
      <c r="S52" s="700"/>
      <c r="T52" s="702"/>
      <c r="U52" s="702"/>
      <c r="V52" s="702"/>
      <c r="W52" s="702"/>
      <c r="X52" s="702"/>
      <c r="Y52" s="702"/>
      <c r="Z52" s="702"/>
      <c r="AA52" s="702"/>
      <c r="AB52" s="702"/>
      <c r="AC52" s="702"/>
      <c r="AD52" s="702"/>
      <c r="AE52" s="702"/>
      <c r="AF52" s="702"/>
      <c r="AG52" s="702"/>
      <c r="AH52" s="702"/>
      <c r="AI52" s="702"/>
      <c r="AJ52" s="702"/>
      <c r="AK52" s="702"/>
      <c r="AL52" s="702"/>
      <c r="AM52" s="702"/>
      <c r="AN52" s="702"/>
    </row>
    <row r="53" spans="1:40">
      <c r="A53" s="699"/>
      <c r="B53" s="708" t="s">
        <v>20</v>
      </c>
      <c r="C53" s="707">
        <v>501</v>
      </c>
      <c r="D53" s="707">
        <v>1000</v>
      </c>
      <c r="E53" s="708"/>
      <c r="F53" s="948">
        <f t="shared" ref="F53:M53" si="3">F$51/F$9*F11</f>
        <v>225.97815219021794</v>
      </c>
      <c r="G53" s="948">
        <f t="shared" si="3"/>
        <v>32.050833095566858</v>
      </c>
      <c r="H53" s="948">
        <f t="shared" si="3"/>
        <v>76.702281858337898</v>
      </c>
      <c r="I53" s="948">
        <f t="shared" si="3"/>
        <v>153.29475363066339</v>
      </c>
      <c r="J53" s="948">
        <f t="shared" si="3"/>
        <v>181.34856100457853</v>
      </c>
      <c r="K53" s="948">
        <f t="shared" si="3"/>
        <v>220.66024051577568</v>
      </c>
      <c r="L53" s="948">
        <f t="shared" si="3"/>
        <v>359.35744071233</v>
      </c>
      <c r="M53" s="948">
        <f t="shared" si="3"/>
        <v>463.06430696380136</v>
      </c>
      <c r="N53" s="707"/>
      <c r="O53" s="939"/>
      <c r="P53" s="939"/>
      <c r="Q53" s="700"/>
      <c r="R53" s="700"/>
      <c r="S53" s="700"/>
      <c r="T53" s="702"/>
      <c r="U53" s="702"/>
      <c r="V53" s="702"/>
      <c r="W53" s="702"/>
      <c r="X53" s="702"/>
      <c r="Y53" s="702"/>
      <c r="Z53" s="702"/>
      <c r="AA53" s="702"/>
      <c r="AB53" s="702"/>
      <c r="AC53" s="702"/>
      <c r="AD53" s="702"/>
      <c r="AE53" s="702"/>
      <c r="AF53" s="702"/>
      <c r="AG53" s="702"/>
      <c r="AH53" s="702"/>
      <c r="AI53" s="702"/>
      <c r="AJ53" s="702"/>
      <c r="AK53" s="702"/>
      <c r="AL53" s="702"/>
      <c r="AM53" s="702"/>
      <c r="AN53" s="702"/>
    </row>
    <row r="54" spans="1:40">
      <c r="A54" s="699"/>
      <c r="B54" s="708" t="s">
        <v>20</v>
      </c>
      <c r="C54" s="707">
        <v>1001</v>
      </c>
      <c r="D54" s="707">
        <v>2000</v>
      </c>
      <c r="E54" s="708"/>
      <c r="F54" s="948">
        <f t="shared" ref="F54:M54" si="4">F$51/F$9*F12</f>
        <v>273.55109535767434</v>
      </c>
      <c r="G54" s="948">
        <f t="shared" si="4"/>
        <v>91.928665562168078</v>
      </c>
      <c r="H54" s="948">
        <f t="shared" si="4"/>
        <v>149.28183199069281</v>
      </c>
      <c r="I54" s="948">
        <f t="shared" si="4"/>
        <v>257.57827355799162</v>
      </c>
      <c r="J54" s="948">
        <f t="shared" si="4"/>
        <v>282.26041387853138</v>
      </c>
      <c r="K54" s="948">
        <f t="shared" si="4"/>
        <v>304.97250754509435</v>
      </c>
      <c r="L54" s="948">
        <f t="shared" si="4"/>
        <v>373.20956315504111</v>
      </c>
      <c r="M54" s="948">
        <f t="shared" si="4"/>
        <v>425.8041276001241</v>
      </c>
      <c r="N54" s="707"/>
      <c r="O54" s="939"/>
      <c r="P54" s="939"/>
      <c r="Q54" s="700"/>
      <c r="R54" s="700"/>
      <c r="S54" s="700"/>
      <c r="T54" s="702"/>
      <c r="U54" s="702"/>
      <c r="V54" s="702"/>
      <c r="W54" s="702"/>
      <c r="X54" s="702"/>
      <c r="Y54" s="702"/>
      <c r="Z54" s="702"/>
      <c r="AA54" s="702"/>
      <c r="AB54" s="702"/>
      <c r="AC54" s="702"/>
      <c r="AD54" s="702"/>
      <c r="AE54" s="702"/>
      <c r="AF54" s="702"/>
      <c r="AG54" s="702"/>
      <c r="AH54" s="702"/>
      <c r="AI54" s="702"/>
      <c r="AJ54" s="702"/>
      <c r="AK54" s="702"/>
      <c r="AL54" s="702"/>
      <c r="AM54" s="702"/>
      <c r="AN54" s="702"/>
    </row>
    <row r="55" spans="1:40">
      <c r="A55" s="699"/>
      <c r="B55" s="708" t="s">
        <v>20</v>
      </c>
      <c r="C55" s="707">
        <v>2001</v>
      </c>
      <c r="D55" s="707">
        <v>5000</v>
      </c>
      <c r="E55" s="708"/>
      <c r="F55" s="948">
        <f t="shared" ref="F55:M55" si="5">F$51/F$9*F13</f>
        <v>205.84890155591856</v>
      </c>
      <c r="G55" s="948">
        <f t="shared" si="5"/>
        <v>44.216254925284829</v>
      </c>
      <c r="H55" s="948">
        <f t="shared" si="5"/>
        <v>65.265158006132822</v>
      </c>
      <c r="I55" s="948">
        <f t="shared" si="5"/>
        <v>151.19146304123279</v>
      </c>
      <c r="J55" s="948">
        <f t="shared" si="5"/>
        <v>203.83490978031702</v>
      </c>
      <c r="K55" s="948">
        <f t="shared" si="5"/>
        <v>237.64667241509889</v>
      </c>
      <c r="L55" s="948">
        <f t="shared" si="5"/>
        <v>316.95797345742983</v>
      </c>
      <c r="M55" s="948">
        <f t="shared" si="5"/>
        <v>381.055825540748</v>
      </c>
      <c r="N55" s="707"/>
      <c r="O55" s="939"/>
      <c r="P55" s="939"/>
      <c r="Q55" s="700"/>
      <c r="R55" s="700"/>
      <c r="S55" s="700"/>
      <c r="T55" s="702"/>
      <c r="U55" s="702"/>
      <c r="V55" s="702"/>
      <c r="W55" s="702"/>
      <c r="X55" s="702"/>
      <c r="Y55" s="702"/>
      <c r="Z55" s="702"/>
      <c r="AA55" s="702"/>
      <c r="AB55" s="702"/>
      <c r="AC55" s="702"/>
      <c r="AD55" s="702"/>
      <c r="AE55" s="702"/>
      <c r="AF55" s="702"/>
      <c r="AG55" s="702"/>
      <c r="AH55" s="702"/>
      <c r="AI55" s="702"/>
      <c r="AJ55" s="702"/>
      <c r="AK55" s="702"/>
      <c r="AL55" s="702"/>
      <c r="AM55" s="702"/>
      <c r="AN55" s="702"/>
    </row>
    <row r="56" spans="1:40">
      <c r="A56" s="699"/>
      <c r="B56" s="708" t="s">
        <v>20</v>
      </c>
      <c r="C56" s="707">
        <v>5001</v>
      </c>
      <c r="D56" s="707">
        <v>10000</v>
      </c>
      <c r="E56" s="708"/>
      <c r="F56" s="948">
        <f t="shared" ref="F56:M56" si="6">F$51/F$9*F14</f>
        <v>171.60251653407747</v>
      </c>
      <c r="G56" s="948">
        <f t="shared" si="6"/>
        <v>36.860146250671193</v>
      </c>
      <c r="H56" s="948">
        <f t="shared" si="6"/>
        <v>54.407214569489518</v>
      </c>
      <c r="I56" s="948">
        <f t="shared" si="6"/>
        <v>117.41854225091738</v>
      </c>
      <c r="J56" s="948">
        <f t="shared" si="6"/>
        <v>141.3502241979825</v>
      </c>
      <c r="K56" s="948">
        <f t="shared" si="6"/>
        <v>191.8442700129834</v>
      </c>
      <c r="L56" s="948">
        <f t="shared" si="6"/>
        <v>340.26567160014133</v>
      </c>
      <c r="M56" s="948">
        <f t="shared" si="6"/>
        <v>344.06184354915962</v>
      </c>
      <c r="N56" s="707"/>
      <c r="O56" s="939"/>
      <c r="P56" s="939"/>
      <c r="Q56" s="700"/>
      <c r="R56" s="700"/>
      <c r="S56" s="700"/>
      <c r="T56" s="702"/>
      <c r="U56" s="702"/>
      <c r="V56" s="702"/>
      <c r="W56" s="702"/>
      <c r="X56" s="702"/>
      <c r="Y56" s="702"/>
      <c r="Z56" s="702"/>
      <c r="AA56" s="702"/>
      <c r="AB56" s="702"/>
      <c r="AC56" s="702"/>
      <c r="AD56" s="702"/>
      <c r="AE56" s="702"/>
      <c r="AF56" s="702"/>
      <c r="AG56" s="702"/>
      <c r="AH56" s="702"/>
      <c r="AI56" s="702"/>
      <c r="AJ56" s="702"/>
      <c r="AK56" s="702"/>
      <c r="AL56" s="702"/>
      <c r="AM56" s="702"/>
      <c r="AN56" s="702"/>
    </row>
    <row r="57" spans="1:40">
      <c r="A57" s="699"/>
      <c r="B57" s="708" t="s">
        <v>20</v>
      </c>
      <c r="C57" s="707">
        <v>10001</v>
      </c>
      <c r="D57" s="707">
        <v>20000</v>
      </c>
      <c r="E57" s="708"/>
      <c r="F57" s="948">
        <f t="shared" ref="F57:M57" si="7">F$51/F$9*F15</f>
        <v>142.65110789377033</v>
      </c>
      <c r="G57" s="948">
        <f t="shared" si="7"/>
        <v>30.641396210180101</v>
      </c>
      <c r="H57" s="948">
        <f t="shared" si="7"/>
        <v>45.228063040733467</v>
      </c>
      <c r="I57" s="948">
        <f t="shared" si="7"/>
        <v>97.60862181784259</v>
      </c>
      <c r="J57" s="948">
        <f t="shared" si="7"/>
        <v>61.898479201352103</v>
      </c>
      <c r="K57" s="948">
        <f t="shared" si="7"/>
        <v>96.322272252433606</v>
      </c>
      <c r="L57" s="948">
        <f t="shared" si="7"/>
        <v>191.1855215388963</v>
      </c>
      <c r="M57" s="948">
        <f t="shared" si="7"/>
        <v>570.21922768664683</v>
      </c>
      <c r="N57" s="707"/>
      <c r="O57" s="939"/>
      <c r="P57" s="939"/>
      <c r="Q57" s="700"/>
      <c r="R57" s="700"/>
      <c r="S57" s="700"/>
      <c r="T57" s="702"/>
      <c r="U57" s="702"/>
      <c r="V57" s="702"/>
      <c r="W57" s="702"/>
      <c r="X57" s="702"/>
      <c r="Y57" s="702"/>
      <c r="Z57" s="702"/>
      <c r="AA57" s="702"/>
      <c r="AB57" s="702"/>
      <c r="AC57" s="702"/>
      <c r="AD57" s="702"/>
      <c r="AE57" s="702"/>
      <c r="AF57" s="702"/>
      <c r="AG57" s="702"/>
      <c r="AH57" s="702"/>
      <c r="AI57" s="702"/>
      <c r="AJ57" s="702"/>
      <c r="AK57" s="702"/>
      <c r="AL57" s="702"/>
      <c r="AM57" s="702"/>
      <c r="AN57" s="702"/>
    </row>
    <row r="58" spans="1:40">
      <c r="A58" s="699"/>
      <c r="B58" s="708" t="s">
        <v>20</v>
      </c>
      <c r="C58" s="707">
        <v>20001</v>
      </c>
      <c r="D58" s="707" t="s">
        <v>76</v>
      </c>
      <c r="E58" s="708"/>
      <c r="F58" s="948">
        <f t="shared" ref="F58:M58" si="8">F$51/F$9*F16</f>
        <v>109.8718235817683</v>
      </c>
      <c r="G58" s="948">
        <f t="shared" si="8"/>
        <v>23.600420132811283</v>
      </c>
      <c r="H58" s="948">
        <f t="shared" si="8"/>
        <v>34.835269327575794</v>
      </c>
      <c r="I58" s="948">
        <f t="shared" si="8"/>
        <v>75.179488156627798</v>
      </c>
      <c r="J58" s="948">
        <f t="shared" si="8"/>
        <v>82.453471653041746</v>
      </c>
      <c r="K58" s="948">
        <f t="shared" si="8"/>
        <v>103.78196127725482</v>
      </c>
      <c r="L58" s="948">
        <f t="shared" si="8"/>
        <v>151.74652375197803</v>
      </c>
      <c r="M58" s="948">
        <f t="shared" si="8"/>
        <v>291.87555373464272</v>
      </c>
      <c r="N58" s="707"/>
      <c r="O58" s="939"/>
      <c r="P58" s="939"/>
      <c r="Q58" s="700"/>
      <c r="R58" s="700"/>
      <c r="S58" s="700"/>
      <c r="T58" s="702"/>
      <c r="U58" s="702"/>
      <c r="V58" s="702"/>
      <c r="W58" s="702"/>
      <c r="X58" s="702"/>
      <c r="Y58" s="702"/>
      <c r="Z58" s="702"/>
      <c r="AA58" s="702"/>
      <c r="AB58" s="702"/>
      <c r="AC58" s="702"/>
      <c r="AD58" s="702"/>
      <c r="AE58" s="702"/>
      <c r="AF58" s="702"/>
      <c r="AG58" s="702"/>
      <c r="AH58" s="702"/>
      <c r="AI58" s="702"/>
      <c r="AJ58" s="702"/>
      <c r="AK58" s="702"/>
      <c r="AL58" s="702"/>
      <c r="AM58" s="702"/>
      <c r="AN58" s="702"/>
    </row>
    <row r="59" spans="1:40">
      <c r="A59" s="699"/>
      <c r="B59" s="709"/>
      <c r="C59" s="709"/>
      <c r="D59" s="709"/>
      <c r="E59" s="709"/>
      <c r="F59" s="709"/>
      <c r="G59" s="709"/>
      <c r="H59" s="710"/>
      <c r="I59" s="710"/>
      <c r="J59" s="709"/>
      <c r="K59" s="709"/>
      <c r="L59" s="709"/>
      <c r="M59" s="709"/>
      <c r="N59" s="709"/>
      <c r="O59" s="939"/>
      <c r="P59" s="939"/>
      <c r="Q59" s="700"/>
      <c r="R59" s="700"/>
      <c r="S59" s="700"/>
      <c r="T59" s="702"/>
      <c r="U59" s="702"/>
      <c r="V59" s="702"/>
      <c r="W59" s="702"/>
      <c r="X59" s="702"/>
      <c r="Y59" s="702"/>
      <c r="Z59" s="702"/>
      <c r="AA59" s="702"/>
      <c r="AB59" s="702"/>
      <c r="AC59" s="702"/>
      <c r="AD59" s="702"/>
      <c r="AE59" s="702"/>
      <c r="AF59" s="702"/>
      <c r="AG59" s="702"/>
      <c r="AH59" s="702"/>
      <c r="AI59" s="702"/>
      <c r="AJ59" s="702"/>
      <c r="AK59" s="702"/>
      <c r="AL59" s="702"/>
      <c r="AM59" s="702"/>
      <c r="AN59" s="702"/>
    </row>
    <row r="60" spans="1:40">
      <c r="A60" s="699"/>
      <c r="B60" s="702"/>
      <c r="C60" s="702"/>
      <c r="D60" s="702"/>
      <c r="E60" s="702"/>
      <c r="F60" s="702"/>
      <c r="G60" s="702"/>
      <c r="H60" s="702"/>
      <c r="I60" s="702"/>
      <c r="J60" s="702"/>
      <c r="K60" s="702"/>
      <c r="L60" s="702"/>
      <c r="M60" s="702"/>
      <c r="N60" s="702"/>
      <c r="O60" s="939"/>
      <c r="P60" s="939"/>
      <c r="Q60" s="700"/>
      <c r="R60" s="700"/>
      <c r="S60" s="700"/>
      <c r="T60" s="702"/>
      <c r="U60" s="702"/>
      <c r="V60" s="702"/>
      <c r="W60" s="702"/>
      <c r="X60" s="702"/>
      <c r="Y60" s="702"/>
      <c r="Z60" s="702"/>
      <c r="AA60" s="702"/>
      <c r="AB60" s="702"/>
      <c r="AC60" s="702"/>
      <c r="AD60" s="702"/>
      <c r="AE60" s="702"/>
      <c r="AF60" s="702"/>
      <c r="AG60" s="702"/>
      <c r="AH60" s="702"/>
      <c r="AI60" s="702"/>
      <c r="AJ60" s="702"/>
      <c r="AK60" s="702"/>
      <c r="AL60" s="702"/>
      <c r="AM60" s="702"/>
      <c r="AN60" s="702"/>
    </row>
    <row r="61" spans="1:40">
      <c r="A61" s="699"/>
      <c r="B61" s="954" t="s">
        <v>226</v>
      </c>
      <c r="C61" s="700"/>
      <c r="D61" s="700"/>
      <c r="E61" s="700"/>
      <c r="F61" s="700"/>
      <c r="G61" s="700"/>
      <c r="H61" s="701"/>
      <c r="I61" s="701"/>
      <c r="J61" s="700"/>
      <c r="K61" s="700"/>
      <c r="L61" s="700"/>
      <c r="M61" s="700"/>
      <c r="N61" s="700"/>
      <c r="O61" s="939"/>
      <c r="P61" s="939"/>
      <c r="Q61" s="700"/>
      <c r="R61" s="700"/>
      <c r="S61" s="700"/>
      <c r="T61" s="702"/>
      <c r="U61" s="702"/>
      <c r="V61" s="702"/>
      <c r="W61" s="702"/>
      <c r="X61" s="702"/>
      <c r="Y61" s="702"/>
      <c r="Z61" s="702"/>
      <c r="AA61" s="702"/>
      <c r="AB61" s="702"/>
      <c r="AC61" s="702"/>
      <c r="AD61" s="702"/>
      <c r="AE61" s="702"/>
      <c r="AF61" s="702"/>
      <c r="AG61" s="702"/>
      <c r="AH61" s="702"/>
      <c r="AI61" s="702"/>
      <c r="AJ61" s="702"/>
      <c r="AK61" s="702"/>
      <c r="AL61" s="702"/>
      <c r="AM61" s="702"/>
      <c r="AN61" s="702"/>
    </row>
    <row r="62" spans="1:40">
      <c r="A62" s="699"/>
      <c r="B62" s="706">
        <v>1</v>
      </c>
      <c r="C62" s="706">
        <v>2</v>
      </c>
      <c r="D62" s="706">
        <v>3</v>
      </c>
      <c r="E62" s="706">
        <v>4</v>
      </c>
      <c r="F62" s="706">
        <v>5</v>
      </c>
      <c r="G62" s="706">
        <v>7</v>
      </c>
      <c r="H62" s="706">
        <v>8</v>
      </c>
      <c r="I62" s="706">
        <v>9</v>
      </c>
      <c r="J62" s="706">
        <v>10</v>
      </c>
      <c r="K62" s="706">
        <v>11</v>
      </c>
      <c r="L62" s="706">
        <v>12</v>
      </c>
      <c r="M62" s="706">
        <v>13</v>
      </c>
      <c r="N62" s="706">
        <v>14</v>
      </c>
      <c r="O62" s="939"/>
      <c r="P62" s="939"/>
      <c r="Q62" s="700"/>
      <c r="R62" s="700"/>
      <c r="S62" s="700"/>
      <c r="T62" s="702"/>
      <c r="U62" s="702"/>
      <c r="V62" s="702"/>
      <c r="W62" s="702"/>
      <c r="X62" s="702"/>
      <c r="Y62" s="702"/>
      <c r="Z62" s="702"/>
      <c r="AA62" s="702"/>
      <c r="AB62" s="702"/>
      <c r="AC62" s="702"/>
      <c r="AD62" s="702"/>
      <c r="AE62" s="702"/>
      <c r="AF62" s="702"/>
      <c r="AG62" s="702"/>
      <c r="AH62" s="702"/>
      <c r="AI62" s="702"/>
      <c r="AJ62" s="702"/>
      <c r="AK62" s="702"/>
      <c r="AL62" s="702"/>
      <c r="AM62" s="702"/>
      <c r="AN62" s="702"/>
    </row>
    <row r="63" spans="1:40" ht="60">
      <c r="A63" s="699"/>
      <c r="B63" s="706" t="s">
        <v>5</v>
      </c>
      <c r="C63" s="706" t="s">
        <v>28</v>
      </c>
      <c r="D63" s="706" t="s">
        <v>29</v>
      </c>
      <c r="E63" s="706" t="s">
        <v>215</v>
      </c>
      <c r="F63" s="706" t="s">
        <v>88</v>
      </c>
      <c r="G63" s="706" t="s">
        <v>11</v>
      </c>
      <c r="H63" s="706" t="s">
        <v>12</v>
      </c>
      <c r="I63" s="706" t="s">
        <v>13</v>
      </c>
      <c r="J63" s="706" t="s">
        <v>14</v>
      </c>
      <c r="K63" s="706" t="s">
        <v>15</v>
      </c>
      <c r="L63" s="706" t="s">
        <v>16</v>
      </c>
      <c r="M63" s="706" t="s">
        <v>17</v>
      </c>
      <c r="N63" s="706" t="s">
        <v>216</v>
      </c>
      <c r="O63" s="939"/>
      <c r="P63" s="939"/>
      <c r="Q63" s="700"/>
      <c r="R63" s="700"/>
      <c r="S63" s="700"/>
      <c r="T63" s="702"/>
      <c r="U63" s="702"/>
      <c r="V63" s="702"/>
      <c r="W63" s="702"/>
      <c r="X63" s="702"/>
      <c r="Y63" s="702"/>
      <c r="Z63" s="702"/>
      <c r="AA63" s="702"/>
      <c r="AB63" s="702"/>
      <c r="AC63" s="702"/>
      <c r="AD63" s="702"/>
      <c r="AE63" s="702"/>
      <c r="AF63" s="702"/>
      <c r="AG63" s="702"/>
      <c r="AH63" s="702"/>
      <c r="AI63" s="702"/>
      <c r="AJ63" s="702"/>
      <c r="AK63" s="702"/>
      <c r="AL63" s="702"/>
      <c r="AM63" s="702"/>
      <c r="AN63" s="702"/>
    </row>
    <row r="64" spans="1:40">
      <c r="A64" s="699"/>
      <c r="B64" s="712" t="s">
        <v>21</v>
      </c>
      <c r="C64" s="712" t="s">
        <v>19</v>
      </c>
      <c r="D64" s="712" t="s">
        <v>19</v>
      </c>
      <c r="E64" s="712">
        <f>E28</f>
        <v>979</v>
      </c>
      <c r="F64" s="711">
        <f t="shared" ref="F64:N64" si="9">F28</f>
        <v>264.1629331057884</v>
      </c>
      <c r="G64" s="711">
        <f t="shared" si="9"/>
        <v>27.103448275862068</v>
      </c>
      <c r="H64" s="711">
        <f t="shared" si="9"/>
        <v>57.159326424870464</v>
      </c>
      <c r="I64" s="711">
        <f t="shared" si="9"/>
        <v>164.66811279826464</v>
      </c>
      <c r="J64" s="711">
        <f t="shared" si="9"/>
        <v>223.99787910922586</v>
      </c>
      <c r="K64" s="711">
        <f t="shared" si="9"/>
        <v>286.64912280701753</v>
      </c>
      <c r="L64" s="711">
        <f t="shared" si="9"/>
        <v>390.21093148575829</v>
      </c>
      <c r="M64" s="711">
        <f t="shared" si="9"/>
        <v>493.63636363636363</v>
      </c>
      <c r="N64" s="713">
        <f t="shared" si="9"/>
        <v>810.81613891726249</v>
      </c>
      <c r="O64" s="939"/>
      <c r="P64" s="939"/>
      <c r="Q64" s="700"/>
      <c r="R64" s="700"/>
      <c r="S64" s="700"/>
      <c r="T64" s="702"/>
      <c r="U64" s="702"/>
      <c r="V64" s="702"/>
      <c r="W64" s="702"/>
      <c r="X64" s="702"/>
      <c r="Y64" s="702"/>
      <c r="Z64" s="702"/>
      <c r="AA64" s="702"/>
      <c r="AB64" s="702"/>
      <c r="AC64" s="702"/>
      <c r="AD64" s="702"/>
      <c r="AE64" s="702"/>
      <c r="AF64" s="702"/>
      <c r="AG64" s="702"/>
      <c r="AH64" s="702"/>
      <c r="AI64" s="702"/>
      <c r="AJ64" s="702"/>
      <c r="AK64" s="702"/>
      <c r="AL64" s="702"/>
      <c r="AM64" s="702"/>
      <c r="AN64" s="702"/>
    </row>
    <row r="65" spans="1:40">
      <c r="A65" s="699"/>
      <c r="B65" s="708" t="s">
        <v>21</v>
      </c>
      <c r="C65" s="945" t="s">
        <v>75</v>
      </c>
      <c r="D65" s="945">
        <v>500</v>
      </c>
      <c r="E65" s="946"/>
      <c r="F65" s="948">
        <f>F$64/F$9*F10</f>
        <v>266.361873612789</v>
      </c>
      <c r="G65" s="948">
        <f t="shared" ref="G65:M65" si="10">G$64/G$9*G10</f>
        <v>24.641438126929881</v>
      </c>
      <c r="H65" s="948">
        <f t="shared" si="10"/>
        <v>46.700912155298134</v>
      </c>
      <c r="I65" s="948">
        <f t="shared" si="10"/>
        <v>133.12761653782505</v>
      </c>
      <c r="J65" s="948">
        <f t="shared" si="10"/>
        <v>192.66998319118298</v>
      </c>
      <c r="K65" s="948">
        <f t="shared" si="10"/>
        <v>256.51873268971627</v>
      </c>
      <c r="L65" s="948">
        <f t="shared" si="10"/>
        <v>400.23744538566507</v>
      </c>
      <c r="M65" s="948">
        <f t="shared" si="10"/>
        <v>534.52829744634232</v>
      </c>
      <c r="N65" s="945"/>
      <c r="O65" s="939"/>
      <c r="P65" s="939"/>
      <c r="Q65" s="700"/>
      <c r="R65" s="700"/>
      <c r="S65" s="700"/>
      <c r="T65" s="702"/>
      <c r="U65" s="702"/>
      <c r="V65" s="702"/>
      <c r="W65" s="702"/>
      <c r="X65" s="702"/>
      <c r="Y65" s="702"/>
      <c r="Z65" s="702"/>
      <c r="AA65" s="702"/>
      <c r="AB65" s="702"/>
      <c r="AC65" s="702"/>
      <c r="AD65" s="702"/>
      <c r="AE65" s="702"/>
      <c r="AF65" s="702"/>
      <c r="AG65" s="702"/>
      <c r="AH65" s="702"/>
      <c r="AI65" s="702"/>
      <c r="AJ65" s="702"/>
      <c r="AK65" s="702"/>
      <c r="AL65" s="702"/>
      <c r="AM65" s="702"/>
      <c r="AN65" s="702"/>
    </row>
    <row r="66" spans="1:40">
      <c r="A66" s="699"/>
      <c r="B66" s="708" t="s">
        <v>21</v>
      </c>
      <c r="C66" s="945">
        <v>501</v>
      </c>
      <c r="D66" s="945">
        <v>1000</v>
      </c>
      <c r="E66" s="946"/>
      <c r="F66" s="948">
        <f t="shared" ref="F66:M66" si="11">F$64/F$9*F11</f>
        <v>241.53607562351422</v>
      </c>
      <c r="G66" s="948">
        <f t="shared" si="11"/>
        <v>34.476087408195063</v>
      </c>
      <c r="H66" s="948">
        <f t="shared" si="11"/>
        <v>87.748661245122506</v>
      </c>
      <c r="I66" s="948">
        <f t="shared" si="11"/>
        <v>188.63576251551595</v>
      </c>
      <c r="J66" s="948">
        <f t="shared" si="11"/>
        <v>220.68875595097637</v>
      </c>
      <c r="K66" s="948">
        <f t="shared" si="11"/>
        <v>264.60272171646898</v>
      </c>
      <c r="L66" s="948">
        <f t="shared" si="11"/>
        <v>377.00632285360479</v>
      </c>
      <c r="M66" s="948">
        <f t="shared" si="11"/>
        <v>460.20548771206296</v>
      </c>
      <c r="N66" s="945"/>
      <c r="O66" s="939"/>
      <c r="P66" s="939"/>
      <c r="Q66" s="700"/>
      <c r="R66" s="700"/>
      <c r="S66" s="700"/>
      <c r="T66" s="702"/>
      <c r="U66" s="702"/>
      <c r="V66" s="702"/>
      <c r="W66" s="702"/>
      <c r="X66" s="702"/>
      <c r="Y66" s="702"/>
      <c r="Z66" s="702"/>
      <c r="AA66" s="702"/>
      <c r="AB66" s="702"/>
      <c r="AC66" s="702"/>
      <c r="AD66" s="702"/>
      <c r="AE66" s="702"/>
      <c r="AF66" s="702"/>
      <c r="AG66" s="702"/>
      <c r="AH66" s="702"/>
      <c r="AI66" s="702"/>
      <c r="AJ66" s="702"/>
      <c r="AK66" s="702"/>
      <c r="AL66" s="702"/>
      <c r="AM66" s="702"/>
      <c r="AN66" s="702"/>
    </row>
    <row r="67" spans="1:40">
      <c r="A67" s="699"/>
      <c r="B67" s="708" t="s">
        <v>21</v>
      </c>
      <c r="C67" s="945">
        <v>1001</v>
      </c>
      <c r="D67" s="945">
        <v>2000</v>
      </c>
      <c r="E67" s="946"/>
      <c r="F67" s="948">
        <f t="shared" ref="F67:M67" si="12">F$64/F$9*F12</f>
        <v>292.38427438591344</v>
      </c>
      <c r="G67" s="948">
        <f t="shared" si="12"/>
        <v>98.884815249261294</v>
      </c>
      <c r="H67" s="948">
        <f t="shared" si="12"/>
        <v>170.78085016552401</v>
      </c>
      <c r="I67" s="948">
        <f t="shared" si="12"/>
        <v>316.96110198987787</v>
      </c>
      <c r="J67" s="948">
        <f t="shared" si="12"/>
        <v>343.49155707658537</v>
      </c>
      <c r="K67" s="948">
        <f t="shared" si="12"/>
        <v>365.70501036573955</v>
      </c>
      <c r="L67" s="948">
        <f t="shared" si="12"/>
        <v>391.53875534058074</v>
      </c>
      <c r="M67" s="948">
        <f t="shared" si="12"/>
        <v>423.17534144851072</v>
      </c>
      <c r="N67" s="945"/>
      <c r="O67" s="939"/>
      <c r="P67" s="939"/>
      <c r="Q67" s="700"/>
      <c r="R67" s="700"/>
      <c r="S67" s="700"/>
      <c r="T67" s="702"/>
      <c r="U67" s="702"/>
      <c r="V67" s="702"/>
      <c r="W67" s="702"/>
      <c r="X67" s="702"/>
      <c r="Y67" s="702"/>
      <c r="Z67" s="702"/>
      <c r="AA67" s="702"/>
      <c r="AB67" s="702"/>
      <c r="AC67" s="702"/>
      <c r="AD67" s="702"/>
      <c r="AE67" s="702"/>
      <c r="AF67" s="702"/>
      <c r="AG67" s="702"/>
      <c r="AH67" s="702"/>
      <c r="AI67" s="702"/>
      <c r="AJ67" s="702"/>
      <c r="AK67" s="702"/>
      <c r="AL67" s="702"/>
      <c r="AM67" s="702"/>
      <c r="AN67" s="702"/>
    </row>
    <row r="68" spans="1:40">
      <c r="A68" s="699"/>
      <c r="B68" s="708" t="s">
        <v>21</v>
      </c>
      <c r="C68" s="945">
        <v>2001</v>
      </c>
      <c r="D68" s="945">
        <v>5000</v>
      </c>
      <c r="E68" s="946"/>
      <c r="F68" s="948">
        <f t="shared" ref="F68:M68" si="13">F$64/F$9*F13</f>
        <v>220.02098597290831</v>
      </c>
      <c r="G68" s="948">
        <f t="shared" si="13"/>
        <v>47.562054475208157</v>
      </c>
      <c r="H68" s="948">
        <f t="shared" si="13"/>
        <v>74.664405050773595</v>
      </c>
      <c r="I68" s="948">
        <f t="shared" si="13"/>
        <v>186.04757332617902</v>
      </c>
      <c r="J68" s="948">
        <f t="shared" si="13"/>
        <v>248.05309956477655</v>
      </c>
      <c r="K68" s="948">
        <f t="shared" si="13"/>
        <v>284.9718471298487</v>
      </c>
      <c r="L68" s="948">
        <f t="shared" si="13"/>
        <v>332.52451886191335</v>
      </c>
      <c r="M68" s="948">
        <f t="shared" si="13"/>
        <v>378.70330189843651</v>
      </c>
      <c r="N68" s="945"/>
      <c r="O68" s="939"/>
      <c r="P68" s="939"/>
      <c r="Q68" s="700"/>
      <c r="R68" s="700"/>
      <c r="S68" s="700"/>
      <c r="T68" s="702"/>
      <c r="U68" s="702"/>
      <c r="V68" s="702"/>
      <c r="W68" s="702"/>
      <c r="X68" s="702"/>
      <c r="Y68" s="702"/>
      <c r="Z68" s="702"/>
      <c r="AA68" s="702"/>
      <c r="AB68" s="702"/>
      <c r="AC68" s="702"/>
      <c r="AD68" s="702"/>
      <c r="AE68" s="702"/>
      <c r="AF68" s="702"/>
      <c r="AG68" s="702"/>
      <c r="AH68" s="702"/>
      <c r="AI68" s="702"/>
      <c r="AJ68" s="702"/>
      <c r="AK68" s="702"/>
      <c r="AL68" s="702"/>
      <c r="AM68" s="702"/>
      <c r="AN68" s="702"/>
    </row>
    <row r="69" spans="1:40">
      <c r="A69" s="699"/>
      <c r="B69" s="708" t="s">
        <v>21</v>
      </c>
      <c r="C69" s="945">
        <v>5001</v>
      </c>
      <c r="D69" s="945">
        <v>10000</v>
      </c>
      <c r="E69" s="946"/>
      <c r="F69" s="948">
        <f t="shared" ref="F69:M69" si="14">F$64/F$9*F14</f>
        <v>183.41683923440135</v>
      </c>
      <c r="G69" s="948">
        <f t="shared" si="14"/>
        <v>39.649316453891636</v>
      </c>
      <c r="H69" s="948">
        <f t="shared" si="14"/>
        <v>62.242740696636211</v>
      </c>
      <c r="I69" s="948">
        <f t="shared" si="14"/>
        <v>144.48854723578495</v>
      </c>
      <c r="J69" s="948">
        <f t="shared" si="14"/>
        <v>172.01352444620053</v>
      </c>
      <c r="K69" s="948">
        <f t="shared" si="14"/>
        <v>230.04831261169321</v>
      </c>
      <c r="L69" s="948">
        <f t="shared" si="14"/>
        <v>356.97691242734862</v>
      </c>
      <c r="M69" s="948">
        <f t="shared" si="14"/>
        <v>341.93770958475147</v>
      </c>
      <c r="N69" s="945"/>
      <c r="O69" s="939"/>
      <c r="P69" s="939"/>
      <c r="Q69" s="700"/>
      <c r="R69" s="700"/>
      <c r="S69" s="700"/>
      <c r="T69" s="702"/>
      <c r="U69" s="702"/>
      <c r="V69" s="702"/>
      <c r="W69" s="702"/>
      <c r="X69" s="702"/>
      <c r="Y69" s="702"/>
      <c r="Z69" s="702"/>
      <c r="AA69" s="702"/>
      <c r="AB69" s="702"/>
      <c r="AC69" s="702"/>
      <c r="AD69" s="702"/>
      <c r="AE69" s="702"/>
      <c r="AF69" s="702"/>
      <c r="AG69" s="702"/>
      <c r="AH69" s="702"/>
      <c r="AI69" s="702"/>
      <c r="AJ69" s="702"/>
      <c r="AK69" s="702"/>
      <c r="AL69" s="702"/>
      <c r="AM69" s="702"/>
      <c r="AN69" s="702"/>
    </row>
    <row r="70" spans="1:40">
      <c r="A70" s="699"/>
      <c r="B70" s="708" t="s">
        <v>21</v>
      </c>
      <c r="C70" s="945">
        <v>10001</v>
      </c>
      <c r="D70" s="945">
        <v>20000</v>
      </c>
      <c r="E70" s="946"/>
      <c r="F70" s="948">
        <f t="shared" ref="F70:M70" si="15">F$64/F$9*F15</f>
        <v>152.47221224733639</v>
      </c>
      <c r="G70" s="948">
        <f t="shared" si="15"/>
        <v>32.9599998509063</v>
      </c>
      <c r="H70" s="948">
        <f t="shared" si="15"/>
        <v>51.741641661511402</v>
      </c>
      <c r="I70" s="948">
        <f t="shared" si="15"/>
        <v>120.11159135334121</v>
      </c>
      <c r="J70" s="948">
        <f t="shared" si="15"/>
        <v>75.326202174049229</v>
      </c>
      <c r="K70" s="948">
        <f t="shared" si="15"/>
        <v>115.50397724725808</v>
      </c>
      <c r="L70" s="948">
        <f t="shared" si="15"/>
        <v>200.5750884560851</v>
      </c>
      <c r="M70" s="948">
        <f t="shared" si="15"/>
        <v>566.69886629988719</v>
      </c>
      <c r="N70" s="945"/>
      <c r="O70" s="939"/>
      <c r="P70" s="939"/>
      <c r="Q70" s="700"/>
      <c r="R70" s="700"/>
      <c r="S70" s="700"/>
      <c r="T70" s="702"/>
      <c r="U70" s="702"/>
      <c r="V70" s="702"/>
      <c r="W70" s="702"/>
      <c r="X70" s="702"/>
      <c r="Y70" s="702"/>
      <c r="Z70" s="702"/>
      <c r="AA70" s="702"/>
      <c r="AB70" s="702"/>
      <c r="AC70" s="702"/>
      <c r="AD70" s="702"/>
      <c r="AE70" s="702"/>
      <c r="AF70" s="702"/>
      <c r="AG70" s="702"/>
      <c r="AH70" s="702"/>
      <c r="AI70" s="702"/>
      <c r="AJ70" s="702"/>
      <c r="AK70" s="702"/>
      <c r="AL70" s="702"/>
      <c r="AM70" s="702"/>
      <c r="AN70" s="702"/>
    </row>
    <row r="71" spans="1:40">
      <c r="A71" s="699"/>
      <c r="B71" s="708" t="s">
        <v>21</v>
      </c>
      <c r="C71" s="945">
        <v>20001</v>
      </c>
      <c r="D71" s="945" t="s">
        <v>76</v>
      </c>
      <c r="E71" s="946"/>
      <c r="F71" s="948">
        <f t="shared" ref="F71:M71" si="16">F$64/F$9*F16</f>
        <v>117.43617173752679</v>
      </c>
      <c r="G71" s="948">
        <f t="shared" si="16"/>
        <v>25.386240193596379</v>
      </c>
      <c r="H71" s="948">
        <f t="shared" si="16"/>
        <v>39.852116176329531</v>
      </c>
      <c r="I71" s="948">
        <f t="shared" si="16"/>
        <v>92.511581369050617</v>
      </c>
      <c r="J71" s="948">
        <f t="shared" si="16"/>
        <v>100.34021765681101</v>
      </c>
      <c r="K71" s="948">
        <f t="shared" si="16"/>
        <v>124.44919553630028</v>
      </c>
      <c r="L71" s="948">
        <f t="shared" si="16"/>
        <v>159.19914949346287</v>
      </c>
      <c r="M71" s="948">
        <f t="shared" si="16"/>
        <v>290.07360217072392</v>
      </c>
      <c r="N71" s="945"/>
      <c r="O71" s="939"/>
      <c r="P71" s="939"/>
      <c r="Q71" s="700"/>
      <c r="R71" s="700"/>
      <c r="S71" s="700"/>
      <c r="T71" s="702"/>
      <c r="U71" s="702"/>
      <c r="V71" s="702"/>
      <c r="W71" s="702"/>
      <c r="X71" s="702"/>
      <c r="Y71" s="702"/>
      <c r="Z71" s="702"/>
      <c r="AA71" s="702"/>
      <c r="AB71" s="702"/>
      <c r="AC71" s="702"/>
      <c r="AD71" s="702"/>
      <c r="AE71" s="702"/>
      <c r="AF71" s="702"/>
      <c r="AG71" s="702"/>
      <c r="AH71" s="702"/>
      <c r="AI71" s="702"/>
      <c r="AJ71" s="702"/>
      <c r="AK71" s="702"/>
      <c r="AL71" s="702"/>
      <c r="AM71" s="702"/>
      <c r="AN71" s="702"/>
    </row>
    <row r="72" spans="1:40">
      <c r="A72" s="699"/>
      <c r="B72" s="709"/>
      <c r="C72" s="709"/>
      <c r="D72" s="709"/>
      <c r="E72" s="709"/>
      <c r="F72" s="709"/>
      <c r="G72" s="709"/>
      <c r="H72" s="710"/>
      <c r="I72" s="710"/>
      <c r="J72" s="709"/>
      <c r="K72" s="709"/>
      <c r="L72" s="709"/>
      <c r="M72" s="709"/>
      <c r="N72" s="709"/>
      <c r="O72" s="939"/>
      <c r="P72" s="939"/>
      <c r="Q72" s="700"/>
      <c r="R72" s="700"/>
      <c r="S72" s="700"/>
      <c r="T72" s="702"/>
      <c r="U72" s="702"/>
      <c r="V72" s="702"/>
      <c r="W72" s="702"/>
      <c r="X72" s="702"/>
      <c r="Y72" s="702"/>
      <c r="Z72" s="702"/>
      <c r="AA72" s="702"/>
      <c r="AB72" s="702"/>
      <c r="AC72" s="702"/>
      <c r="AD72" s="702"/>
      <c r="AE72" s="702"/>
      <c r="AF72" s="702"/>
      <c r="AG72" s="702"/>
      <c r="AH72" s="702"/>
      <c r="AI72" s="702"/>
      <c r="AJ72" s="702"/>
      <c r="AK72" s="702"/>
      <c r="AL72" s="702"/>
      <c r="AM72" s="702"/>
      <c r="AN72" s="702"/>
    </row>
    <row r="73" spans="1:40">
      <c r="A73" s="699"/>
      <c r="B73" s="700"/>
      <c r="C73" s="700"/>
      <c r="D73" s="700"/>
      <c r="E73" s="700"/>
      <c r="F73" s="700"/>
      <c r="G73" s="700"/>
      <c r="H73" s="701"/>
      <c r="I73" s="701"/>
      <c r="J73" s="700"/>
      <c r="K73" s="700"/>
      <c r="L73" s="700"/>
      <c r="M73" s="700"/>
      <c r="N73" s="700"/>
      <c r="O73" s="939"/>
      <c r="P73" s="939"/>
      <c r="Q73" s="700"/>
      <c r="R73" s="700"/>
      <c r="S73" s="700"/>
      <c r="T73" s="702"/>
      <c r="U73" s="702"/>
      <c r="V73" s="702"/>
      <c r="W73" s="702"/>
      <c r="X73" s="702"/>
      <c r="Y73" s="702"/>
      <c r="Z73" s="702"/>
      <c r="AA73" s="702"/>
      <c r="AB73" s="702"/>
      <c r="AC73" s="702"/>
      <c r="AD73" s="702"/>
      <c r="AE73" s="702"/>
      <c r="AF73" s="702"/>
      <c r="AG73" s="702"/>
      <c r="AH73" s="702"/>
      <c r="AI73" s="702"/>
      <c r="AJ73" s="702"/>
      <c r="AK73" s="702"/>
      <c r="AL73" s="702"/>
      <c r="AM73" s="702"/>
      <c r="AN73" s="702"/>
    </row>
    <row r="74" spans="1:40">
      <c r="A74" s="699"/>
      <c r="B74" s="954" t="s">
        <v>227</v>
      </c>
      <c r="C74" s="700"/>
      <c r="D74" s="700"/>
      <c r="E74" s="700"/>
      <c r="F74" s="700"/>
      <c r="G74" s="700"/>
      <c r="H74" s="701"/>
      <c r="I74" s="701"/>
      <c r="J74" s="700"/>
      <c r="K74" s="700"/>
      <c r="L74" s="700"/>
      <c r="M74" s="700"/>
      <c r="N74" s="700"/>
      <c r="O74" s="939"/>
      <c r="P74" s="939"/>
      <c r="Q74" s="700"/>
      <c r="R74" s="700"/>
      <c r="S74" s="700"/>
      <c r="T74" s="702"/>
      <c r="U74" s="702"/>
      <c r="V74" s="702"/>
      <c r="W74" s="702"/>
      <c r="X74" s="702"/>
      <c r="Y74" s="702"/>
      <c r="Z74" s="702"/>
      <c r="AA74" s="702"/>
      <c r="AB74" s="702"/>
      <c r="AC74" s="702"/>
      <c r="AD74" s="702"/>
      <c r="AE74" s="702"/>
      <c r="AF74" s="702"/>
      <c r="AG74" s="702"/>
      <c r="AH74" s="702"/>
      <c r="AI74" s="702"/>
      <c r="AJ74" s="702"/>
      <c r="AK74" s="702"/>
      <c r="AL74" s="702"/>
      <c r="AM74" s="702"/>
      <c r="AN74" s="702"/>
    </row>
    <row r="75" spans="1:40">
      <c r="A75" s="699"/>
      <c r="B75" s="706">
        <v>1</v>
      </c>
      <c r="C75" s="706">
        <v>2</v>
      </c>
      <c r="D75" s="706">
        <v>3</v>
      </c>
      <c r="E75" s="706">
        <v>4</v>
      </c>
      <c r="F75" s="706">
        <v>5</v>
      </c>
      <c r="G75" s="706">
        <v>7</v>
      </c>
      <c r="H75" s="706">
        <v>8</v>
      </c>
      <c r="I75" s="706">
        <v>9</v>
      </c>
      <c r="J75" s="706">
        <v>10</v>
      </c>
      <c r="K75" s="706">
        <v>11</v>
      </c>
      <c r="L75" s="706">
        <v>12</v>
      </c>
      <c r="M75" s="706">
        <v>13</v>
      </c>
      <c r="N75" s="706">
        <v>14</v>
      </c>
      <c r="O75" s="939"/>
      <c r="P75" s="939"/>
      <c r="Q75" s="700"/>
      <c r="R75" s="700"/>
      <c r="S75" s="700"/>
      <c r="T75" s="702"/>
      <c r="U75" s="702"/>
      <c r="V75" s="702"/>
      <c r="W75" s="702"/>
      <c r="X75" s="702"/>
      <c r="Y75" s="702"/>
      <c r="Z75" s="702"/>
      <c r="AA75" s="702"/>
      <c r="AB75" s="702"/>
      <c r="AC75" s="702"/>
      <c r="AD75" s="702"/>
      <c r="AE75" s="702"/>
      <c r="AF75" s="702"/>
      <c r="AG75" s="702"/>
      <c r="AH75" s="702"/>
      <c r="AI75" s="702"/>
      <c r="AJ75" s="702"/>
      <c r="AK75" s="702"/>
      <c r="AL75" s="702"/>
      <c r="AM75" s="702"/>
      <c r="AN75" s="702"/>
    </row>
    <row r="76" spans="1:40" ht="60">
      <c r="A76" s="699"/>
      <c r="B76" s="706" t="s">
        <v>5</v>
      </c>
      <c r="C76" s="706" t="s">
        <v>28</v>
      </c>
      <c r="D76" s="706" t="s">
        <v>29</v>
      </c>
      <c r="E76" s="706" t="s">
        <v>215</v>
      </c>
      <c r="F76" s="706" t="s">
        <v>88</v>
      </c>
      <c r="G76" s="706" t="s">
        <v>11</v>
      </c>
      <c r="H76" s="706" t="s">
        <v>12</v>
      </c>
      <c r="I76" s="706" t="s">
        <v>13</v>
      </c>
      <c r="J76" s="706" t="s">
        <v>14</v>
      </c>
      <c r="K76" s="706" t="s">
        <v>15</v>
      </c>
      <c r="L76" s="706" t="s">
        <v>16</v>
      </c>
      <c r="M76" s="706" t="s">
        <v>17</v>
      </c>
      <c r="N76" s="706" t="s">
        <v>216</v>
      </c>
      <c r="O76" s="939"/>
      <c r="P76" s="939"/>
      <c r="Q76" s="700"/>
      <c r="R76" s="700"/>
      <c r="S76" s="700"/>
      <c r="T76" s="702"/>
      <c r="U76" s="702"/>
      <c r="V76" s="702"/>
      <c r="W76" s="702"/>
      <c r="X76" s="702"/>
      <c r="Y76" s="702"/>
      <c r="Z76" s="702"/>
      <c r="AA76" s="702"/>
      <c r="AB76" s="702"/>
      <c r="AC76" s="702"/>
      <c r="AD76" s="702"/>
      <c r="AE76" s="702"/>
      <c r="AF76" s="702"/>
      <c r="AG76" s="702"/>
      <c r="AH76" s="702"/>
      <c r="AI76" s="702"/>
      <c r="AJ76" s="702"/>
      <c r="AK76" s="702"/>
      <c r="AL76" s="702"/>
      <c r="AM76" s="702"/>
      <c r="AN76" s="702"/>
    </row>
    <row r="77" spans="1:40">
      <c r="A77" s="699"/>
      <c r="B77" s="712" t="s">
        <v>22</v>
      </c>
      <c r="C77" s="712" t="s">
        <v>19</v>
      </c>
      <c r="D77" s="712" t="s">
        <v>19</v>
      </c>
      <c r="E77" s="952">
        <f>E29</f>
        <v>387</v>
      </c>
      <c r="F77" s="951">
        <f t="shared" ref="F77:N77" si="17">F29</f>
        <v>272.97911258466706</v>
      </c>
      <c r="G77" s="951">
        <f t="shared" si="17"/>
        <v>35.185311398354877</v>
      </c>
      <c r="H77" s="951">
        <f t="shared" si="17"/>
        <v>66.350356220960265</v>
      </c>
      <c r="I77" s="951">
        <f t="shared" si="17"/>
        <v>184.5700578211366</v>
      </c>
      <c r="J77" s="951">
        <f t="shared" si="17"/>
        <v>248.09368191721134</v>
      </c>
      <c r="K77" s="951">
        <f t="shared" si="17"/>
        <v>300.30303190890083</v>
      </c>
      <c r="L77" s="951">
        <f t="shared" si="17"/>
        <v>396.63510809206167</v>
      </c>
      <c r="M77" s="951">
        <f t="shared" si="17"/>
        <v>499.00139264990327</v>
      </c>
      <c r="N77" s="953">
        <f t="shared" si="17"/>
        <v>1034.6020671834626</v>
      </c>
      <c r="O77" s="939"/>
      <c r="P77" s="939"/>
      <c r="Q77" s="700"/>
      <c r="R77" s="700"/>
      <c r="S77" s="700"/>
      <c r="T77" s="702"/>
      <c r="U77" s="702"/>
      <c r="V77" s="702"/>
      <c r="W77" s="702"/>
      <c r="X77" s="702"/>
      <c r="Y77" s="702"/>
      <c r="Z77" s="702"/>
      <c r="AA77" s="702"/>
      <c r="AB77" s="702"/>
      <c r="AC77" s="702"/>
      <c r="AD77" s="702"/>
      <c r="AE77" s="702"/>
      <c r="AF77" s="702"/>
      <c r="AG77" s="702"/>
      <c r="AH77" s="702"/>
      <c r="AI77" s="702"/>
      <c r="AJ77" s="702"/>
      <c r="AK77" s="702"/>
      <c r="AL77" s="702"/>
      <c r="AM77" s="702"/>
      <c r="AN77" s="702"/>
    </row>
    <row r="78" spans="1:40">
      <c r="A78" s="699"/>
      <c r="B78" s="708" t="s">
        <v>22</v>
      </c>
      <c r="C78" s="945" t="s">
        <v>75</v>
      </c>
      <c r="D78" s="945">
        <v>500</v>
      </c>
      <c r="E78" s="946"/>
      <c r="F78" s="948">
        <f>F$77/F$9*F10</f>
        <v>275.25144058000745</v>
      </c>
      <c r="G78" s="948">
        <f t="shared" ref="G78:M78" si="18">G$77/G$9*G10</f>
        <v>31.989164809389759</v>
      </c>
      <c r="H78" s="948">
        <f t="shared" si="18"/>
        <v>54.210263681476313</v>
      </c>
      <c r="I78" s="948">
        <f t="shared" si="18"/>
        <v>149.2175471281372</v>
      </c>
      <c r="J78" s="948">
        <f t="shared" si="18"/>
        <v>213.39579515179008</v>
      </c>
      <c r="K78" s="948">
        <f t="shared" si="18"/>
        <v>268.73744602390531</v>
      </c>
      <c r="L78" s="948">
        <f t="shared" si="18"/>
        <v>406.82669193450783</v>
      </c>
      <c r="M78" s="948">
        <f t="shared" si="18"/>
        <v>540.33775565406484</v>
      </c>
      <c r="N78" s="945"/>
      <c r="O78" s="939"/>
      <c r="P78" s="939"/>
      <c r="Q78" s="700"/>
      <c r="R78" s="700"/>
      <c r="S78" s="700"/>
      <c r="T78" s="702"/>
      <c r="U78" s="702"/>
      <c r="V78" s="702"/>
      <c r="W78" s="702"/>
      <c r="X78" s="702"/>
      <c r="Y78" s="702"/>
      <c r="Z78" s="702"/>
      <c r="AA78" s="702"/>
      <c r="AB78" s="702"/>
      <c r="AC78" s="702"/>
      <c r="AD78" s="702"/>
      <c r="AE78" s="702"/>
      <c r="AF78" s="702"/>
      <c r="AG78" s="702"/>
      <c r="AH78" s="702"/>
      <c r="AI78" s="702"/>
      <c r="AJ78" s="702"/>
      <c r="AK78" s="702"/>
      <c r="AL78" s="702"/>
      <c r="AM78" s="702"/>
      <c r="AN78" s="702"/>
    </row>
    <row r="79" spans="1:40">
      <c r="A79" s="699"/>
      <c r="B79" s="708" t="s">
        <v>22</v>
      </c>
      <c r="C79" s="945">
        <v>501</v>
      </c>
      <c r="D79" s="945">
        <v>1000</v>
      </c>
      <c r="E79" s="946"/>
      <c r="F79" s="948">
        <f t="shared" ref="F79:M79" si="19">F$77/F$9*F11</f>
        <v>249.59710586831451</v>
      </c>
      <c r="G79" s="948">
        <f t="shared" si="19"/>
        <v>44.756366751110818</v>
      </c>
      <c r="H79" s="948">
        <f t="shared" si="19"/>
        <v>101.85835445732238</v>
      </c>
      <c r="I79" s="948">
        <f t="shared" si="19"/>
        <v>211.43446052167229</v>
      </c>
      <c r="J79" s="948">
        <f t="shared" si="19"/>
        <v>244.42859119620812</v>
      </c>
      <c r="K79" s="948">
        <f t="shared" si="19"/>
        <v>277.20649833036043</v>
      </c>
      <c r="L79" s="948">
        <f t="shared" si="19"/>
        <v>383.21310745208547</v>
      </c>
      <c r="M79" s="948">
        <f t="shared" si="19"/>
        <v>465.20717716536302</v>
      </c>
      <c r="N79" s="945"/>
      <c r="O79" s="939"/>
      <c r="P79" s="939"/>
      <c r="Q79" s="700"/>
      <c r="R79" s="700"/>
      <c r="S79" s="700"/>
      <c r="T79" s="702"/>
      <c r="U79" s="702"/>
      <c r="V79" s="702"/>
      <c r="W79" s="702"/>
      <c r="X79" s="702"/>
      <c r="Y79" s="702"/>
      <c r="Z79" s="702"/>
      <c r="AA79" s="702"/>
      <c r="AB79" s="702"/>
      <c r="AC79" s="702"/>
      <c r="AD79" s="702"/>
      <c r="AE79" s="702"/>
      <c r="AF79" s="702"/>
      <c r="AG79" s="702"/>
      <c r="AH79" s="702"/>
      <c r="AI79" s="702"/>
      <c r="AJ79" s="702"/>
      <c r="AK79" s="702"/>
      <c r="AL79" s="702"/>
      <c r="AM79" s="702"/>
      <c r="AN79" s="702"/>
    </row>
    <row r="80" spans="1:40">
      <c r="A80" s="699"/>
      <c r="B80" s="708" t="s">
        <v>22</v>
      </c>
      <c r="C80" s="945">
        <v>1001</v>
      </c>
      <c r="D80" s="945">
        <v>2000</v>
      </c>
      <c r="E80" s="946"/>
      <c r="F80" s="948">
        <f t="shared" ref="F80:M80" si="20">F$77/F$9*F12</f>
        <v>302.14231352290182</v>
      </c>
      <c r="G80" s="948">
        <f t="shared" si="20"/>
        <v>128.37086195458963</v>
      </c>
      <c r="H80" s="948">
        <f t="shared" si="20"/>
        <v>198.24184350903394</v>
      </c>
      <c r="I80" s="948">
        <f t="shared" si="20"/>
        <v>355.26932280442975</v>
      </c>
      <c r="J80" s="948">
        <f t="shared" si="20"/>
        <v>380.44148204212217</v>
      </c>
      <c r="K80" s="948">
        <f t="shared" si="20"/>
        <v>383.12457516586903</v>
      </c>
      <c r="L80" s="948">
        <f t="shared" si="20"/>
        <v>397.98479236712654</v>
      </c>
      <c r="M80" s="948">
        <f t="shared" si="20"/>
        <v>427.77457309336222</v>
      </c>
      <c r="N80" s="945"/>
      <c r="O80" s="939"/>
      <c r="P80" s="939"/>
      <c r="Q80" s="700"/>
      <c r="R80" s="700"/>
      <c r="S80" s="700"/>
      <c r="T80" s="702"/>
      <c r="U80" s="702"/>
      <c r="V80" s="702"/>
      <c r="W80" s="702"/>
      <c r="X80" s="702"/>
      <c r="Y80" s="702"/>
      <c r="Z80" s="702"/>
      <c r="AA80" s="702"/>
      <c r="AB80" s="702"/>
      <c r="AC80" s="702"/>
      <c r="AD80" s="702"/>
      <c r="AE80" s="702"/>
      <c r="AF80" s="702"/>
      <c r="AG80" s="702"/>
      <c r="AH80" s="702"/>
      <c r="AI80" s="702"/>
      <c r="AJ80" s="702"/>
      <c r="AK80" s="702"/>
      <c r="AL80" s="702"/>
      <c r="AM80" s="702"/>
      <c r="AN80" s="702"/>
    </row>
    <row r="81" spans="1:40">
      <c r="A81" s="699"/>
      <c r="B81" s="708" t="s">
        <v>22</v>
      </c>
      <c r="C81" s="945">
        <v>2001</v>
      </c>
      <c r="D81" s="945">
        <v>5000</v>
      </c>
      <c r="E81" s="946"/>
      <c r="F81" s="948">
        <f t="shared" ref="F81:M81" si="21">F$77/F$9*F13</f>
        <v>227.3639711474415</v>
      </c>
      <c r="G81" s="948">
        <f t="shared" si="21"/>
        <v>61.744383239460305</v>
      </c>
      <c r="H81" s="948">
        <f t="shared" si="21"/>
        <v>86.670193335052403</v>
      </c>
      <c r="I81" s="948">
        <f t="shared" si="21"/>
        <v>208.53346032066074</v>
      </c>
      <c r="J81" s="948">
        <f t="shared" si="21"/>
        <v>274.73656012606125</v>
      </c>
      <c r="K81" s="948">
        <f t="shared" si="21"/>
        <v>298.54586284356952</v>
      </c>
      <c r="L81" s="948">
        <f t="shared" si="21"/>
        <v>337.99898424134614</v>
      </c>
      <c r="M81" s="948">
        <f t="shared" si="21"/>
        <v>382.81919438909802</v>
      </c>
      <c r="N81" s="945"/>
      <c r="O81" s="939"/>
      <c r="P81" s="939"/>
      <c r="Q81" s="700"/>
      <c r="R81" s="700"/>
      <c r="S81" s="700"/>
      <c r="T81" s="702"/>
      <c r="U81" s="702"/>
      <c r="V81" s="702"/>
      <c r="W81" s="702"/>
      <c r="X81" s="702"/>
      <c r="Y81" s="702"/>
      <c r="Z81" s="702"/>
      <c r="AA81" s="702"/>
      <c r="AB81" s="702"/>
      <c r="AC81" s="702"/>
      <c r="AD81" s="702"/>
      <c r="AE81" s="702"/>
      <c r="AF81" s="702"/>
      <c r="AG81" s="702"/>
      <c r="AH81" s="702"/>
      <c r="AI81" s="702"/>
      <c r="AJ81" s="702"/>
      <c r="AK81" s="702"/>
      <c r="AL81" s="702"/>
      <c r="AM81" s="702"/>
      <c r="AN81" s="702"/>
    </row>
    <row r="82" spans="1:40">
      <c r="A82" s="699"/>
      <c r="B82" s="708" t="s">
        <v>22</v>
      </c>
      <c r="C82" s="945">
        <v>5001</v>
      </c>
      <c r="D82" s="945">
        <v>10000</v>
      </c>
      <c r="E82" s="946"/>
      <c r="F82" s="948">
        <f t="shared" ref="F82:M82" si="22">F$77/F$9*F14</f>
        <v>189.53819681900825</v>
      </c>
      <c r="G82" s="948">
        <f t="shared" si="22"/>
        <v>51.472179184097577</v>
      </c>
      <c r="H82" s="948">
        <f t="shared" si="22"/>
        <v>72.2511666196569</v>
      </c>
      <c r="I82" s="948">
        <f t="shared" si="22"/>
        <v>161.95157073593361</v>
      </c>
      <c r="J82" s="948">
        <f t="shared" si="22"/>
        <v>190.5172887757777</v>
      </c>
      <c r="K82" s="948">
        <f t="shared" si="22"/>
        <v>241.00616491098793</v>
      </c>
      <c r="L82" s="948">
        <f t="shared" si="22"/>
        <v>362.85394596168436</v>
      </c>
      <c r="M82" s="948">
        <f t="shared" si="22"/>
        <v>345.65401954058945</v>
      </c>
      <c r="N82" s="945"/>
      <c r="O82" s="939"/>
      <c r="P82" s="939"/>
      <c r="Q82" s="700"/>
      <c r="R82" s="700"/>
      <c r="S82" s="700"/>
      <c r="T82" s="702"/>
      <c r="U82" s="702"/>
      <c r="V82" s="702"/>
      <c r="W82" s="702"/>
      <c r="X82" s="702"/>
      <c r="Y82" s="702"/>
      <c r="Z82" s="702"/>
      <c r="AA82" s="702"/>
      <c r="AB82" s="702"/>
      <c r="AC82" s="702"/>
      <c r="AD82" s="702"/>
      <c r="AE82" s="702"/>
      <c r="AF82" s="702"/>
      <c r="AG82" s="702"/>
      <c r="AH82" s="702"/>
      <c r="AI82" s="702"/>
      <c r="AJ82" s="702"/>
      <c r="AK82" s="702"/>
      <c r="AL82" s="702"/>
      <c r="AM82" s="702"/>
      <c r="AN82" s="702"/>
    </row>
    <row r="83" spans="1:40">
      <c r="A83" s="699"/>
      <c r="B83" s="708" t="s">
        <v>22</v>
      </c>
      <c r="C83" s="945">
        <v>10001</v>
      </c>
      <c r="D83" s="945">
        <v>20000</v>
      </c>
      <c r="E83" s="946"/>
      <c r="F83" s="948">
        <f t="shared" ref="F83:M83" si="23">F$77/F$9*F15</f>
        <v>157.56082317737892</v>
      </c>
      <c r="G83" s="948">
        <f t="shared" si="23"/>
        <v>42.788203428590563</v>
      </c>
      <c r="H83" s="948">
        <f t="shared" si="23"/>
        <v>60.061525746125696</v>
      </c>
      <c r="I83" s="948">
        <f t="shared" si="23"/>
        <v>134.62839273705785</v>
      </c>
      <c r="J83" s="948">
        <f t="shared" si="23"/>
        <v>83.429159760425676</v>
      </c>
      <c r="K83" s="948">
        <f t="shared" si="23"/>
        <v>121.00575862651527</v>
      </c>
      <c r="L83" s="948">
        <f t="shared" si="23"/>
        <v>203.87722503683298</v>
      </c>
      <c r="M83" s="948">
        <f t="shared" si="23"/>
        <v>572.85796656803234</v>
      </c>
      <c r="N83" s="945"/>
      <c r="O83" s="939"/>
      <c r="P83" s="939"/>
      <c r="Q83" s="700"/>
      <c r="R83" s="700"/>
      <c r="S83" s="700"/>
      <c r="T83" s="702"/>
      <c r="U83" s="702"/>
      <c r="V83" s="702"/>
      <c r="W83" s="702"/>
      <c r="X83" s="702"/>
      <c r="Y83" s="702"/>
      <c r="Z83" s="702"/>
      <c r="AA83" s="702"/>
      <c r="AB83" s="702"/>
      <c r="AC83" s="702"/>
      <c r="AD83" s="702"/>
      <c r="AE83" s="702"/>
      <c r="AF83" s="702"/>
      <c r="AG83" s="702"/>
      <c r="AH83" s="702"/>
      <c r="AI83" s="702"/>
      <c r="AJ83" s="702"/>
      <c r="AK83" s="702"/>
      <c r="AL83" s="702"/>
      <c r="AM83" s="702"/>
      <c r="AN83" s="702"/>
    </row>
    <row r="84" spans="1:40">
      <c r="A84" s="699"/>
      <c r="B84" s="708" t="s">
        <v>22</v>
      </c>
      <c r="C84" s="945">
        <v>20001</v>
      </c>
      <c r="D84" s="945" t="s">
        <v>76</v>
      </c>
      <c r="E84" s="946"/>
      <c r="F84" s="948">
        <f t="shared" ref="F84:M84" si="24">F$77/F$9*F16</f>
        <v>121.35548908904877</v>
      </c>
      <c r="G84" s="948">
        <f t="shared" si="24"/>
        <v>32.956056268331452</v>
      </c>
      <c r="H84" s="948">
        <f t="shared" si="24"/>
        <v>46.260204061957673</v>
      </c>
      <c r="I84" s="948">
        <f t="shared" si="24"/>
        <v>103.69261924638026</v>
      </c>
      <c r="J84" s="948">
        <f t="shared" si="24"/>
        <v>111.13397207977097</v>
      </c>
      <c r="K84" s="948">
        <f t="shared" si="24"/>
        <v>130.37706298279903</v>
      </c>
      <c r="L84" s="948">
        <f t="shared" si="24"/>
        <v>161.82009977803128</v>
      </c>
      <c r="M84" s="948">
        <f t="shared" si="24"/>
        <v>293.22623314840104</v>
      </c>
      <c r="N84" s="945"/>
      <c r="O84" s="939"/>
      <c r="P84" s="939"/>
      <c r="Q84" s="700"/>
      <c r="R84" s="700"/>
      <c r="S84" s="700"/>
      <c r="T84" s="702"/>
      <c r="U84" s="702"/>
      <c r="V84" s="702"/>
      <c r="W84" s="702"/>
      <c r="X84" s="702"/>
      <c r="Y84" s="702"/>
      <c r="Z84" s="702"/>
      <c r="AA84" s="702"/>
      <c r="AB84" s="702"/>
      <c r="AC84" s="702"/>
      <c r="AD84" s="702"/>
      <c r="AE84" s="702"/>
      <c r="AF84" s="702"/>
      <c r="AG84" s="702"/>
      <c r="AH84" s="702"/>
      <c r="AI84" s="702"/>
      <c r="AJ84" s="702"/>
      <c r="AK84" s="702"/>
      <c r="AL84" s="702"/>
      <c r="AM84" s="702"/>
      <c r="AN84" s="702"/>
    </row>
    <row r="85" spans="1:40">
      <c r="A85" s="699"/>
      <c r="B85" s="709"/>
      <c r="C85" s="709"/>
      <c r="D85" s="709"/>
      <c r="E85" s="709"/>
      <c r="F85" s="709"/>
      <c r="G85" s="709"/>
      <c r="H85" s="710"/>
      <c r="I85" s="710"/>
      <c r="J85" s="709"/>
      <c r="K85" s="709"/>
      <c r="L85" s="709"/>
      <c r="M85" s="709"/>
      <c r="N85" s="709"/>
      <c r="O85" s="939"/>
      <c r="P85" s="939"/>
      <c r="Q85" s="700"/>
      <c r="R85" s="700"/>
      <c r="S85" s="700"/>
      <c r="T85" s="702"/>
      <c r="U85" s="702"/>
      <c r="V85" s="702"/>
      <c r="W85" s="702"/>
      <c r="X85" s="702"/>
      <c r="Y85" s="702"/>
      <c r="Z85" s="702"/>
      <c r="AA85" s="702"/>
      <c r="AB85" s="702"/>
      <c r="AC85" s="702"/>
      <c r="AD85" s="702"/>
      <c r="AE85" s="702"/>
      <c r="AF85" s="702"/>
      <c r="AG85" s="702"/>
      <c r="AH85" s="702"/>
      <c r="AI85" s="702"/>
      <c r="AJ85" s="702"/>
      <c r="AK85" s="702"/>
      <c r="AL85" s="702"/>
      <c r="AM85" s="702"/>
      <c r="AN85" s="702"/>
    </row>
    <row r="86" spans="1:40">
      <c r="A86" s="699"/>
      <c r="B86" s="700"/>
      <c r="C86" s="700"/>
      <c r="D86" s="700"/>
      <c r="E86" s="700"/>
      <c r="F86" s="700"/>
      <c r="G86" s="700"/>
      <c r="H86" s="701"/>
      <c r="I86" s="701"/>
      <c r="J86" s="700"/>
      <c r="K86" s="700"/>
      <c r="L86" s="700"/>
      <c r="M86" s="700"/>
      <c r="N86" s="700"/>
      <c r="O86" s="939"/>
      <c r="P86" s="939"/>
      <c r="Q86" s="700"/>
      <c r="R86" s="700"/>
      <c r="S86" s="700"/>
      <c r="T86" s="702"/>
      <c r="U86" s="702"/>
      <c r="V86" s="702"/>
      <c r="W86" s="702"/>
      <c r="X86" s="702"/>
      <c r="Y86" s="702"/>
      <c r="Z86" s="702"/>
      <c r="AA86" s="702"/>
      <c r="AB86" s="702"/>
      <c r="AC86" s="702"/>
      <c r="AD86" s="702"/>
      <c r="AE86" s="702"/>
      <c r="AF86" s="702"/>
      <c r="AG86" s="702"/>
      <c r="AH86" s="702"/>
      <c r="AI86" s="702"/>
      <c r="AJ86" s="702"/>
      <c r="AK86" s="702"/>
      <c r="AL86" s="702"/>
      <c r="AM86" s="702"/>
      <c r="AN86" s="702"/>
    </row>
    <row r="87" spans="1:40">
      <c r="A87" s="699"/>
      <c r="B87" s="954" t="s">
        <v>228</v>
      </c>
      <c r="C87" s="700"/>
      <c r="D87" s="700"/>
      <c r="E87" s="700"/>
      <c r="F87" s="700"/>
      <c r="G87" s="700"/>
      <c r="H87" s="701"/>
      <c r="I87" s="701"/>
      <c r="J87" s="700"/>
      <c r="K87" s="700"/>
      <c r="L87" s="700"/>
      <c r="M87" s="700"/>
      <c r="N87" s="700"/>
      <c r="O87" s="939"/>
      <c r="P87" s="939"/>
      <c r="Q87" s="700"/>
      <c r="R87" s="700"/>
      <c r="S87" s="700"/>
      <c r="T87" s="702"/>
      <c r="U87" s="702"/>
      <c r="V87" s="702"/>
      <c r="W87" s="702"/>
      <c r="X87" s="702"/>
      <c r="Y87" s="702"/>
      <c r="Z87" s="702"/>
      <c r="AA87" s="702"/>
      <c r="AB87" s="702"/>
      <c r="AC87" s="702"/>
      <c r="AD87" s="702"/>
      <c r="AE87" s="702"/>
      <c r="AF87" s="702"/>
      <c r="AG87" s="702"/>
      <c r="AH87" s="702"/>
      <c r="AI87" s="702"/>
      <c r="AJ87" s="702"/>
      <c r="AK87" s="702"/>
      <c r="AL87" s="702"/>
      <c r="AM87" s="702"/>
      <c r="AN87" s="702"/>
    </row>
    <row r="88" spans="1:40">
      <c r="A88" s="699"/>
      <c r="B88" s="706">
        <v>1</v>
      </c>
      <c r="C88" s="706">
        <v>2</v>
      </c>
      <c r="D88" s="706">
        <v>3</v>
      </c>
      <c r="E88" s="706">
        <v>4</v>
      </c>
      <c r="F88" s="706">
        <v>5</v>
      </c>
      <c r="G88" s="706">
        <v>7</v>
      </c>
      <c r="H88" s="706">
        <v>8</v>
      </c>
      <c r="I88" s="706">
        <v>9</v>
      </c>
      <c r="J88" s="706">
        <v>10</v>
      </c>
      <c r="K88" s="706">
        <v>11</v>
      </c>
      <c r="L88" s="706">
        <v>12</v>
      </c>
      <c r="M88" s="706">
        <v>13</v>
      </c>
      <c r="N88" s="706">
        <v>14</v>
      </c>
      <c r="O88" s="939"/>
      <c r="P88" s="939"/>
      <c r="Q88" s="700"/>
      <c r="R88" s="700"/>
      <c r="S88" s="700"/>
      <c r="T88" s="702"/>
      <c r="U88" s="702"/>
      <c r="V88" s="702"/>
      <c r="W88" s="702"/>
      <c r="X88" s="702"/>
      <c r="Y88" s="702"/>
      <c r="Z88" s="702"/>
      <c r="AA88" s="702"/>
      <c r="AB88" s="702"/>
      <c r="AC88" s="702"/>
      <c r="AD88" s="702"/>
      <c r="AE88" s="702"/>
      <c r="AF88" s="702"/>
      <c r="AG88" s="702"/>
      <c r="AH88" s="702"/>
      <c r="AI88" s="702"/>
      <c r="AJ88" s="702"/>
      <c r="AK88" s="702"/>
      <c r="AL88" s="702"/>
      <c r="AM88" s="702"/>
      <c r="AN88" s="702"/>
    </row>
    <row r="89" spans="1:40" ht="60">
      <c r="A89" s="699"/>
      <c r="B89" s="706" t="s">
        <v>5</v>
      </c>
      <c r="C89" s="706" t="s">
        <v>28</v>
      </c>
      <c r="D89" s="706" t="s">
        <v>29</v>
      </c>
      <c r="E89" s="706" t="s">
        <v>215</v>
      </c>
      <c r="F89" s="706" t="s">
        <v>88</v>
      </c>
      <c r="G89" s="706" t="s">
        <v>11</v>
      </c>
      <c r="H89" s="706" t="s">
        <v>12</v>
      </c>
      <c r="I89" s="706" t="s">
        <v>13</v>
      </c>
      <c r="J89" s="706" t="s">
        <v>14</v>
      </c>
      <c r="K89" s="706" t="s">
        <v>15</v>
      </c>
      <c r="L89" s="706" t="s">
        <v>16</v>
      </c>
      <c r="M89" s="706" t="s">
        <v>17</v>
      </c>
      <c r="N89" s="706" t="s">
        <v>216</v>
      </c>
      <c r="O89" s="939"/>
      <c r="P89" s="939"/>
      <c r="Q89" s="700"/>
      <c r="R89" s="700"/>
      <c r="S89" s="700"/>
      <c r="T89" s="702"/>
      <c r="U89" s="702"/>
      <c r="V89" s="702"/>
      <c r="W89" s="702"/>
      <c r="X89" s="702"/>
      <c r="Y89" s="702"/>
      <c r="Z89" s="702"/>
      <c r="AA89" s="702"/>
      <c r="AB89" s="702"/>
      <c r="AC89" s="702"/>
      <c r="AD89" s="702"/>
      <c r="AE89" s="702"/>
      <c r="AF89" s="702"/>
      <c r="AG89" s="702"/>
      <c r="AH89" s="702"/>
      <c r="AI89" s="702"/>
      <c r="AJ89" s="702"/>
      <c r="AK89" s="702"/>
      <c r="AL89" s="702"/>
      <c r="AM89" s="702"/>
      <c r="AN89" s="702"/>
    </row>
    <row r="90" spans="1:40">
      <c r="A90" s="699"/>
      <c r="B90" s="712" t="s">
        <v>24</v>
      </c>
      <c r="C90" s="712" t="s">
        <v>19</v>
      </c>
      <c r="D90" s="712" t="s">
        <v>19</v>
      </c>
      <c r="E90" s="952">
        <f>E30</f>
        <v>1594</v>
      </c>
      <c r="F90" s="951">
        <f t="shared" ref="F90:N90" si="25">F30</f>
        <v>265.07978144654714</v>
      </c>
      <c r="G90" s="951">
        <f t="shared" si="25"/>
        <v>22.869700675518288</v>
      </c>
      <c r="H90" s="951">
        <f t="shared" si="25"/>
        <v>45.961748633879779</v>
      </c>
      <c r="I90" s="951">
        <f t="shared" si="25"/>
        <v>137.47747747747746</v>
      </c>
      <c r="J90" s="951">
        <f t="shared" si="25"/>
        <v>195.53645369347538</v>
      </c>
      <c r="K90" s="951">
        <f t="shared" si="25"/>
        <v>254.04763948497853</v>
      </c>
      <c r="L90" s="951">
        <f t="shared" si="25"/>
        <v>372.21991701244815</v>
      </c>
      <c r="M90" s="951">
        <f t="shared" si="25"/>
        <v>492.89770859398789</v>
      </c>
      <c r="N90" s="953">
        <f t="shared" si="25"/>
        <v>1351.6135508155583</v>
      </c>
      <c r="O90" s="939"/>
      <c r="P90" s="939"/>
      <c r="Q90" s="700"/>
      <c r="R90" s="700"/>
      <c r="S90" s="700"/>
      <c r="T90" s="702"/>
      <c r="U90" s="702"/>
      <c r="V90" s="702"/>
      <c r="W90" s="702"/>
      <c r="X90" s="702"/>
      <c r="Y90" s="702"/>
      <c r="Z90" s="702"/>
      <c r="AA90" s="702"/>
      <c r="AB90" s="702"/>
      <c r="AC90" s="702"/>
      <c r="AD90" s="702"/>
      <c r="AE90" s="702"/>
      <c r="AF90" s="702"/>
      <c r="AG90" s="702"/>
      <c r="AH90" s="702"/>
      <c r="AI90" s="702"/>
      <c r="AJ90" s="702"/>
      <c r="AK90" s="702"/>
      <c r="AL90" s="702"/>
      <c r="AM90" s="702"/>
      <c r="AN90" s="702"/>
    </row>
    <row r="91" spans="1:40">
      <c r="A91" s="699"/>
      <c r="B91" s="708" t="s">
        <v>24</v>
      </c>
      <c r="C91" s="945" t="s">
        <v>75</v>
      </c>
      <c r="D91" s="945">
        <v>500</v>
      </c>
      <c r="E91" s="946"/>
      <c r="F91" s="948">
        <f>F$90/F$9*F10</f>
        <v>267.28635396660712</v>
      </c>
      <c r="G91" s="948">
        <f t="shared" ref="G91:M91" si="26">G$90/G$9*G10</f>
        <v>20.792273678293284</v>
      </c>
      <c r="H91" s="948">
        <f t="shared" si="26"/>
        <v>37.552149748930113</v>
      </c>
      <c r="I91" s="948">
        <f t="shared" si="26"/>
        <v>111.14506988144686</v>
      </c>
      <c r="J91" s="948">
        <f t="shared" si="26"/>
        <v>168.18911588004289</v>
      </c>
      <c r="K91" s="948">
        <f t="shared" si="26"/>
        <v>227.34407098595599</v>
      </c>
      <c r="L91" s="948">
        <f t="shared" si="26"/>
        <v>381.78414976609582</v>
      </c>
      <c r="M91" s="948">
        <f t="shared" si="26"/>
        <v>533.72845357079643</v>
      </c>
      <c r="N91" s="945"/>
      <c r="O91" s="939"/>
      <c r="P91" s="939"/>
      <c r="Q91" s="700"/>
      <c r="R91" s="700"/>
      <c r="S91" s="700"/>
      <c r="T91" s="702"/>
      <c r="U91" s="702"/>
      <c r="V91" s="702"/>
      <c r="W91" s="702"/>
      <c r="X91" s="702"/>
      <c r="Y91" s="702"/>
      <c r="Z91" s="702"/>
      <c r="AA91" s="702"/>
      <c r="AB91" s="702"/>
      <c r="AC91" s="702"/>
      <c r="AD91" s="702"/>
      <c r="AE91" s="702"/>
      <c r="AF91" s="702"/>
      <c r="AG91" s="702"/>
      <c r="AH91" s="702"/>
      <c r="AI91" s="702"/>
      <c r="AJ91" s="702"/>
      <c r="AK91" s="702"/>
      <c r="AL91" s="702"/>
      <c r="AM91" s="702"/>
      <c r="AN91" s="702"/>
    </row>
    <row r="92" spans="1:40">
      <c r="A92" s="699"/>
      <c r="B92" s="708" t="s">
        <v>24</v>
      </c>
      <c r="C92" s="945">
        <v>501</v>
      </c>
      <c r="D92" s="945">
        <v>1000</v>
      </c>
      <c r="E92" s="946"/>
      <c r="F92" s="948">
        <f t="shared" ref="F92:M92" si="27">F$90/F$9*F11</f>
        <v>242.37439138403809</v>
      </c>
      <c r="G92" s="948">
        <f t="shared" si="27"/>
        <v>29.090682169420308</v>
      </c>
      <c r="H92" s="948">
        <f t="shared" si="27"/>
        <v>70.558597579151382</v>
      </c>
      <c r="I92" s="948">
        <f t="shared" si="27"/>
        <v>157.48749622487279</v>
      </c>
      <c r="J92" s="948">
        <f t="shared" si="27"/>
        <v>192.64779148929648</v>
      </c>
      <c r="K92" s="948">
        <f t="shared" si="27"/>
        <v>234.5086431631108</v>
      </c>
      <c r="L92" s="948">
        <f t="shared" si="27"/>
        <v>359.62411834907465</v>
      </c>
      <c r="M92" s="948">
        <f t="shared" si="27"/>
        <v>459.51685711458555</v>
      </c>
      <c r="N92" s="945"/>
      <c r="O92" s="939"/>
      <c r="P92" s="939"/>
      <c r="Q92" s="700"/>
      <c r="R92" s="700"/>
      <c r="S92" s="700"/>
      <c r="T92" s="702"/>
      <c r="U92" s="702"/>
      <c r="V92" s="702"/>
      <c r="W92" s="702"/>
      <c r="X92" s="702"/>
      <c r="Y92" s="702"/>
      <c r="Z92" s="702"/>
      <c r="AA92" s="702"/>
      <c r="AB92" s="702"/>
      <c r="AC92" s="702"/>
      <c r="AD92" s="702"/>
      <c r="AE92" s="702"/>
      <c r="AF92" s="702"/>
      <c r="AG92" s="702"/>
      <c r="AH92" s="702"/>
      <c r="AI92" s="702"/>
      <c r="AJ92" s="702"/>
      <c r="AK92" s="702"/>
      <c r="AL92" s="702"/>
      <c r="AM92" s="702"/>
      <c r="AN92" s="702"/>
    </row>
    <row r="93" spans="1:40">
      <c r="A93" s="699"/>
      <c r="B93" s="708" t="s">
        <v>24</v>
      </c>
      <c r="C93" s="945">
        <v>1001</v>
      </c>
      <c r="D93" s="945">
        <v>2000</v>
      </c>
      <c r="E93" s="946"/>
      <c r="F93" s="948">
        <f t="shared" ref="F93:M93" si="28">F$90/F$9*F12</f>
        <v>293.39907246406511</v>
      </c>
      <c r="G93" s="948">
        <f t="shared" si="28"/>
        <v>83.438317629810982</v>
      </c>
      <c r="H93" s="948">
        <f t="shared" si="28"/>
        <v>137.32468518685644</v>
      </c>
      <c r="I93" s="948">
        <f t="shared" si="28"/>
        <v>264.62325959509684</v>
      </c>
      <c r="J93" s="948">
        <f t="shared" si="28"/>
        <v>299.84712896167389</v>
      </c>
      <c r="K93" s="948">
        <f t="shared" si="28"/>
        <v>324.11225864379747</v>
      </c>
      <c r="L93" s="948">
        <f t="shared" si="28"/>
        <v>373.48652039325884</v>
      </c>
      <c r="M93" s="948">
        <f t="shared" si="28"/>
        <v>422.54212108065246</v>
      </c>
      <c r="N93" s="945"/>
      <c r="O93" s="939"/>
      <c r="P93" s="939"/>
      <c r="Q93" s="700"/>
      <c r="R93" s="700"/>
      <c r="S93" s="700"/>
      <c r="T93" s="702"/>
      <c r="U93" s="702"/>
      <c r="V93" s="702"/>
      <c r="W93" s="702"/>
      <c r="X93" s="702"/>
      <c r="Y93" s="702"/>
      <c r="Z93" s="702"/>
      <c r="AA93" s="702"/>
      <c r="AB93" s="702"/>
      <c r="AC93" s="702"/>
      <c r="AD93" s="702"/>
      <c r="AE93" s="702"/>
      <c r="AF93" s="702"/>
      <c r="AG93" s="702"/>
      <c r="AH93" s="702"/>
      <c r="AI93" s="702"/>
      <c r="AJ93" s="702"/>
      <c r="AK93" s="702"/>
      <c r="AL93" s="702"/>
      <c r="AM93" s="702"/>
      <c r="AN93" s="702"/>
    </row>
    <row r="94" spans="1:40">
      <c r="A94" s="699"/>
      <c r="B94" s="708" t="s">
        <v>24</v>
      </c>
      <c r="C94" s="945">
        <v>2001</v>
      </c>
      <c r="D94" s="945">
        <v>5000</v>
      </c>
      <c r="E94" s="946"/>
      <c r="F94" s="948">
        <f t="shared" ref="F94:M94" si="29">F$90/F$9*F13</f>
        <v>220.78462784177179</v>
      </c>
      <c r="G94" s="948">
        <f t="shared" si="29"/>
        <v>40.132529938244865</v>
      </c>
      <c r="H94" s="948">
        <f t="shared" si="29"/>
        <v>60.037562222718527</v>
      </c>
      <c r="I94" s="948">
        <f t="shared" si="29"/>
        <v>155.32667883929656</v>
      </c>
      <c r="J94" s="948">
        <f t="shared" si="29"/>
        <v>216.53519046454775</v>
      </c>
      <c r="K94" s="948">
        <f t="shared" si="29"/>
        <v>252.56112551145702</v>
      </c>
      <c r="L94" s="948">
        <f t="shared" si="29"/>
        <v>317.19318662886565</v>
      </c>
      <c r="M94" s="948">
        <f t="shared" si="29"/>
        <v>378.1366274714332</v>
      </c>
      <c r="N94" s="945"/>
      <c r="O94" s="939"/>
      <c r="P94" s="939"/>
      <c r="Q94" s="700"/>
      <c r="R94" s="700"/>
      <c r="S94" s="700"/>
      <c r="T94" s="702"/>
      <c r="U94" s="702"/>
      <c r="V94" s="702"/>
      <c r="W94" s="702"/>
      <c r="X94" s="702"/>
      <c r="Y94" s="702"/>
      <c r="Z94" s="702"/>
      <c r="AA94" s="702"/>
      <c r="AB94" s="702"/>
      <c r="AC94" s="702"/>
      <c r="AD94" s="702"/>
      <c r="AE94" s="702"/>
      <c r="AF94" s="702"/>
      <c r="AG94" s="702"/>
      <c r="AH94" s="702"/>
      <c r="AI94" s="702"/>
      <c r="AJ94" s="702"/>
      <c r="AK94" s="702"/>
      <c r="AL94" s="702"/>
      <c r="AM94" s="702"/>
      <c r="AN94" s="702"/>
    </row>
    <row r="95" spans="1:40">
      <c r="A95" s="699"/>
      <c r="B95" s="708" t="s">
        <v>24</v>
      </c>
      <c r="C95" s="945">
        <v>5001</v>
      </c>
      <c r="D95" s="945">
        <v>10000</v>
      </c>
      <c r="E95" s="946"/>
      <c r="F95" s="948">
        <f t="shared" ref="F95:M95" si="30">F$90/F$9*F14</f>
        <v>184.05343659021557</v>
      </c>
      <c r="G95" s="948">
        <f t="shared" si="30"/>
        <v>33.455816767675209</v>
      </c>
      <c r="H95" s="948">
        <f t="shared" si="30"/>
        <v>50.04931620289009</v>
      </c>
      <c r="I95" s="948">
        <f t="shared" si="30"/>
        <v>120.6300397861267</v>
      </c>
      <c r="J95" s="948">
        <f t="shared" si="30"/>
        <v>150.15729028900728</v>
      </c>
      <c r="K95" s="948">
        <f t="shared" si="30"/>
        <v>203.88421291576444</v>
      </c>
      <c r="L95" s="948">
        <f t="shared" si="30"/>
        <v>340.5181813157821</v>
      </c>
      <c r="M95" s="948">
        <f t="shared" si="30"/>
        <v>341.4260495208481</v>
      </c>
      <c r="N95" s="945"/>
      <c r="O95" s="939"/>
      <c r="P95" s="939"/>
      <c r="Q95" s="700"/>
      <c r="R95" s="700"/>
      <c r="S95" s="700"/>
      <c r="T95" s="702"/>
      <c r="U95" s="702"/>
      <c r="V95" s="702"/>
      <c r="W95" s="702"/>
      <c r="X95" s="702"/>
      <c r="Y95" s="702"/>
      <c r="Z95" s="702"/>
      <c r="AA95" s="702"/>
      <c r="AB95" s="702"/>
      <c r="AC95" s="702"/>
      <c r="AD95" s="702"/>
      <c r="AE95" s="702"/>
      <c r="AF95" s="702"/>
      <c r="AG95" s="702"/>
      <c r="AH95" s="702"/>
      <c r="AI95" s="702"/>
      <c r="AJ95" s="702"/>
      <c r="AK95" s="702"/>
      <c r="AL95" s="702"/>
      <c r="AM95" s="702"/>
      <c r="AN95" s="702"/>
    </row>
    <row r="96" spans="1:40">
      <c r="A96" s="699"/>
      <c r="B96" s="708" t="s">
        <v>24</v>
      </c>
      <c r="C96" s="945">
        <v>10001</v>
      </c>
      <c r="D96" s="945">
        <v>20000</v>
      </c>
      <c r="E96" s="946"/>
      <c r="F96" s="948">
        <f t="shared" ref="F96:M96" si="31">F$90/F$9*F15</f>
        <v>153.00140797198713</v>
      </c>
      <c r="G96" s="948">
        <f t="shared" si="31"/>
        <v>27.8114180595487</v>
      </c>
      <c r="H96" s="948">
        <f t="shared" si="31"/>
        <v>41.605394547055461</v>
      </c>
      <c r="I96" s="948">
        <f t="shared" si="31"/>
        <v>100.27830108973569</v>
      </c>
      <c r="J96" s="948">
        <f t="shared" si="31"/>
        <v>65.755169209120837</v>
      </c>
      <c r="K96" s="948">
        <f t="shared" si="31"/>
        <v>102.36735589296636</v>
      </c>
      <c r="L96" s="948">
        <f t="shared" si="31"/>
        <v>191.32739950575493</v>
      </c>
      <c r="M96" s="948">
        <f t="shared" si="31"/>
        <v>565.85088384572305</v>
      </c>
      <c r="N96" s="945"/>
      <c r="O96" s="939"/>
      <c r="P96" s="939"/>
      <c r="Q96" s="700"/>
      <c r="R96" s="700"/>
      <c r="S96" s="700"/>
      <c r="T96" s="702"/>
      <c r="U96" s="702"/>
      <c r="V96" s="702"/>
      <c r="W96" s="702"/>
      <c r="X96" s="702"/>
      <c r="Y96" s="702"/>
      <c r="Z96" s="702"/>
      <c r="AA96" s="702"/>
      <c r="AB96" s="702"/>
      <c r="AC96" s="702"/>
      <c r="AD96" s="702"/>
      <c r="AE96" s="702"/>
      <c r="AF96" s="702"/>
      <c r="AG96" s="702"/>
      <c r="AH96" s="702"/>
      <c r="AI96" s="702"/>
      <c r="AJ96" s="702"/>
      <c r="AK96" s="702"/>
      <c r="AL96" s="702"/>
      <c r="AM96" s="702"/>
      <c r="AN96" s="702"/>
    </row>
    <row r="97" spans="1:40">
      <c r="A97" s="699"/>
      <c r="B97" s="708" t="s">
        <v>24</v>
      </c>
      <c r="C97" s="945">
        <v>20001</v>
      </c>
      <c r="D97" s="945" t="s">
        <v>76</v>
      </c>
      <c r="E97" s="946"/>
      <c r="F97" s="948">
        <f t="shared" ref="F97:M97" si="32">F$90/F$9*F16</f>
        <v>117.84376548255646</v>
      </c>
      <c r="G97" s="948">
        <f t="shared" si="32"/>
        <v>21.420732468990405</v>
      </c>
      <c r="H97" s="948">
        <f t="shared" si="32"/>
        <v>32.045040779690801</v>
      </c>
      <c r="I97" s="948">
        <f t="shared" si="32"/>
        <v>77.235711443724696</v>
      </c>
      <c r="J97" s="948">
        <f t="shared" si="32"/>
        <v>87.590875420195729</v>
      </c>
      <c r="K97" s="948">
        <f t="shared" si="32"/>
        <v>110.29520708872586</v>
      </c>
      <c r="L97" s="948">
        <f t="shared" si="32"/>
        <v>151.85913420539785</v>
      </c>
      <c r="M97" s="948">
        <f t="shared" si="32"/>
        <v>289.6395492024111</v>
      </c>
      <c r="N97" s="945"/>
      <c r="O97" s="939"/>
      <c r="P97" s="939"/>
      <c r="Q97" s="700"/>
      <c r="R97" s="700"/>
      <c r="S97" s="700"/>
      <c r="T97" s="702"/>
      <c r="U97" s="702"/>
      <c r="V97" s="702"/>
      <c r="W97" s="702"/>
      <c r="X97" s="702"/>
      <c r="Y97" s="702"/>
      <c r="Z97" s="702"/>
      <c r="AA97" s="702"/>
      <c r="AB97" s="702"/>
      <c r="AC97" s="702"/>
      <c r="AD97" s="702"/>
      <c r="AE97" s="702"/>
      <c r="AF97" s="702"/>
      <c r="AG97" s="702"/>
      <c r="AH97" s="702"/>
      <c r="AI97" s="702"/>
      <c r="AJ97" s="702"/>
      <c r="AK97" s="702"/>
      <c r="AL97" s="702"/>
      <c r="AM97" s="702"/>
      <c r="AN97" s="702"/>
    </row>
    <row r="98" spans="1:40">
      <c r="A98" s="699"/>
      <c r="B98" s="709"/>
      <c r="C98" s="709"/>
      <c r="D98" s="709"/>
      <c r="E98" s="709"/>
      <c r="F98" s="709"/>
      <c r="G98" s="709"/>
      <c r="H98" s="710"/>
      <c r="I98" s="710"/>
      <c r="J98" s="709"/>
      <c r="K98" s="709"/>
      <c r="L98" s="709"/>
      <c r="M98" s="709"/>
      <c r="N98" s="709"/>
      <c r="O98" s="939"/>
      <c r="P98" s="939"/>
      <c r="Q98" s="700"/>
      <c r="R98" s="700"/>
      <c r="S98" s="700"/>
      <c r="T98" s="702"/>
      <c r="U98" s="702"/>
      <c r="V98" s="702"/>
      <c r="W98" s="702"/>
      <c r="X98" s="702"/>
      <c r="Y98" s="702"/>
      <c r="Z98" s="702"/>
      <c r="AA98" s="702"/>
      <c r="AB98" s="702"/>
      <c r="AC98" s="702"/>
      <c r="AD98" s="702"/>
      <c r="AE98" s="702"/>
      <c r="AF98" s="702"/>
      <c r="AG98" s="702"/>
      <c r="AH98" s="702"/>
      <c r="AI98" s="702"/>
      <c r="AJ98" s="702"/>
      <c r="AK98" s="702"/>
      <c r="AL98" s="702"/>
      <c r="AM98" s="702"/>
      <c r="AN98" s="702"/>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85</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71439</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71439</v>
      </c>
      <c r="F9" s="54">
        <v>15.621000405524699</v>
      </c>
      <c r="G9" s="54">
        <v>3.8832865979381439</v>
      </c>
      <c r="H9" s="54">
        <v>6.2621514970059877</v>
      </c>
      <c r="I9" s="54">
        <v>10.618026987447699</v>
      </c>
      <c r="J9" s="54">
        <v>13.027445845272206</v>
      </c>
      <c r="K9" s="54">
        <v>15.811208888888888</v>
      </c>
      <c r="L9" s="54">
        <v>24.071386842105262</v>
      </c>
      <c r="M9" s="54">
        <v>31.833146341463411</v>
      </c>
      <c r="N9" s="59">
        <v>420.34752726101988</v>
      </c>
      <c r="O9" s="11"/>
      <c r="P9" s="11"/>
      <c r="Q9" s="11"/>
      <c r="AI9" s="43"/>
      <c r="AJ9" s="43"/>
      <c r="AK9" s="43"/>
      <c r="AL9" s="43"/>
    </row>
    <row r="10" spans="1:69" s="44" customFormat="1">
      <c r="A10" s="1"/>
      <c r="B10" s="26" t="s">
        <v>19</v>
      </c>
      <c r="C10" s="53">
        <v>20</v>
      </c>
      <c r="D10" s="53">
        <v>500</v>
      </c>
      <c r="E10" s="28">
        <v>59504</v>
      </c>
      <c r="F10" s="56">
        <v>17.020419669852775</v>
      </c>
      <c r="G10" s="56">
        <v>4.7210386455002276</v>
      </c>
      <c r="H10" s="56">
        <v>7.4377943319838051</v>
      </c>
      <c r="I10" s="56">
        <v>12.16435111111111</v>
      </c>
      <c r="J10" s="56">
        <v>14.67253077746841</v>
      </c>
      <c r="K10" s="56">
        <v>17.517444497607656</v>
      </c>
      <c r="L10" s="56">
        <v>25.83459298245614</v>
      </c>
      <c r="M10" s="56">
        <v>33.448060347470616</v>
      </c>
      <c r="N10" s="53">
        <v>182.9268116429146</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6541</v>
      </c>
      <c r="F11" s="56">
        <v>9.6753632017606286</v>
      </c>
      <c r="G11" s="56">
        <v>2.8988911527036771</v>
      </c>
      <c r="H11" s="56">
        <v>4.3409228302521008</v>
      </c>
      <c r="I11" s="56">
        <v>6.8199735991126094</v>
      </c>
      <c r="J11" s="56">
        <v>8.1311568965517242</v>
      </c>
      <c r="K11" s="56">
        <v>9.4959992899105981</v>
      </c>
      <c r="L11" s="56">
        <v>13.780113822974037</v>
      </c>
      <c r="M11" s="56">
        <v>18.2231124157035</v>
      </c>
      <c r="N11" s="53">
        <v>688.48922183152422</v>
      </c>
      <c r="O11" s="11"/>
      <c r="P11" s="11"/>
      <c r="Q11" s="34" t="s">
        <v>23</v>
      </c>
      <c r="AI11" s="1"/>
      <c r="AJ11" s="43"/>
      <c r="AK11" s="43"/>
      <c r="AL11" s="43"/>
    </row>
    <row r="12" spans="1:69">
      <c r="B12" s="26" t="s">
        <v>19</v>
      </c>
      <c r="C12" s="53">
        <v>1001</v>
      </c>
      <c r="D12" s="53">
        <v>2000</v>
      </c>
      <c r="E12" s="28">
        <v>3287</v>
      </c>
      <c r="F12" s="56">
        <v>7.7648143679466477</v>
      </c>
      <c r="G12" s="56">
        <v>2.0295896456687861</v>
      </c>
      <c r="H12" s="56">
        <v>3.1663209402242138</v>
      </c>
      <c r="I12" s="56">
        <v>5.2430188577272112</v>
      </c>
      <c r="J12" s="56">
        <v>6.3464071578947365</v>
      </c>
      <c r="K12" s="56">
        <v>7.6961181010921473</v>
      </c>
      <c r="L12" s="56">
        <v>11.331656510021787</v>
      </c>
      <c r="M12" s="56">
        <v>14.81879933997118</v>
      </c>
      <c r="N12" s="53">
        <v>1380.0404624277458</v>
      </c>
      <c r="O12" s="11"/>
      <c r="P12" s="11"/>
      <c r="Q12" s="34" t="s">
        <v>25</v>
      </c>
      <c r="AI12" s="1"/>
      <c r="AJ12" s="43"/>
      <c r="AK12" s="43"/>
      <c r="AL12" s="43"/>
    </row>
    <row r="13" spans="1:69">
      <c r="B13" s="26" t="s">
        <v>19</v>
      </c>
      <c r="C13" s="53">
        <v>2001</v>
      </c>
      <c r="D13" s="53">
        <v>5000</v>
      </c>
      <c r="E13" s="28">
        <v>1647</v>
      </c>
      <c r="F13" s="56">
        <v>6.8947317845438452</v>
      </c>
      <c r="G13" s="56">
        <v>1.8069664155798739</v>
      </c>
      <c r="H13" s="56">
        <v>2.7855371244693488</v>
      </c>
      <c r="I13" s="56">
        <v>4.654584318501171</v>
      </c>
      <c r="J13" s="56">
        <v>5.5740942825728421</v>
      </c>
      <c r="K13" s="56">
        <v>6.5497567129352818</v>
      </c>
      <c r="L13" s="56">
        <v>9.7937477879246764</v>
      </c>
      <c r="M13" s="56">
        <v>13.577726643143917</v>
      </c>
      <c r="N13" s="53">
        <v>3012.1208257437765</v>
      </c>
      <c r="O13" s="11"/>
      <c r="P13" s="11"/>
      <c r="Q13" s="34" t="s">
        <v>26</v>
      </c>
      <c r="AI13" s="1"/>
      <c r="AJ13" s="43"/>
      <c r="AK13" s="43"/>
      <c r="AL13" s="43"/>
    </row>
    <row r="14" spans="1:69">
      <c r="B14" s="26" t="s">
        <v>19</v>
      </c>
      <c r="C14" s="53">
        <v>5001</v>
      </c>
      <c r="D14" s="53">
        <v>10000</v>
      </c>
      <c r="E14" s="28">
        <v>316</v>
      </c>
      <c r="F14" s="56">
        <v>6.4994888897709364</v>
      </c>
      <c r="G14" s="56">
        <v>1.4143532817829758</v>
      </c>
      <c r="H14" s="56">
        <v>2.2408407671805692</v>
      </c>
      <c r="I14" s="56">
        <v>3.9936515286387664</v>
      </c>
      <c r="J14" s="56">
        <v>5.0048811344064088</v>
      </c>
      <c r="K14" s="56">
        <v>6.0650956259760198</v>
      </c>
      <c r="L14" s="56">
        <v>13.763902261066804</v>
      </c>
      <c r="M14" s="56">
        <v>13.763902261066804</v>
      </c>
      <c r="N14" s="53">
        <v>6777.7215189873414</v>
      </c>
      <c r="O14" s="11"/>
      <c r="P14" s="11"/>
      <c r="Q14" s="34" t="s">
        <v>27</v>
      </c>
      <c r="AI14" s="1"/>
      <c r="AJ14" s="43"/>
      <c r="AK14" s="43"/>
      <c r="AL14" s="43"/>
    </row>
    <row r="15" spans="1:69">
      <c r="B15" s="26" t="s">
        <v>19</v>
      </c>
      <c r="C15" s="53">
        <v>10001</v>
      </c>
      <c r="D15" s="53">
        <v>20000</v>
      </c>
      <c r="E15" s="28">
        <v>102</v>
      </c>
      <c r="F15" s="56">
        <v>7.1687380518381261</v>
      </c>
      <c r="G15" s="56">
        <v>1.8296031745534516</v>
      </c>
      <c r="H15" s="56">
        <v>2.6403153874603116</v>
      </c>
      <c r="I15" s="56">
        <v>4.7502365238563815</v>
      </c>
      <c r="J15" s="56">
        <v>5.8540753300707955</v>
      </c>
      <c r="K15" s="56">
        <v>7.3874016453446867</v>
      </c>
      <c r="L15" s="56">
        <v>10.763790356316894</v>
      </c>
      <c r="M15" s="56">
        <v>14.425439471021097</v>
      </c>
      <c r="N15" s="53">
        <v>13270.549019607843</v>
      </c>
      <c r="O15" s="11"/>
      <c r="P15" s="11"/>
      <c r="Q15" s="11"/>
      <c r="AI15" s="1"/>
      <c r="AJ15" s="43"/>
      <c r="AK15" s="43"/>
      <c r="AL15" s="43"/>
    </row>
    <row r="16" spans="1:69">
      <c r="B16" s="26" t="s">
        <v>19</v>
      </c>
      <c r="C16" s="53">
        <v>20001</v>
      </c>
      <c r="D16" s="53">
        <v>120165</v>
      </c>
      <c r="E16" s="28">
        <v>33</v>
      </c>
      <c r="F16" s="56">
        <v>5.5771969728576378</v>
      </c>
      <c r="G16" s="30">
        <v>1.4234105379305673</v>
      </c>
      <c r="H16" s="30">
        <v>2.0541354531091187</v>
      </c>
      <c r="I16" s="30">
        <v>4.5757552928886769</v>
      </c>
      <c r="J16" s="30">
        <v>4.9773665174019062</v>
      </c>
      <c r="K16" s="30">
        <v>5.9554489912895701</v>
      </c>
      <c r="L16" s="30">
        <v>7.9729432951166617</v>
      </c>
      <c r="M16" s="30">
        <v>11.148008669889087</v>
      </c>
      <c r="N16" s="53">
        <v>28177.424242424244</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30029207</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71439</v>
      </c>
      <c r="F26" s="54">
        <v>15.621000405524699</v>
      </c>
      <c r="G26" s="54">
        <v>3.8832865979381439</v>
      </c>
      <c r="H26" s="54">
        <v>6.2621514970059877</v>
      </c>
      <c r="I26" s="54">
        <v>10.618026987447699</v>
      </c>
      <c r="J26" s="54">
        <v>13.027445845272206</v>
      </c>
      <c r="K26" s="54">
        <v>15.811208888888888</v>
      </c>
      <c r="L26" s="54">
        <v>24.071386842105262</v>
      </c>
      <c r="M26" s="54">
        <v>31.833146341463411</v>
      </c>
      <c r="N26" s="59">
        <v>420.34752726101988</v>
      </c>
      <c r="O26" s="11"/>
      <c r="P26" s="11"/>
      <c r="Q26" s="11"/>
      <c r="AI26" s="43"/>
      <c r="AJ26" s="43"/>
      <c r="AK26" s="43"/>
      <c r="AL26" s="43"/>
    </row>
    <row r="27" spans="1:69">
      <c r="B27" s="28" t="s">
        <v>20</v>
      </c>
      <c r="C27" s="28" t="s">
        <v>19</v>
      </c>
      <c r="D27" s="28" t="s">
        <v>19</v>
      </c>
      <c r="E27" s="28">
        <v>50219</v>
      </c>
      <c r="F27" s="56">
        <v>17.156480921864901</v>
      </c>
      <c r="G27" s="56">
        <v>4.7823947368421047</v>
      </c>
      <c r="H27" s="56">
        <v>7.5547848417545804</v>
      </c>
      <c r="I27" s="56">
        <v>12.257386427656851</v>
      </c>
      <c r="J27" s="56">
        <v>14.799752182952183</v>
      </c>
      <c r="K27" s="56">
        <v>17.744777777777777</v>
      </c>
      <c r="L27" s="56">
        <v>26.020574999999997</v>
      </c>
      <c r="M27" s="56">
        <v>33.599215730337079</v>
      </c>
      <c r="N27" s="33">
        <v>304.80457595730701</v>
      </c>
      <c r="O27" s="11"/>
      <c r="P27" s="11"/>
      <c r="Q27" s="11"/>
      <c r="AI27" s="43"/>
      <c r="AJ27" s="43"/>
      <c r="AK27" s="43"/>
      <c r="AL27" s="43"/>
    </row>
    <row r="28" spans="1:69">
      <c r="B28" s="28" t="s">
        <v>21</v>
      </c>
      <c r="C28" s="28" t="s">
        <v>19</v>
      </c>
      <c r="D28" s="28" t="s">
        <v>19</v>
      </c>
      <c r="E28" s="28">
        <v>6965</v>
      </c>
      <c r="F28" s="56">
        <v>14.013589591091879</v>
      </c>
      <c r="G28" s="56">
        <v>3.7504290200549728</v>
      </c>
      <c r="H28" s="56">
        <v>5.7235275591110781</v>
      </c>
      <c r="I28" s="56">
        <v>9.3900613751929995</v>
      </c>
      <c r="J28" s="56">
        <v>11.446692857142855</v>
      </c>
      <c r="K28" s="56">
        <v>13.910672701185966</v>
      </c>
      <c r="L28" s="56">
        <v>20.898861037037037</v>
      </c>
      <c r="M28" s="56">
        <v>28.408709603906676</v>
      </c>
      <c r="N28" s="33">
        <v>563.90610193826274</v>
      </c>
      <c r="O28" s="11"/>
      <c r="P28" s="11"/>
      <c r="Q28" s="11"/>
      <c r="AI28" s="43"/>
      <c r="AJ28" s="43"/>
      <c r="AK28" s="43"/>
      <c r="AL28" s="43"/>
    </row>
    <row r="29" spans="1:69" s="44" customFormat="1">
      <c r="A29" s="1"/>
      <c r="B29" s="28" t="s">
        <v>22</v>
      </c>
      <c r="C29" s="28" t="s">
        <v>19</v>
      </c>
      <c r="D29" s="28" t="s">
        <v>19</v>
      </c>
      <c r="E29" s="28">
        <v>2750</v>
      </c>
      <c r="F29" s="56">
        <v>12.457372877852626</v>
      </c>
      <c r="G29" s="56">
        <v>3.0312551728874291</v>
      </c>
      <c r="H29" s="56">
        <v>4.8920526254640384</v>
      </c>
      <c r="I29" s="56">
        <v>8.1233249588699614</v>
      </c>
      <c r="J29" s="56">
        <v>10.054819014723327</v>
      </c>
      <c r="K29" s="56">
        <v>12.047919266615736</v>
      </c>
      <c r="L29" s="56">
        <v>18.382326388307035</v>
      </c>
      <c r="M29" s="56">
        <v>25.745481526980488</v>
      </c>
      <c r="N29" s="33">
        <v>695.12872727272725</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11505</v>
      </c>
      <c r="F30" s="56">
        <v>10.647970937774476</v>
      </c>
      <c r="G30" s="56">
        <v>2.4211572386767841</v>
      </c>
      <c r="H30" s="56">
        <v>3.8846077851738068</v>
      </c>
      <c r="I30" s="56">
        <v>6.5522195045131575</v>
      </c>
      <c r="J30" s="56">
        <v>8.0919183673469384</v>
      </c>
      <c r="K30" s="56">
        <v>9.972768791174758</v>
      </c>
      <c r="L30" s="56">
        <v>15.658553196128606</v>
      </c>
      <c r="M30" s="56">
        <v>22.269638487886379</v>
      </c>
      <c r="N30" s="33">
        <v>772.10047805302042</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182.9268116429146</v>
      </c>
      <c r="E37" s="56">
        <v>17.020419669852775</v>
      </c>
      <c r="F37" s="948">
        <v>18.693457382197334</v>
      </c>
      <c r="G37" s="948">
        <v>15.26900772866683</v>
      </c>
      <c r="H37" s="948">
        <v>13.573376151370208</v>
      </c>
      <c r="I37" s="948">
        <v>11.601877555116156</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688.48922183152422</v>
      </c>
      <c r="E38" s="56">
        <v>9.6753632017606286</v>
      </c>
      <c r="F38" s="948">
        <v>10.626411873365818</v>
      </c>
      <c r="G38" s="948">
        <v>8.6797622133261747</v>
      </c>
      <c r="H38" s="948">
        <v>7.7158699189559163</v>
      </c>
      <c r="I38" s="948">
        <v>6.595159305438818</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1380.0404624277458</v>
      </c>
      <c r="E39" s="56">
        <v>7.7648143679466477</v>
      </c>
      <c r="F39" s="948">
        <v>8.5280638952153254</v>
      </c>
      <c r="G39" s="948">
        <v>6.9658100620068995</v>
      </c>
      <c r="H39" s="948">
        <v>6.1922530822423267</v>
      </c>
      <c r="I39" s="948">
        <v>5.2928439652218575</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3012.1208257437765</v>
      </c>
      <c r="E40" s="56">
        <v>6.8947317845438452</v>
      </c>
      <c r="F40" s="948">
        <v>7.5724557488050817</v>
      </c>
      <c r="G40" s="948">
        <v>6.1852595263413646</v>
      </c>
      <c r="H40" s="948">
        <v>5.4983831062745523</v>
      </c>
      <c r="I40" s="948">
        <v>4.699756850374837</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6777.7215189873414</v>
      </c>
      <c r="E41" s="56">
        <v>6.4994888897709364</v>
      </c>
      <c r="F41" s="948">
        <v>7.1383620923401718</v>
      </c>
      <c r="G41" s="948">
        <v>5.8306873752399691</v>
      </c>
      <c r="H41" s="948">
        <v>5.1831863845737685</v>
      </c>
      <c r="I41" s="948">
        <v>4.4303416562355844</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13270.549019607843</v>
      </c>
      <c r="E42" s="56">
        <v>7.1687380518381261</v>
      </c>
      <c r="F42" s="948">
        <v>7.8733957126529255</v>
      </c>
      <c r="G42" s="948">
        <v>6.4310703755550325</v>
      </c>
      <c r="H42" s="948">
        <v>5.7168965275626142</v>
      </c>
      <c r="I42" s="948">
        <v>4.8865317492401932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120165</v>
      </c>
      <c r="D43" s="53">
        <v>28177.424242424244</v>
      </c>
      <c r="E43" s="56">
        <v>5.5771969728576378</v>
      </c>
      <c r="F43" s="948">
        <v>6.1254126482497036</v>
      </c>
      <c r="G43" s="948">
        <v>5.0032998794792425</v>
      </c>
      <c r="H43" s="948">
        <v>4.4476807182942268</v>
      </c>
      <c r="I43" s="948">
        <v>3.8016663299124458</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420.34752726101988</v>
      </c>
      <c r="E44" s="54">
        <v>15.621000405524699</v>
      </c>
      <c r="F44" s="54">
        <v>17.156480921864901</v>
      </c>
      <c r="G44" s="54">
        <v>14.013589591091879</v>
      </c>
      <c r="H44" s="54">
        <v>12.457372877852626</v>
      </c>
      <c r="I44" s="54">
        <v>10.647970937774476</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682"/>
      <c r="B46" s="686" t="s">
        <v>221</v>
      </c>
      <c r="C46" s="687"/>
      <c r="D46" s="687"/>
      <c r="E46" s="687"/>
      <c r="F46" s="687"/>
      <c r="G46" s="687"/>
      <c r="H46" s="687"/>
      <c r="I46" s="687"/>
      <c r="J46" s="687"/>
      <c r="K46" s="687"/>
      <c r="L46" s="688"/>
      <c r="M46" s="688"/>
      <c r="N46" s="687"/>
      <c r="O46" s="687"/>
      <c r="P46" s="687"/>
      <c r="Q46" s="687"/>
      <c r="R46" s="687"/>
      <c r="S46" s="687"/>
      <c r="T46" s="687"/>
      <c r="U46" s="687"/>
      <c r="V46" s="687"/>
      <c r="W46" s="687"/>
      <c r="X46" s="687"/>
      <c r="Y46" s="687"/>
      <c r="Z46" s="687"/>
      <c r="AA46" s="687"/>
      <c r="AB46" s="687"/>
      <c r="AC46" s="687"/>
      <c r="AD46" s="687"/>
      <c r="AE46" s="685"/>
      <c r="AF46" s="685"/>
      <c r="AG46" s="685"/>
      <c r="AH46" s="685"/>
      <c r="AI46" s="685"/>
      <c r="AJ46" s="685"/>
      <c r="AK46" s="685"/>
      <c r="AL46" s="685"/>
      <c r="AM46" s="683"/>
      <c r="AN46" s="683"/>
    </row>
    <row r="47" spans="1:40">
      <c r="A47" s="681"/>
      <c r="B47" s="681"/>
      <c r="C47" s="681"/>
      <c r="D47" s="681"/>
      <c r="E47" s="681"/>
      <c r="F47" s="681"/>
      <c r="G47" s="681"/>
      <c r="H47" s="681"/>
      <c r="I47" s="681"/>
      <c r="J47" s="681"/>
      <c r="K47" s="681"/>
      <c r="L47" s="681"/>
      <c r="M47" s="681"/>
      <c r="N47" s="681"/>
      <c r="O47" s="681"/>
      <c r="P47" s="681"/>
      <c r="Q47" s="681"/>
      <c r="R47" s="681"/>
      <c r="S47" s="681"/>
      <c r="T47" s="681"/>
      <c r="U47" s="681"/>
      <c r="V47" s="681"/>
      <c r="W47" s="681"/>
      <c r="X47" s="681"/>
      <c r="Y47" s="681"/>
      <c r="Z47" s="681"/>
      <c r="AA47" s="681"/>
      <c r="AB47" s="681"/>
      <c r="AC47" s="681"/>
      <c r="AD47" s="681"/>
      <c r="AE47" s="681"/>
      <c r="AF47" s="681"/>
      <c r="AG47" s="681"/>
      <c r="AH47" s="681"/>
      <c r="AI47" s="681"/>
      <c r="AJ47" s="681"/>
      <c r="AK47" s="681"/>
      <c r="AL47" s="681"/>
      <c r="AM47" s="681"/>
      <c r="AN47" s="681"/>
    </row>
    <row r="48" spans="1:40">
      <c r="A48" s="682"/>
      <c r="B48" s="697" t="s">
        <v>214</v>
      </c>
      <c r="C48" s="683"/>
      <c r="D48" s="683"/>
      <c r="E48" s="683"/>
      <c r="F48" s="683"/>
      <c r="G48" s="683"/>
      <c r="H48" s="683"/>
      <c r="I48" s="683"/>
      <c r="J48" s="683"/>
      <c r="K48" s="683"/>
      <c r="L48" s="683"/>
      <c r="M48" s="683"/>
      <c r="N48" s="684"/>
      <c r="O48" s="684"/>
      <c r="P48" s="939"/>
      <c r="Q48" s="683"/>
      <c r="R48" s="683"/>
      <c r="S48" s="683"/>
      <c r="T48" s="685"/>
      <c r="U48" s="685"/>
      <c r="V48" s="685"/>
      <c r="W48" s="685"/>
      <c r="X48" s="685"/>
      <c r="Y48" s="685"/>
      <c r="Z48" s="685"/>
      <c r="AA48" s="685"/>
      <c r="AB48" s="685"/>
      <c r="AC48" s="685"/>
      <c r="AD48" s="685"/>
      <c r="AE48" s="685"/>
      <c r="AF48" s="685"/>
      <c r="AG48" s="685"/>
      <c r="AH48" s="685"/>
      <c r="AI48" s="685"/>
      <c r="AJ48" s="685"/>
      <c r="AK48" s="685"/>
      <c r="AL48" s="685"/>
      <c r="AM48" s="685"/>
      <c r="AN48" s="685"/>
    </row>
    <row r="49" spans="1:40">
      <c r="A49" s="682"/>
      <c r="B49" s="689">
        <v>1</v>
      </c>
      <c r="C49" s="689">
        <v>2</v>
      </c>
      <c r="D49" s="689">
        <v>3</v>
      </c>
      <c r="E49" s="689">
        <v>4</v>
      </c>
      <c r="F49" s="689">
        <v>5</v>
      </c>
      <c r="G49" s="689">
        <v>7</v>
      </c>
      <c r="H49" s="689">
        <v>8</v>
      </c>
      <c r="I49" s="689">
        <v>9</v>
      </c>
      <c r="J49" s="689">
        <v>10</v>
      </c>
      <c r="K49" s="689">
        <v>11</v>
      </c>
      <c r="L49" s="689">
        <v>12</v>
      </c>
      <c r="M49" s="689">
        <v>13</v>
      </c>
      <c r="N49" s="689">
        <v>14</v>
      </c>
      <c r="O49" s="939"/>
      <c r="P49" s="939"/>
      <c r="Q49" s="683"/>
      <c r="R49" s="683"/>
      <c r="S49" s="683"/>
      <c r="T49" s="685"/>
      <c r="U49" s="685"/>
      <c r="V49" s="685"/>
      <c r="W49" s="685"/>
      <c r="X49" s="685"/>
      <c r="Y49" s="685"/>
      <c r="Z49" s="685"/>
      <c r="AA49" s="685"/>
      <c r="AB49" s="685"/>
      <c r="AC49" s="685"/>
      <c r="AD49" s="685"/>
      <c r="AE49" s="685"/>
      <c r="AF49" s="685"/>
      <c r="AG49" s="685"/>
      <c r="AH49" s="685"/>
      <c r="AI49" s="685"/>
      <c r="AJ49" s="685"/>
      <c r="AK49" s="685"/>
      <c r="AL49" s="685"/>
      <c r="AM49" s="685"/>
      <c r="AN49" s="685"/>
    </row>
    <row r="50" spans="1:40" ht="60">
      <c r="A50" s="682"/>
      <c r="B50" s="689" t="s">
        <v>5</v>
      </c>
      <c r="C50" s="689" t="s">
        <v>28</v>
      </c>
      <c r="D50" s="689" t="s">
        <v>29</v>
      </c>
      <c r="E50" s="689" t="s">
        <v>215</v>
      </c>
      <c r="F50" s="689" t="s">
        <v>9</v>
      </c>
      <c r="G50" s="689" t="s">
        <v>11</v>
      </c>
      <c r="H50" s="689" t="s">
        <v>12</v>
      </c>
      <c r="I50" s="689" t="s">
        <v>13</v>
      </c>
      <c r="J50" s="689" t="s">
        <v>14</v>
      </c>
      <c r="K50" s="689" t="s">
        <v>15</v>
      </c>
      <c r="L50" s="689" t="s">
        <v>16</v>
      </c>
      <c r="M50" s="689" t="s">
        <v>17</v>
      </c>
      <c r="N50" s="689" t="s">
        <v>216</v>
      </c>
      <c r="O50" s="939"/>
      <c r="P50" s="939"/>
      <c r="Q50" s="683"/>
      <c r="R50" s="683"/>
      <c r="S50" s="683"/>
      <c r="T50" s="685"/>
      <c r="U50" s="685"/>
      <c r="V50" s="685"/>
      <c r="W50" s="685"/>
      <c r="X50" s="685"/>
      <c r="Y50" s="685"/>
      <c r="Z50" s="685"/>
      <c r="AA50" s="685"/>
      <c r="AB50" s="685"/>
      <c r="AC50" s="685"/>
      <c r="AD50" s="685"/>
      <c r="AE50" s="685"/>
      <c r="AF50" s="685"/>
      <c r="AG50" s="685"/>
      <c r="AH50" s="685"/>
      <c r="AI50" s="685"/>
      <c r="AJ50" s="685"/>
      <c r="AK50" s="685"/>
      <c r="AL50" s="685"/>
      <c r="AM50" s="685"/>
      <c r="AN50" s="685"/>
    </row>
    <row r="51" spans="1:40">
      <c r="A51" s="682"/>
      <c r="B51" s="695" t="s">
        <v>20</v>
      </c>
      <c r="C51" s="695" t="s">
        <v>19</v>
      </c>
      <c r="D51" s="695" t="s">
        <v>19</v>
      </c>
      <c r="E51" s="695">
        <f t="shared" ref="E51" si="0">E27</f>
        <v>50219</v>
      </c>
      <c r="F51" s="951">
        <f>F27</f>
        <v>17.156480921864901</v>
      </c>
      <c r="G51" s="951">
        <f t="shared" ref="G51:N51" si="1">G27</f>
        <v>4.7823947368421047</v>
      </c>
      <c r="H51" s="951">
        <f t="shared" si="1"/>
        <v>7.5547848417545804</v>
      </c>
      <c r="I51" s="951">
        <f t="shared" si="1"/>
        <v>12.257386427656851</v>
      </c>
      <c r="J51" s="951">
        <f t="shared" si="1"/>
        <v>14.799752182952183</v>
      </c>
      <c r="K51" s="951">
        <f t="shared" si="1"/>
        <v>17.744777777777777</v>
      </c>
      <c r="L51" s="951">
        <f t="shared" si="1"/>
        <v>26.020574999999997</v>
      </c>
      <c r="M51" s="951">
        <f t="shared" si="1"/>
        <v>33.599215730337079</v>
      </c>
      <c r="N51" s="952">
        <f t="shared" si="1"/>
        <v>304.80457595730701</v>
      </c>
      <c r="O51" s="939"/>
      <c r="P51" s="939"/>
      <c r="Q51" s="683"/>
      <c r="R51" s="683"/>
      <c r="S51" s="683"/>
      <c r="T51" s="685"/>
      <c r="U51" s="685"/>
      <c r="V51" s="685"/>
      <c r="W51" s="685"/>
      <c r="X51" s="685"/>
      <c r="Y51" s="685"/>
      <c r="Z51" s="685"/>
      <c r="AA51" s="685"/>
      <c r="AB51" s="685"/>
      <c r="AC51" s="685"/>
      <c r="AD51" s="685"/>
      <c r="AE51" s="685"/>
      <c r="AF51" s="685"/>
      <c r="AG51" s="685"/>
      <c r="AH51" s="685"/>
      <c r="AI51" s="685"/>
      <c r="AJ51" s="685"/>
      <c r="AK51" s="685"/>
      <c r="AL51" s="685"/>
      <c r="AM51" s="685"/>
      <c r="AN51" s="685"/>
    </row>
    <row r="52" spans="1:40">
      <c r="A52" s="682"/>
      <c r="B52" s="691" t="s">
        <v>20</v>
      </c>
      <c r="C52" s="690" t="s">
        <v>75</v>
      </c>
      <c r="D52" s="690">
        <v>500</v>
      </c>
      <c r="E52" s="691"/>
      <c r="F52" s="948">
        <f>F$51/F$9*F10</f>
        <v>18.693457382197334</v>
      </c>
      <c r="G52" s="948">
        <f t="shared" ref="G52:M52" si="2">G$51/G$9*G10</f>
        <v>5.8141138443545044</v>
      </c>
      <c r="H52" s="948">
        <f t="shared" si="2"/>
        <v>8.9731038768744202</v>
      </c>
      <c r="I52" s="948">
        <f t="shared" si="2"/>
        <v>14.042453686249898</v>
      </c>
      <c r="J52" s="948">
        <f t="shared" si="2"/>
        <v>16.668641112185245</v>
      </c>
      <c r="K52" s="948">
        <f t="shared" si="2"/>
        <v>19.659670682299616</v>
      </c>
      <c r="L52" s="948">
        <f t="shared" si="2"/>
        <v>27.926557314870561</v>
      </c>
      <c r="M52" s="948">
        <f t="shared" si="2"/>
        <v>35.303723462364317</v>
      </c>
      <c r="N52" s="690"/>
      <c r="O52" s="939"/>
      <c r="P52" s="939"/>
      <c r="Q52" s="683"/>
      <c r="R52" s="683"/>
      <c r="S52" s="683"/>
      <c r="T52" s="685"/>
      <c r="U52" s="685"/>
      <c r="V52" s="685"/>
      <c r="W52" s="685"/>
      <c r="X52" s="685"/>
      <c r="Y52" s="685"/>
      <c r="Z52" s="685"/>
      <c r="AA52" s="685"/>
      <c r="AB52" s="685"/>
      <c r="AC52" s="685"/>
      <c r="AD52" s="685"/>
      <c r="AE52" s="685"/>
      <c r="AF52" s="685"/>
      <c r="AG52" s="685"/>
      <c r="AH52" s="685"/>
      <c r="AI52" s="685"/>
      <c r="AJ52" s="685"/>
      <c r="AK52" s="685"/>
      <c r="AL52" s="685"/>
      <c r="AM52" s="685"/>
      <c r="AN52" s="685"/>
    </row>
    <row r="53" spans="1:40">
      <c r="A53" s="682"/>
      <c r="B53" s="691" t="s">
        <v>20</v>
      </c>
      <c r="C53" s="690">
        <v>501</v>
      </c>
      <c r="D53" s="690">
        <v>1000</v>
      </c>
      <c r="E53" s="691"/>
      <c r="F53" s="948">
        <f t="shared" ref="F53:M53" si="3">F$51/F$9*F11</f>
        <v>10.626411873365818</v>
      </c>
      <c r="G53" s="948">
        <f t="shared" si="3"/>
        <v>3.570079478225789</v>
      </c>
      <c r="H53" s="948">
        <f t="shared" si="3"/>
        <v>5.2369761435657587</v>
      </c>
      <c r="I53" s="948">
        <f t="shared" si="3"/>
        <v>7.8729364626370231</v>
      </c>
      <c r="J53" s="948">
        <f t="shared" si="3"/>
        <v>9.2373523144093799</v>
      </c>
      <c r="K53" s="948">
        <f t="shared" si="3"/>
        <v>10.657274744868706</v>
      </c>
      <c r="L53" s="948">
        <f t="shared" si="3"/>
        <v>14.895962895334065</v>
      </c>
      <c r="M53" s="948">
        <f t="shared" si="3"/>
        <v>19.23411147505373</v>
      </c>
      <c r="N53" s="690"/>
      <c r="O53" s="939"/>
      <c r="P53" s="939"/>
      <c r="Q53" s="683"/>
      <c r="R53" s="683"/>
      <c r="S53" s="683"/>
      <c r="T53" s="685"/>
      <c r="U53" s="685"/>
      <c r="V53" s="685"/>
      <c r="W53" s="685"/>
      <c r="X53" s="685"/>
      <c r="Y53" s="685"/>
      <c r="Z53" s="685"/>
      <c r="AA53" s="685"/>
      <c r="AB53" s="685"/>
      <c r="AC53" s="685"/>
      <c r="AD53" s="685"/>
      <c r="AE53" s="685"/>
      <c r="AF53" s="685"/>
      <c r="AG53" s="685"/>
      <c r="AH53" s="685"/>
      <c r="AI53" s="685"/>
      <c r="AJ53" s="685"/>
      <c r="AK53" s="685"/>
      <c r="AL53" s="685"/>
      <c r="AM53" s="685"/>
      <c r="AN53" s="685"/>
    </row>
    <row r="54" spans="1:40">
      <c r="A54" s="682"/>
      <c r="B54" s="691" t="s">
        <v>20</v>
      </c>
      <c r="C54" s="690">
        <v>1001</v>
      </c>
      <c r="D54" s="690">
        <v>2000</v>
      </c>
      <c r="E54" s="691"/>
      <c r="F54" s="948">
        <f t="shared" ref="F54:M54" si="4">F$51/F$9*F12</f>
        <v>8.5280638952153254</v>
      </c>
      <c r="G54" s="948">
        <f t="shared" si="4"/>
        <v>2.4995061772029024</v>
      </c>
      <c r="H54" s="948">
        <f t="shared" si="4"/>
        <v>3.8199129252578556</v>
      </c>
      <c r="I54" s="948">
        <f t="shared" si="4"/>
        <v>6.052509403359716</v>
      </c>
      <c r="J54" s="948">
        <f t="shared" si="4"/>
        <v>7.2097980144774443</v>
      </c>
      <c r="K54" s="948">
        <f t="shared" si="4"/>
        <v>8.6372842465817445</v>
      </c>
      <c r="L54" s="948">
        <f t="shared" si="4"/>
        <v>12.24924097757021</v>
      </c>
      <c r="M54" s="948">
        <f t="shared" si="4"/>
        <v>15.640930699952273</v>
      </c>
      <c r="N54" s="690"/>
      <c r="O54" s="939"/>
      <c r="P54" s="939"/>
      <c r="Q54" s="683"/>
      <c r="R54" s="683"/>
      <c r="S54" s="683"/>
      <c r="T54" s="685"/>
      <c r="U54" s="685"/>
      <c r="V54" s="685"/>
      <c r="W54" s="685"/>
      <c r="X54" s="685"/>
      <c r="Y54" s="685"/>
      <c r="Z54" s="685"/>
      <c r="AA54" s="685"/>
      <c r="AB54" s="685"/>
      <c r="AC54" s="685"/>
      <c r="AD54" s="685"/>
      <c r="AE54" s="685"/>
      <c r="AF54" s="685"/>
      <c r="AG54" s="685"/>
      <c r="AH54" s="685"/>
      <c r="AI54" s="685"/>
      <c r="AJ54" s="685"/>
      <c r="AK54" s="685"/>
      <c r="AL54" s="685"/>
      <c r="AM54" s="685"/>
      <c r="AN54" s="685"/>
    </row>
    <row r="55" spans="1:40">
      <c r="A55" s="682"/>
      <c r="B55" s="691" t="s">
        <v>20</v>
      </c>
      <c r="C55" s="690">
        <v>2001</v>
      </c>
      <c r="D55" s="690">
        <v>5000</v>
      </c>
      <c r="E55" s="691"/>
      <c r="F55" s="948">
        <f t="shared" ref="F55:M55" si="5">F$51/F$9*F13</f>
        <v>7.5724557488050817</v>
      </c>
      <c r="G55" s="948">
        <f t="shared" si="5"/>
        <v>2.2253383719110404</v>
      </c>
      <c r="H55" s="948">
        <f t="shared" si="5"/>
        <v>3.3605277122642496</v>
      </c>
      <c r="I55" s="948">
        <f t="shared" si="5"/>
        <v>5.3732241139928334</v>
      </c>
      <c r="J55" s="948">
        <f t="shared" si="5"/>
        <v>6.3324165769936442</v>
      </c>
      <c r="K55" s="948">
        <f t="shared" si="5"/>
        <v>7.350733153062043</v>
      </c>
      <c r="L55" s="948">
        <f t="shared" si="5"/>
        <v>10.586799610607319</v>
      </c>
      <c r="M55" s="948">
        <f t="shared" si="5"/>
        <v>14.331004598697982</v>
      </c>
      <c r="N55" s="690"/>
      <c r="O55" s="939"/>
      <c r="P55" s="939"/>
      <c r="Q55" s="683"/>
      <c r="R55" s="683"/>
      <c r="S55" s="683"/>
      <c r="T55" s="685"/>
      <c r="U55" s="685"/>
      <c r="V55" s="685"/>
      <c r="W55" s="685"/>
      <c r="X55" s="685"/>
      <c r="Y55" s="685"/>
      <c r="Z55" s="685"/>
      <c r="AA55" s="685"/>
      <c r="AB55" s="685"/>
      <c r="AC55" s="685"/>
      <c r="AD55" s="685"/>
      <c r="AE55" s="685"/>
      <c r="AF55" s="685"/>
      <c r="AG55" s="685"/>
      <c r="AH55" s="685"/>
      <c r="AI55" s="685"/>
      <c r="AJ55" s="685"/>
      <c r="AK55" s="685"/>
      <c r="AL55" s="685"/>
      <c r="AM55" s="685"/>
      <c r="AN55" s="685"/>
    </row>
    <row r="56" spans="1:40">
      <c r="A56" s="682"/>
      <c r="B56" s="691" t="s">
        <v>20</v>
      </c>
      <c r="C56" s="690">
        <v>5001</v>
      </c>
      <c r="D56" s="690">
        <v>10000</v>
      </c>
      <c r="E56" s="691"/>
      <c r="F56" s="948">
        <f t="shared" ref="F56:M56" si="6">F$51/F$9*F14</f>
        <v>7.1383620923401718</v>
      </c>
      <c r="G56" s="948">
        <f t="shared" si="6"/>
        <v>1.7418224280499019</v>
      </c>
      <c r="H56" s="948">
        <f t="shared" si="6"/>
        <v>2.7033951300564141</v>
      </c>
      <c r="I56" s="948">
        <f t="shared" si="6"/>
        <v>4.6102472805726578</v>
      </c>
      <c r="J56" s="948">
        <f t="shared" si="6"/>
        <v>5.6857653736652125</v>
      </c>
      <c r="K56" s="948">
        <f t="shared" si="6"/>
        <v>6.8068023666139545</v>
      </c>
      <c r="L56" s="948">
        <f t="shared" si="6"/>
        <v>14.878438597077331</v>
      </c>
      <c r="M56" s="948">
        <f t="shared" si="6"/>
        <v>14.527509043568772</v>
      </c>
      <c r="N56" s="690"/>
      <c r="O56" s="939"/>
      <c r="P56" s="939"/>
      <c r="Q56" s="683"/>
      <c r="R56" s="683"/>
      <c r="S56" s="683"/>
      <c r="T56" s="685"/>
      <c r="U56" s="685"/>
      <c r="V56" s="685"/>
      <c r="W56" s="685"/>
      <c r="X56" s="685"/>
      <c r="Y56" s="685"/>
      <c r="Z56" s="685"/>
      <c r="AA56" s="685"/>
      <c r="AB56" s="685"/>
      <c r="AC56" s="685"/>
      <c r="AD56" s="685"/>
      <c r="AE56" s="685"/>
      <c r="AF56" s="685"/>
      <c r="AG56" s="685"/>
      <c r="AH56" s="685"/>
      <c r="AI56" s="685"/>
      <c r="AJ56" s="685"/>
      <c r="AK56" s="685"/>
      <c r="AL56" s="685"/>
      <c r="AM56" s="685"/>
      <c r="AN56" s="685"/>
    </row>
    <row r="57" spans="1:40">
      <c r="A57" s="682"/>
      <c r="B57" s="691" t="s">
        <v>20</v>
      </c>
      <c r="C57" s="690">
        <v>10001</v>
      </c>
      <c r="D57" s="690">
        <v>20000</v>
      </c>
      <c r="E57" s="691"/>
      <c r="F57" s="948">
        <f t="shared" ref="F57:M57" si="7">F$51/F$9*F15</f>
        <v>7.8733957126529255</v>
      </c>
      <c r="G57" s="948">
        <f t="shared" si="7"/>
        <v>2.2532162826044928</v>
      </c>
      <c r="H57" s="948">
        <f t="shared" si="7"/>
        <v>3.1853293035426322</v>
      </c>
      <c r="I57" s="948">
        <f t="shared" si="7"/>
        <v>5.4836444439733878</v>
      </c>
      <c r="J57" s="948">
        <f t="shared" si="7"/>
        <v>6.650487376758039</v>
      </c>
      <c r="K57" s="948">
        <f t="shared" si="7"/>
        <v>8.2908145400540221</v>
      </c>
      <c r="L57" s="948">
        <f t="shared" si="7"/>
        <v>11.635391682580966</v>
      </c>
      <c r="M57" s="948">
        <f t="shared" si="7"/>
        <v>15.225747640296744</v>
      </c>
      <c r="N57" s="690"/>
      <c r="O57" s="939"/>
      <c r="P57" s="939"/>
      <c r="Q57" s="683"/>
      <c r="R57" s="683"/>
      <c r="S57" s="683"/>
      <c r="T57" s="685"/>
      <c r="U57" s="685"/>
      <c r="V57" s="685"/>
      <c r="W57" s="685"/>
      <c r="X57" s="685"/>
      <c r="Y57" s="685"/>
      <c r="Z57" s="685"/>
      <c r="AA57" s="685"/>
      <c r="AB57" s="685"/>
      <c r="AC57" s="685"/>
      <c r="AD57" s="685"/>
      <c r="AE57" s="685"/>
      <c r="AF57" s="685"/>
      <c r="AG57" s="685"/>
      <c r="AH57" s="685"/>
      <c r="AI57" s="685"/>
      <c r="AJ57" s="685"/>
      <c r="AK57" s="685"/>
      <c r="AL57" s="685"/>
      <c r="AM57" s="685"/>
      <c r="AN57" s="685"/>
    </row>
    <row r="58" spans="1:40">
      <c r="A58" s="682"/>
      <c r="B58" s="691" t="s">
        <v>20</v>
      </c>
      <c r="C58" s="690">
        <v>20001</v>
      </c>
      <c r="D58" s="690" t="s">
        <v>76</v>
      </c>
      <c r="E58" s="691"/>
      <c r="F58" s="948">
        <f t="shared" ref="F58:M58" si="8">F$51/F$9*F16</f>
        <v>6.1254126482497036</v>
      </c>
      <c r="G58" s="948">
        <f t="shared" si="8"/>
        <v>1.7529767358863286</v>
      </c>
      <c r="H58" s="948">
        <f t="shared" si="8"/>
        <v>2.4781501040782961</v>
      </c>
      <c r="I58" s="948">
        <f t="shared" si="8"/>
        <v>5.282224361422017</v>
      </c>
      <c r="J58" s="948">
        <f t="shared" si="8"/>
        <v>5.6545075570592607</v>
      </c>
      <c r="K58" s="948">
        <f t="shared" si="8"/>
        <v>6.6837469329488215</v>
      </c>
      <c r="L58" s="948">
        <f t="shared" si="8"/>
        <v>8.6185548984840246</v>
      </c>
      <c r="M58" s="948">
        <f t="shared" si="8"/>
        <v>11.766488434584703</v>
      </c>
      <c r="N58" s="690"/>
      <c r="O58" s="939"/>
      <c r="P58" s="939"/>
      <c r="Q58" s="683"/>
      <c r="R58" s="683"/>
      <c r="S58" s="683"/>
      <c r="T58" s="685"/>
      <c r="U58" s="685"/>
      <c r="V58" s="685"/>
      <c r="W58" s="685"/>
      <c r="X58" s="685"/>
      <c r="Y58" s="685"/>
      <c r="Z58" s="685"/>
      <c r="AA58" s="685"/>
      <c r="AB58" s="685"/>
      <c r="AC58" s="685"/>
      <c r="AD58" s="685"/>
      <c r="AE58" s="685"/>
      <c r="AF58" s="685"/>
      <c r="AG58" s="685"/>
      <c r="AH58" s="685"/>
      <c r="AI58" s="685"/>
      <c r="AJ58" s="685"/>
      <c r="AK58" s="685"/>
      <c r="AL58" s="685"/>
      <c r="AM58" s="685"/>
      <c r="AN58" s="685"/>
    </row>
    <row r="59" spans="1:40">
      <c r="A59" s="682"/>
      <c r="B59" s="692"/>
      <c r="C59" s="692"/>
      <c r="D59" s="692"/>
      <c r="E59" s="692"/>
      <c r="F59" s="692"/>
      <c r="G59" s="692"/>
      <c r="H59" s="693"/>
      <c r="I59" s="693"/>
      <c r="J59" s="692"/>
      <c r="K59" s="692"/>
      <c r="L59" s="692"/>
      <c r="M59" s="692"/>
      <c r="N59" s="692"/>
      <c r="O59" s="939"/>
      <c r="P59" s="939"/>
      <c r="Q59" s="683"/>
      <c r="R59" s="683"/>
      <c r="S59" s="683"/>
      <c r="T59" s="685"/>
      <c r="U59" s="685"/>
      <c r="V59" s="685"/>
      <c r="W59" s="685"/>
      <c r="X59" s="685"/>
      <c r="Y59" s="685"/>
      <c r="Z59" s="685"/>
      <c r="AA59" s="685"/>
      <c r="AB59" s="685"/>
      <c r="AC59" s="685"/>
      <c r="AD59" s="685"/>
      <c r="AE59" s="685"/>
      <c r="AF59" s="685"/>
      <c r="AG59" s="685"/>
      <c r="AH59" s="685"/>
      <c r="AI59" s="685"/>
      <c r="AJ59" s="685"/>
      <c r="AK59" s="685"/>
      <c r="AL59" s="685"/>
      <c r="AM59" s="685"/>
      <c r="AN59" s="685"/>
    </row>
    <row r="60" spans="1:40">
      <c r="A60" s="682"/>
      <c r="B60" s="685"/>
      <c r="C60" s="685"/>
      <c r="D60" s="685"/>
      <c r="E60" s="685"/>
      <c r="F60" s="685"/>
      <c r="G60" s="685"/>
      <c r="H60" s="685"/>
      <c r="I60" s="685"/>
      <c r="J60" s="685"/>
      <c r="K60" s="685"/>
      <c r="L60" s="685"/>
      <c r="M60" s="685"/>
      <c r="N60" s="685"/>
      <c r="O60" s="939"/>
      <c r="P60" s="939"/>
      <c r="Q60" s="683"/>
      <c r="R60" s="683"/>
      <c r="S60" s="683"/>
      <c r="T60" s="685"/>
      <c r="U60" s="685"/>
      <c r="V60" s="685"/>
      <c r="W60" s="685"/>
      <c r="X60" s="685"/>
      <c r="Y60" s="685"/>
      <c r="Z60" s="685"/>
      <c r="AA60" s="685"/>
      <c r="AB60" s="685"/>
      <c r="AC60" s="685"/>
      <c r="AD60" s="685"/>
      <c r="AE60" s="685"/>
      <c r="AF60" s="685"/>
      <c r="AG60" s="685"/>
      <c r="AH60" s="685"/>
      <c r="AI60" s="685"/>
      <c r="AJ60" s="685"/>
      <c r="AK60" s="685"/>
      <c r="AL60" s="685"/>
      <c r="AM60" s="685"/>
      <c r="AN60" s="685"/>
    </row>
    <row r="61" spans="1:40">
      <c r="A61" s="682"/>
      <c r="B61" s="954" t="s">
        <v>222</v>
      </c>
      <c r="C61" s="683"/>
      <c r="D61" s="683"/>
      <c r="E61" s="683"/>
      <c r="F61" s="683"/>
      <c r="G61" s="683"/>
      <c r="H61" s="684"/>
      <c r="I61" s="684"/>
      <c r="J61" s="683"/>
      <c r="K61" s="683"/>
      <c r="L61" s="683"/>
      <c r="M61" s="683"/>
      <c r="N61" s="683"/>
      <c r="O61" s="939"/>
      <c r="P61" s="939"/>
      <c r="Q61" s="683"/>
      <c r="R61" s="683"/>
      <c r="S61" s="683"/>
      <c r="T61" s="685"/>
      <c r="U61" s="685"/>
      <c r="V61" s="685"/>
      <c r="W61" s="685"/>
      <c r="X61" s="685"/>
      <c r="Y61" s="685"/>
      <c r="Z61" s="685"/>
      <c r="AA61" s="685"/>
      <c r="AB61" s="685"/>
      <c r="AC61" s="685"/>
      <c r="AD61" s="685"/>
      <c r="AE61" s="685"/>
      <c r="AF61" s="685"/>
      <c r="AG61" s="685"/>
      <c r="AH61" s="685"/>
      <c r="AI61" s="685"/>
      <c r="AJ61" s="685"/>
      <c r="AK61" s="685"/>
      <c r="AL61" s="685"/>
      <c r="AM61" s="685"/>
      <c r="AN61" s="685"/>
    </row>
    <row r="62" spans="1:40">
      <c r="A62" s="682"/>
      <c r="B62" s="689">
        <v>1</v>
      </c>
      <c r="C62" s="689">
        <v>2</v>
      </c>
      <c r="D62" s="689">
        <v>3</v>
      </c>
      <c r="E62" s="689">
        <v>4</v>
      </c>
      <c r="F62" s="689">
        <v>5</v>
      </c>
      <c r="G62" s="689">
        <v>7</v>
      </c>
      <c r="H62" s="689">
        <v>8</v>
      </c>
      <c r="I62" s="689">
        <v>9</v>
      </c>
      <c r="J62" s="689">
        <v>10</v>
      </c>
      <c r="K62" s="689">
        <v>11</v>
      </c>
      <c r="L62" s="689">
        <v>12</v>
      </c>
      <c r="M62" s="689">
        <v>13</v>
      </c>
      <c r="N62" s="689">
        <v>14</v>
      </c>
      <c r="O62" s="939"/>
      <c r="P62" s="939"/>
      <c r="Q62" s="683"/>
      <c r="R62" s="683"/>
      <c r="S62" s="683"/>
      <c r="T62" s="685"/>
      <c r="U62" s="685"/>
      <c r="V62" s="685"/>
      <c r="W62" s="685"/>
      <c r="X62" s="685"/>
      <c r="Y62" s="685"/>
      <c r="Z62" s="685"/>
      <c r="AA62" s="685"/>
      <c r="AB62" s="685"/>
      <c r="AC62" s="685"/>
      <c r="AD62" s="685"/>
      <c r="AE62" s="685"/>
      <c r="AF62" s="685"/>
      <c r="AG62" s="685"/>
      <c r="AH62" s="685"/>
      <c r="AI62" s="685"/>
      <c r="AJ62" s="685"/>
      <c r="AK62" s="685"/>
      <c r="AL62" s="685"/>
      <c r="AM62" s="685"/>
      <c r="AN62" s="685"/>
    </row>
    <row r="63" spans="1:40" ht="60">
      <c r="A63" s="682"/>
      <c r="B63" s="689" t="s">
        <v>5</v>
      </c>
      <c r="C63" s="689" t="s">
        <v>28</v>
      </c>
      <c r="D63" s="689" t="s">
        <v>29</v>
      </c>
      <c r="E63" s="689" t="s">
        <v>215</v>
      </c>
      <c r="F63" s="689" t="s">
        <v>9</v>
      </c>
      <c r="G63" s="689" t="s">
        <v>11</v>
      </c>
      <c r="H63" s="689" t="s">
        <v>12</v>
      </c>
      <c r="I63" s="689" t="s">
        <v>13</v>
      </c>
      <c r="J63" s="689" t="s">
        <v>14</v>
      </c>
      <c r="K63" s="689" t="s">
        <v>15</v>
      </c>
      <c r="L63" s="689" t="s">
        <v>16</v>
      </c>
      <c r="M63" s="689" t="s">
        <v>17</v>
      </c>
      <c r="N63" s="689" t="s">
        <v>216</v>
      </c>
      <c r="O63" s="939"/>
      <c r="P63" s="939"/>
      <c r="Q63" s="683"/>
      <c r="R63" s="683"/>
      <c r="S63" s="683"/>
      <c r="T63" s="685"/>
      <c r="U63" s="685"/>
      <c r="V63" s="685"/>
      <c r="W63" s="685"/>
      <c r="X63" s="685"/>
      <c r="Y63" s="685"/>
      <c r="Z63" s="685"/>
      <c r="AA63" s="685"/>
      <c r="AB63" s="685"/>
      <c r="AC63" s="685"/>
      <c r="AD63" s="685"/>
      <c r="AE63" s="685"/>
      <c r="AF63" s="685"/>
      <c r="AG63" s="685"/>
      <c r="AH63" s="685"/>
      <c r="AI63" s="685"/>
      <c r="AJ63" s="685"/>
      <c r="AK63" s="685"/>
      <c r="AL63" s="685"/>
      <c r="AM63" s="685"/>
      <c r="AN63" s="685"/>
    </row>
    <row r="64" spans="1:40">
      <c r="A64" s="682"/>
      <c r="B64" s="695" t="s">
        <v>21</v>
      </c>
      <c r="C64" s="695" t="s">
        <v>19</v>
      </c>
      <c r="D64" s="695" t="s">
        <v>19</v>
      </c>
      <c r="E64" s="695">
        <f>E28</f>
        <v>6965</v>
      </c>
      <c r="F64" s="694">
        <f t="shared" ref="F64:N64" si="9">F28</f>
        <v>14.013589591091879</v>
      </c>
      <c r="G64" s="694">
        <f t="shared" si="9"/>
        <v>3.7504290200549728</v>
      </c>
      <c r="H64" s="694">
        <f t="shared" si="9"/>
        <v>5.7235275591110781</v>
      </c>
      <c r="I64" s="694">
        <f t="shared" si="9"/>
        <v>9.3900613751929995</v>
      </c>
      <c r="J64" s="694">
        <f t="shared" si="9"/>
        <v>11.446692857142855</v>
      </c>
      <c r="K64" s="694">
        <f t="shared" si="9"/>
        <v>13.910672701185966</v>
      </c>
      <c r="L64" s="694">
        <f t="shared" si="9"/>
        <v>20.898861037037037</v>
      </c>
      <c r="M64" s="694">
        <f t="shared" si="9"/>
        <v>28.408709603906676</v>
      </c>
      <c r="N64" s="696">
        <f t="shared" si="9"/>
        <v>563.90610193826274</v>
      </c>
      <c r="O64" s="939"/>
      <c r="P64" s="939"/>
      <c r="Q64" s="683"/>
      <c r="R64" s="683"/>
      <c r="S64" s="683"/>
      <c r="T64" s="685"/>
      <c r="U64" s="685"/>
      <c r="V64" s="685"/>
      <c r="W64" s="685"/>
      <c r="X64" s="685"/>
      <c r="Y64" s="685"/>
      <c r="Z64" s="685"/>
      <c r="AA64" s="685"/>
      <c r="AB64" s="685"/>
      <c r="AC64" s="685"/>
      <c r="AD64" s="685"/>
      <c r="AE64" s="685"/>
      <c r="AF64" s="685"/>
      <c r="AG64" s="685"/>
      <c r="AH64" s="685"/>
      <c r="AI64" s="685"/>
      <c r="AJ64" s="685"/>
      <c r="AK64" s="685"/>
      <c r="AL64" s="685"/>
      <c r="AM64" s="685"/>
      <c r="AN64" s="685"/>
    </row>
    <row r="65" spans="1:40">
      <c r="A65" s="682"/>
      <c r="B65" s="691" t="s">
        <v>21</v>
      </c>
      <c r="C65" s="945" t="s">
        <v>75</v>
      </c>
      <c r="D65" s="945">
        <v>500</v>
      </c>
      <c r="E65" s="946"/>
      <c r="F65" s="948">
        <f>F$64/F$9*F10</f>
        <v>15.26900772866683</v>
      </c>
      <c r="G65" s="948">
        <f t="shared" ref="G65:M65" si="10">G$64/G$9*G10</f>
        <v>4.559519338666929</v>
      </c>
      <c r="H65" s="948">
        <f t="shared" si="10"/>
        <v>6.7980502960464833</v>
      </c>
      <c r="I65" s="948">
        <f t="shared" si="10"/>
        <v>10.75755445505672</v>
      </c>
      <c r="J65" s="948">
        <f t="shared" si="10"/>
        <v>12.892162841544863</v>
      </c>
      <c r="K65" s="948">
        <f t="shared" si="10"/>
        <v>15.411815673288178</v>
      </c>
      <c r="L65" s="948">
        <f t="shared" si="10"/>
        <v>22.4296826863484</v>
      </c>
      <c r="M65" s="948">
        <f t="shared" si="10"/>
        <v>29.849899944937579</v>
      </c>
      <c r="N65" s="945"/>
      <c r="O65" s="939"/>
      <c r="P65" s="939"/>
      <c r="Q65" s="683"/>
      <c r="R65" s="683"/>
      <c r="S65" s="683"/>
      <c r="T65" s="685"/>
      <c r="U65" s="685"/>
      <c r="V65" s="685"/>
      <c r="W65" s="685"/>
      <c r="X65" s="685"/>
      <c r="Y65" s="685"/>
      <c r="Z65" s="685"/>
      <c r="AA65" s="685"/>
      <c r="AB65" s="685"/>
      <c r="AC65" s="685"/>
      <c r="AD65" s="685"/>
      <c r="AE65" s="685"/>
      <c r="AF65" s="685"/>
      <c r="AG65" s="685"/>
      <c r="AH65" s="685"/>
      <c r="AI65" s="685"/>
      <c r="AJ65" s="685"/>
      <c r="AK65" s="685"/>
      <c r="AL65" s="685"/>
      <c r="AM65" s="685"/>
      <c r="AN65" s="685"/>
    </row>
    <row r="66" spans="1:40">
      <c r="A66" s="682"/>
      <c r="B66" s="691" t="s">
        <v>21</v>
      </c>
      <c r="C66" s="945">
        <v>501</v>
      </c>
      <c r="D66" s="945">
        <v>1000</v>
      </c>
      <c r="E66" s="946"/>
      <c r="F66" s="948">
        <f t="shared" ref="F66:M66" si="11">F$64/F$9*F11</f>
        <v>8.6797622133261747</v>
      </c>
      <c r="G66" s="948">
        <f t="shared" si="11"/>
        <v>2.799712364998526</v>
      </c>
      <c r="H66" s="948">
        <f t="shared" si="11"/>
        <v>3.9675487670333829</v>
      </c>
      <c r="I66" s="948">
        <f t="shared" si="11"/>
        <v>6.0312495672283903</v>
      </c>
      <c r="J66" s="948">
        <f t="shared" si="11"/>
        <v>7.1445206277210742</v>
      </c>
      <c r="K66" s="948">
        <f t="shared" si="11"/>
        <v>8.3545628307693249</v>
      </c>
      <c r="L66" s="948">
        <f t="shared" si="11"/>
        <v>11.963942324965783</v>
      </c>
      <c r="M66" s="948">
        <f t="shared" si="11"/>
        <v>16.262769100607475</v>
      </c>
      <c r="N66" s="945"/>
      <c r="O66" s="939"/>
      <c r="P66" s="939"/>
      <c r="Q66" s="683"/>
      <c r="R66" s="683"/>
      <c r="S66" s="683"/>
      <c r="T66" s="685"/>
      <c r="U66" s="685"/>
      <c r="V66" s="685"/>
      <c r="W66" s="685"/>
      <c r="X66" s="685"/>
      <c r="Y66" s="685"/>
      <c r="Z66" s="685"/>
      <c r="AA66" s="685"/>
      <c r="AB66" s="685"/>
      <c r="AC66" s="685"/>
      <c r="AD66" s="685"/>
      <c r="AE66" s="685"/>
      <c r="AF66" s="685"/>
      <c r="AG66" s="685"/>
      <c r="AH66" s="685"/>
      <c r="AI66" s="685"/>
      <c r="AJ66" s="685"/>
      <c r="AK66" s="685"/>
      <c r="AL66" s="685"/>
      <c r="AM66" s="685"/>
      <c r="AN66" s="685"/>
    </row>
    <row r="67" spans="1:40">
      <c r="A67" s="682"/>
      <c r="B67" s="691" t="s">
        <v>21</v>
      </c>
      <c r="C67" s="945">
        <v>1001</v>
      </c>
      <c r="D67" s="945">
        <v>2000</v>
      </c>
      <c r="E67" s="946"/>
      <c r="F67" s="948">
        <f t="shared" ref="F67:M67" si="12">F$64/F$9*F12</f>
        <v>6.9658100620068995</v>
      </c>
      <c r="G67" s="948">
        <f t="shared" si="12"/>
        <v>1.9601519779562127</v>
      </c>
      <c r="H67" s="948">
        <f t="shared" si="12"/>
        <v>2.8939774406653038</v>
      </c>
      <c r="I67" s="948">
        <f t="shared" si="12"/>
        <v>4.636668274016789</v>
      </c>
      <c r="J67" s="948">
        <f t="shared" si="12"/>
        <v>5.5763327935197458</v>
      </c>
      <c r="K67" s="948">
        <f t="shared" si="12"/>
        <v>6.7710306483395701</v>
      </c>
      <c r="L67" s="948">
        <f t="shared" si="12"/>
        <v>9.8381832453517859</v>
      </c>
      <c r="M67" s="948">
        <f t="shared" si="12"/>
        <v>13.224673508928809</v>
      </c>
      <c r="N67" s="945"/>
      <c r="O67" s="939"/>
      <c r="P67" s="939"/>
      <c r="Q67" s="683"/>
      <c r="R67" s="683"/>
      <c r="S67" s="683"/>
      <c r="T67" s="685"/>
      <c r="U67" s="685"/>
      <c r="V67" s="685"/>
      <c r="W67" s="685"/>
      <c r="X67" s="685"/>
      <c r="Y67" s="685"/>
      <c r="Z67" s="685"/>
      <c r="AA67" s="685"/>
      <c r="AB67" s="685"/>
      <c r="AC67" s="685"/>
      <c r="AD67" s="685"/>
      <c r="AE67" s="685"/>
      <c r="AF67" s="685"/>
      <c r="AG67" s="685"/>
      <c r="AH67" s="685"/>
      <c r="AI67" s="685"/>
      <c r="AJ67" s="685"/>
      <c r="AK67" s="685"/>
      <c r="AL67" s="685"/>
      <c r="AM67" s="685"/>
      <c r="AN67" s="685"/>
    </row>
    <row r="68" spans="1:40">
      <c r="A68" s="682"/>
      <c r="B68" s="691" t="s">
        <v>21</v>
      </c>
      <c r="C68" s="945">
        <v>2001</v>
      </c>
      <c r="D68" s="945">
        <v>5000</v>
      </c>
      <c r="E68" s="946"/>
      <c r="F68" s="948">
        <f t="shared" ref="F68:M68" si="13">F$64/F$9*F13</f>
        <v>6.1852595263413646</v>
      </c>
      <c r="G68" s="948">
        <f t="shared" si="13"/>
        <v>1.745145281539022</v>
      </c>
      <c r="H68" s="948">
        <f t="shared" si="13"/>
        <v>2.5459458313089258</v>
      </c>
      <c r="I68" s="948">
        <f t="shared" si="13"/>
        <v>4.1162856789124511</v>
      </c>
      <c r="J68" s="948">
        <f t="shared" si="13"/>
        <v>4.897732523104124</v>
      </c>
      <c r="K68" s="948">
        <f t="shared" si="13"/>
        <v>5.762463992874431</v>
      </c>
      <c r="L68" s="948">
        <f t="shared" si="13"/>
        <v>8.502965591230792</v>
      </c>
      <c r="M68" s="948">
        <f t="shared" si="13"/>
        <v>12.117108662422272</v>
      </c>
      <c r="N68" s="945"/>
      <c r="O68" s="939"/>
      <c r="P68" s="939"/>
      <c r="Q68" s="683"/>
      <c r="R68" s="683"/>
      <c r="S68" s="683"/>
      <c r="T68" s="685"/>
      <c r="U68" s="685"/>
      <c r="V68" s="685"/>
      <c r="W68" s="685"/>
      <c r="X68" s="685"/>
      <c r="Y68" s="685"/>
      <c r="Z68" s="685"/>
      <c r="AA68" s="685"/>
      <c r="AB68" s="685"/>
      <c r="AC68" s="685"/>
      <c r="AD68" s="685"/>
      <c r="AE68" s="685"/>
      <c r="AF68" s="685"/>
      <c r="AG68" s="685"/>
      <c r="AH68" s="685"/>
      <c r="AI68" s="685"/>
      <c r="AJ68" s="685"/>
      <c r="AK68" s="685"/>
      <c r="AL68" s="685"/>
      <c r="AM68" s="685"/>
      <c r="AN68" s="685"/>
    </row>
    <row r="69" spans="1:40">
      <c r="A69" s="682"/>
      <c r="B69" s="691" t="s">
        <v>21</v>
      </c>
      <c r="C69" s="945">
        <v>5001</v>
      </c>
      <c r="D69" s="945">
        <v>10000</v>
      </c>
      <c r="E69" s="946"/>
      <c r="F69" s="948">
        <f t="shared" ref="F69:M69" si="14">F$64/F$9*F14</f>
        <v>5.8306873752399691</v>
      </c>
      <c r="G69" s="948">
        <f t="shared" si="14"/>
        <v>1.3659644887980411</v>
      </c>
      <c r="H69" s="948">
        <f t="shared" si="14"/>
        <v>2.0481002244467637</v>
      </c>
      <c r="I69" s="948">
        <f t="shared" si="14"/>
        <v>3.5317891929812801</v>
      </c>
      <c r="J69" s="948">
        <f t="shared" si="14"/>
        <v>4.3975878167131093</v>
      </c>
      <c r="K69" s="948">
        <f t="shared" si="14"/>
        <v>5.3360600538037666</v>
      </c>
      <c r="L69" s="948">
        <f t="shared" si="14"/>
        <v>11.949867391032189</v>
      </c>
      <c r="M69" s="948">
        <f t="shared" si="14"/>
        <v>12.283256520009635</v>
      </c>
      <c r="N69" s="945"/>
      <c r="O69" s="939"/>
      <c r="P69" s="939"/>
      <c r="Q69" s="683"/>
      <c r="R69" s="683"/>
      <c r="S69" s="683"/>
      <c r="T69" s="685"/>
      <c r="U69" s="685"/>
      <c r="V69" s="685"/>
      <c r="W69" s="685"/>
      <c r="X69" s="685"/>
      <c r="Y69" s="685"/>
      <c r="Z69" s="685"/>
      <c r="AA69" s="685"/>
      <c r="AB69" s="685"/>
      <c r="AC69" s="685"/>
      <c r="AD69" s="685"/>
      <c r="AE69" s="685"/>
      <c r="AF69" s="685"/>
      <c r="AG69" s="685"/>
      <c r="AH69" s="685"/>
      <c r="AI69" s="685"/>
      <c r="AJ69" s="685"/>
      <c r="AK69" s="685"/>
      <c r="AL69" s="685"/>
      <c r="AM69" s="685"/>
      <c r="AN69" s="685"/>
    </row>
    <row r="70" spans="1:40">
      <c r="A70" s="682"/>
      <c r="B70" s="691" t="s">
        <v>21</v>
      </c>
      <c r="C70" s="945">
        <v>10001</v>
      </c>
      <c r="D70" s="945">
        <v>20000</v>
      </c>
      <c r="E70" s="946"/>
      <c r="F70" s="948">
        <f t="shared" ref="F70:M70" si="15">F$64/F$9*F15</f>
        <v>6.4310703755550325</v>
      </c>
      <c r="G70" s="948">
        <f t="shared" si="15"/>
        <v>1.7670075766937428</v>
      </c>
      <c r="H70" s="948">
        <f t="shared" si="15"/>
        <v>2.413214993616704</v>
      </c>
      <c r="I70" s="948">
        <f t="shared" si="15"/>
        <v>4.2008757896759468</v>
      </c>
      <c r="J70" s="948">
        <f t="shared" si="15"/>
        <v>5.1437406120721754</v>
      </c>
      <c r="K70" s="948">
        <f t="shared" si="15"/>
        <v>6.4994224744452298</v>
      </c>
      <c r="L70" s="948">
        <f t="shared" si="15"/>
        <v>9.3451598931136672</v>
      </c>
      <c r="M70" s="948">
        <f t="shared" si="15"/>
        <v>12.873629155129629</v>
      </c>
      <c r="N70" s="945"/>
      <c r="O70" s="939"/>
      <c r="P70" s="939"/>
      <c r="Q70" s="683"/>
      <c r="R70" s="683"/>
      <c r="S70" s="683"/>
      <c r="T70" s="685"/>
      <c r="U70" s="685"/>
      <c r="V70" s="685"/>
      <c r="W70" s="685"/>
      <c r="X70" s="685"/>
      <c r="Y70" s="685"/>
      <c r="Z70" s="685"/>
      <c r="AA70" s="685"/>
      <c r="AB70" s="685"/>
      <c r="AC70" s="685"/>
      <c r="AD70" s="685"/>
      <c r="AE70" s="685"/>
      <c r="AF70" s="685"/>
      <c r="AG70" s="685"/>
      <c r="AH70" s="685"/>
      <c r="AI70" s="685"/>
      <c r="AJ70" s="685"/>
      <c r="AK70" s="685"/>
      <c r="AL70" s="685"/>
      <c r="AM70" s="685"/>
      <c r="AN70" s="685"/>
    </row>
    <row r="71" spans="1:40">
      <c r="A71" s="682"/>
      <c r="B71" s="691" t="s">
        <v>21</v>
      </c>
      <c r="C71" s="945">
        <v>20001</v>
      </c>
      <c r="D71" s="945" t="s">
        <v>76</v>
      </c>
      <c r="E71" s="946"/>
      <c r="F71" s="948">
        <f t="shared" ref="F71:M71" si="16">F$64/F$9*F16</f>
        <v>5.0032998794792425</v>
      </c>
      <c r="G71" s="948">
        <f t="shared" si="16"/>
        <v>1.3747118720882763</v>
      </c>
      <c r="H71" s="948">
        <f t="shared" si="16"/>
        <v>1.8774539200526021</v>
      </c>
      <c r="I71" s="948">
        <f t="shared" si="16"/>
        <v>4.0465731617448988</v>
      </c>
      <c r="J71" s="948">
        <f t="shared" si="16"/>
        <v>4.3734118290580337</v>
      </c>
      <c r="K71" s="948">
        <f t="shared" si="16"/>
        <v>5.2395931448767987</v>
      </c>
      <c r="L71" s="948">
        <f t="shared" si="16"/>
        <v>6.9221368537587082</v>
      </c>
      <c r="M71" s="948">
        <f t="shared" si="16"/>
        <v>9.948766533083889</v>
      </c>
      <c r="N71" s="945"/>
      <c r="O71" s="939"/>
      <c r="P71" s="939"/>
      <c r="Q71" s="683"/>
      <c r="R71" s="683"/>
      <c r="S71" s="683"/>
      <c r="T71" s="685"/>
      <c r="U71" s="685"/>
      <c r="V71" s="685"/>
      <c r="W71" s="685"/>
      <c r="X71" s="685"/>
      <c r="Y71" s="685"/>
      <c r="Z71" s="685"/>
      <c r="AA71" s="685"/>
      <c r="AB71" s="685"/>
      <c r="AC71" s="685"/>
      <c r="AD71" s="685"/>
      <c r="AE71" s="685"/>
      <c r="AF71" s="685"/>
      <c r="AG71" s="685"/>
      <c r="AH71" s="685"/>
      <c r="AI71" s="685"/>
      <c r="AJ71" s="685"/>
      <c r="AK71" s="685"/>
      <c r="AL71" s="685"/>
      <c r="AM71" s="685"/>
      <c r="AN71" s="685"/>
    </row>
    <row r="72" spans="1:40">
      <c r="A72" s="682"/>
      <c r="B72" s="692"/>
      <c r="C72" s="692"/>
      <c r="D72" s="692"/>
      <c r="E72" s="692"/>
      <c r="F72" s="692"/>
      <c r="G72" s="692"/>
      <c r="H72" s="693"/>
      <c r="I72" s="693"/>
      <c r="J72" s="692"/>
      <c r="K72" s="692"/>
      <c r="L72" s="692"/>
      <c r="M72" s="692"/>
      <c r="N72" s="692"/>
      <c r="O72" s="939"/>
      <c r="P72" s="939"/>
      <c r="Q72" s="683"/>
      <c r="R72" s="683"/>
      <c r="S72" s="683"/>
      <c r="T72" s="685"/>
      <c r="U72" s="685"/>
      <c r="V72" s="685"/>
      <c r="W72" s="685"/>
      <c r="X72" s="685"/>
      <c r="Y72" s="685"/>
      <c r="Z72" s="685"/>
      <c r="AA72" s="685"/>
      <c r="AB72" s="685"/>
      <c r="AC72" s="685"/>
      <c r="AD72" s="685"/>
      <c r="AE72" s="685"/>
      <c r="AF72" s="685"/>
      <c r="AG72" s="685"/>
      <c r="AH72" s="685"/>
      <c r="AI72" s="685"/>
      <c r="AJ72" s="685"/>
      <c r="AK72" s="685"/>
      <c r="AL72" s="685"/>
      <c r="AM72" s="685"/>
      <c r="AN72" s="685"/>
    </row>
    <row r="73" spans="1:40">
      <c r="A73" s="682"/>
      <c r="B73" s="683"/>
      <c r="C73" s="683"/>
      <c r="D73" s="683"/>
      <c r="E73" s="683"/>
      <c r="F73" s="683"/>
      <c r="G73" s="683"/>
      <c r="H73" s="684"/>
      <c r="I73" s="684"/>
      <c r="J73" s="683"/>
      <c r="K73" s="683"/>
      <c r="L73" s="683"/>
      <c r="M73" s="683"/>
      <c r="N73" s="683"/>
      <c r="O73" s="939"/>
      <c r="P73" s="939"/>
      <c r="Q73" s="683"/>
      <c r="R73" s="683"/>
      <c r="S73" s="683"/>
      <c r="T73" s="685"/>
      <c r="U73" s="685"/>
      <c r="V73" s="685"/>
      <c r="W73" s="685"/>
      <c r="X73" s="685"/>
      <c r="Y73" s="685"/>
      <c r="Z73" s="685"/>
      <c r="AA73" s="685"/>
      <c r="AB73" s="685"/>
      <c r="AC73" s="685"/>
      <c r="AD73" s="685"/>
      <c r="AE73" s="685"/>
      <c r="AF73" s="685"/>
      <c r="AG73" s="685"/>
      <c r="AH73" s="685"/>
      <c r="AI73" s="685"/>
      <c r="AJ73" s="685"/>
      <c r="AK73" s="685"/>
      <c r="AL73" s="685"/>
      <c r="AM73" s="685"/>
      <c r="AN73" s="685"/>
    </row>
    <row r="74" spans="1:40">
      <c r="A74" s="682"/>
      <c r="B74" s="954" t="s">
        <v>223</v>
      </c>
      <c r="C74" s="683"/>
      <c r="D74" s="683"/>
      <c r="E74" s="683"/>
      <c r="F74" s="683"/>
      <c r="G74" s="683"/>
      <c r="H74" s="684"/>
      <c r="I74" s="684"/>
      <c r="J74" s="683"/>
      <c r="K74" s="683"/>
      <c r="L74" s="683"/>
      <c r="M74" s="683"/>
      <c r="N74" s="683"/>
      <c r="O74" s="939"/>
      <c r="P74" s="939"/>
      <c r="Q74" s="683"/>
      <c r="R74" s="683"/>
      <c r="S74" s="683"/>
      <c r="T74" s="685"/>
      <c r="U74" s="685"/>
      <c r="V74" s="685"/>
      <c r="W74" s="685"/>
      <c r="X74" s="685"/>
      <c r="Y74" s="685"/>
      <c r="Z74" s="685"/>
      <c r="AA74" s="685"/>
      <c r="AB74" s="685"/>
      <c r="AC74" s="685"/>
      <c r="AD74" s="685"/>
      <c r="AE74" s="685"/>
      <c r="AF74" s="685"/>
      <c r="AG74" s="685"/>
      <c r="AH74" s="685"/>
      <c r="AI74" s="685"/>
      <c r="AJ74" s="685"/>
      <c r="AK74" s="685"/>
      <c r="AL74" s="685"/>
      <c r="AM74" s="685"/>
      <c r="AN74" s="685"/>
    </row>
    <row r="75" spans="1:40">
      <c r="A75" s="682"/>
      <c r="B75" s="689">
        <v>1</v>
      </c>
      <c r="C75" s="689">
        <v>2</v>
      </c>
      <c r="D75" s="689">
        <v>3</v>
      </c>
      <c r="E75" s="689">
        <v>4</v>
      </c>
      <c r="F75" s="689">
        <v>5</v>
      </c>
      <c r="G75" s="689">
        <v>7</v>
      </c>
      <c r="H75" s="689">
        <v>8</v>
      </c>
      <c r="I75" s="689">
        <v>9</v>
      </c>
      <c r="J75" s="689">
        <v>10</v>
      </c>
      <c r="K75" s="689">
        <v>11</v>
      </c>
      <c r="L75" s="689">
        <v>12</v>
      </c>
      <c r="M75" s="689">
        <v>13</v>
      </c>
      <c r="N75" s="689">
        <v>14</v>
      </c>
      <c r="O75" s="939"/>
      <c r="P75" s="939"/>
      <c r="Q75" s="683"/>
      <c r="R75" s="683"/>
      <c r="S75" s="683"/>
      <c r="T75" s="685"/>
      <c r="U75" s="685"/>
      <c r="V75" s="685"/>
      <c r="W75" s="685"/>
      <c r="X75" s="685"/>
      <c r="Y75" s="685"/>
      <c r="Z75" s="685"/>
      <c r="AA75" s="685"/>
      <c r="AB75" s="685"/>
      <c r="AC75" s="685"/>
      <c r="AD75" s="685"/>
      <c r="AE75" s="685"/>
      <c r="AF75" s="685"/>
      <c r="AG75" s="685"/>
      <c r="AH75" s="685"/>
      <c r="AI75" s="685"/>
      <c r="AJ75" s="685"/>
      <c r="AK75" s="685"/>
      <c r="AL75" s="685"/>
      <c r="AM75" s="685"/>
      <c r="AN75" s="685"/>
    </row>
    <row r="76" spans="1:40" ht="60">
      <c r="A76" s="682"/>
      <c r="B76" s="689" t="s">
        <v>5</v>
      </c>
      <c r="C76" s="689" t="s">
        <v>28</v>
      </c>
      <c r="D76" s="689" t="s">
        <v>29</v>
      </c>
      <c r="E76" s="689" t="s">
        <v>215</v>
      </c>
      <c r="F76" s="689" t="s">
        <v>9</v>
      </c>
      <c r="G76" s="689" t="s">
        <v>11</v>
      </c>
      <c r="H76" s="689" t="s">
        <v>12</v>
      </c>
      <c r="I76" s="689" t="s">
        <v>13</v>
      </c>
      <c r="J76" s="689" t="s">
        <v>14</v>
      </c>
      <c r="K76" s="689" t="s">
        <v>15</v>
      </c>
      <c r="L76" s="689" t="s">
        <v>16</v>
      </c>
      <c r="M76" s="689" t="s">
        <v>17</v>
      </c>
      <c r="N76" s="689" t="s">
        <v>216</v>
      </c>
      <c r="O76" s="939"/>
      <c r="P76" s="939"/>
      <c r="Q76" s="683"/>
      <c r="R76" s="683"/>
      <c r="S76" s="683"/>
      <c r="T76" s="685"/>
      <c r="U76" s="685"/>
      <c r="V76" s="685"/>
      <c r="W76" s="685"/>
      <c r="X76" s="685"/>
      <c r="Y76" s="685"/>
      <c r="Z76" s="685"/>
      <c r="AA76" s="685"/>
      <c r="AB76" s="685"/>
      <c r="AC76" s="685"/>
      <c r="AD76" s="685"/>
      <c r="AE76" s="685"/>
      <c r="AF76" s="685"/>
      <c r="AG76" s="685"/>
      <c r="AH76" s="685"/>
      <c r="AI76" s="685"/>
      <c r="AJ76" s="685"/>
      <c r="AK76" s="685"/>
      <c r="AL76" s="685"/>
      <c r="AM76" s="685"/>
      <c r="AN76" s="685"/>
    </row>
    <row r="77" spans="1:40">
      <c r="A77" s="682"/>
      <c r="B77" s="695" t="s">
        <v>22</v>
      </c>
      <c r="C77" s="695" t="s">
        <v>19</v>
      </c>
      <c r="D77" s="695" t="s">
        <v>19</v>
      </c>
      <c r="E77" s="952">
        <f>E29</f>
        <v>2750</v>
      </c>
      <c r="F77" s="951">
        <f t="shared" ref="F77:N77" si="17">F29</f>
        <v>12.457372877852626</v>
      </c>
      <c r="G77" s="951">
        <f t="shared" si="17"/>
        <v>3.0312551728874291</v>
      </c>
      <c r="H77" s="951">
        <f t="shared" si="17"/>
        <v>4.8920526254640384</v>
      </c>
      <c r="I77" s="951">
        <f t="shared" si="17"/>
        <v>8.1233249588699614</v>
      </c>
      <c r="J77" s="951">
        <f t="shared" si="17"/>
        <v>10.054819014723327</v>
      </c>
      <c r="K77" s="951">
        <f t="shared" si="17"/>
        <v>12.047919266615736</v>
      </c>
      <c r="L77" s="951">
        <f t="shared" si="17"/>
        <v>18.382326388307035</v>
      </c>
      <c r="M77" s="951">
        <f t="shared" si="17"/>
        <v>25.745481526980488</v>
      </c>
      <c r="N77" s="953">
        <f t="shared" si="17"/>
        <v>695.12872727272725</v>
      </c>
      <c r="O77" s="939"/>
      <c r="P77" s="939"/>
      <c r="Q77" s="683"/>
      <c r="R77" s="683"/>
      <c r="S77" s="683"/>
      <c r="T77" s="685"/>
      <c r="U77" s="685"/>
      <c r="V77" s="685"/>
      <c r="W77" s="685"/>
      <c r="X77" s="685"/>
      <c r="Y77" s="685"/>
      <c r="Z77" s="685"/>
      <c r="AA77" s="685"/>
      <c r="AB77" s="685"/>
      <c r="AC77" s="685"/>
      <c r="AD77" s="685"/>
      <c r="AE77" s="685"/>
      <c r="AF77" s="685"/>
      <c r="AG77" s="685"/>
      <c r="AH77" s="685"/>
      <c r="AI77" s="685"/>
      <c r="AJ77" s="685"/>
      <c r="AK77" s="685"/>
      <c r="AL77" s="685"/>
      <c r="AM77" s="685"/>
      <c r="AN77" s="685"/>
    </row>
    <row r="78" spans="1:40">
      <c r="A78" s="682"/>
      <c r="B78" s="691" t="s">
        <v>22</v>
      </c>
      <c r="C78" s="945" t="s">
        <v>75</v>
      </c>
      <c r="D78" s="945">
        <v>500</v>
      </c>
      <c r="E78" s="946"/>
      <c r="F78" s="948">
        <f>F$77/F$9*F10</f>
        <v>13.573376151370208</v>
      </c>
      <c r="G78" s="948">
        <f t="shared" ref="G78:M78" si="18">G$77/G$9*G10</f>
        <v>3.6851961488426763</v>
      </c>
      <c r="H78" s="948">
        <f t="shared" si="18"/>
        <v>5.8104760491405472</v>
      </c>
      <c r="I78" s="948">
        <f t="shared" si="18"/>
        <v>9.3063407265928415</v>
      </c>
      <c r="J78" s="948">
        <f t="shared" si="18"/>
        <v>11.324525406409011</v>
      </c>
      <c r="K78" s="948">
        <f t="shared" si="18"/>
        <v>13.348046853831065</v>
      </c>
      <c r="L78" s="948">
        <f t="shared" si="18"/>
        <v>19.72881427346298</v>
      </c>
      <c r="M78" s="948">
        <f t="shared" si="18"/>
        <v>27.05156476058049</v>
      </c>
      <c r="N78" s="945"/>
      <c r="O78" s="939"/>
      <c r="P78" s="939"/>
      <c r="Q78" s="683"/>
      <c r="R78" s="683"/>
      <c r="S78" s="683"/>
      <c r="T78" s="685"/>
      <c r="U78" s="685"/>
      <c r="V78" s="685"/>
      <c r="W78" s="685"/>
      <c r="X78" s="685"/>
      <c r="Y78" s="685"/>
      <c r="Z78" s="685"/>
      <c r="AA78" s="685"/>
      <c r="AB78" s="685"/>
      <c r="AC78" s="685"/>
      <c r="AD78" s="685"/>
      <c r="AE78" s="685"/>
      <c r="AF78" s="685"/>
      <c r="AG78" s="685"/>
      <c r="AH78" s="685"/>
      <c r="AI78" s="685"/>
      <c r="AJ78" s="685"/>
      <c r="AK78" s="685"/>
      <c r="AL78" s="685"/>
      <c r="AM78" s="685"/>
      <c r="AN78" s="685"/>
    </row>
    <row r="79" spans="1:40">
      <c r="A79" s="682"/>
      <c r="B79" s="691" t="s">
        <v>22</v>
      </c>
      <c r="C79" s="945">
        <v>501</v>
      </c>
      <c r="D79" s="945">
        <v>1000</v>
      </c>
      <c r="E79" s="946"/>
      <c r="F79" s="948">
        <f t="shared" ref="F79:M79" si="19">F$77/F$9*F11</f>
        <v>7.7158699189559163</v>
      </c>
      <c r="G79" s="948">
        <f t="shared" si="19"/>
        <v>2.2628458087374459</v>
      </c>
      <c r="H79" s="948">
        <f t="shared" si="19"/>
        <v>3.3911704210325762</v>
      </c>
      <c r="I79" s="948">
        <f t="shared" si="19"/>
        <v>5.2176229936125456</v>
      </c>
      <c r="J79" s="948">
        <f t="shared" si="19"/>
        <v>6.275774387871861</v>
      </c>
      <c r="K79" s="948">
        <f t="shared" si="19"/>
        <v>7.2358181847234482</v>
      </c>
      <c r="L79" s="948">
        <f t="shared" si="19"/>
        <v>10.523305184844757</v>
      </c>
      <c r="M79" s="948">
        <f t="shared" si="19"/>
        <v>14.73818513036796</v>
      </c>
      <c r="N79" s="945"/>
      <c r="O79" s="939"/>
      <c r="P79" s="939"/>
      <c r="Q79" s="683"/>
      <c r="R79" s="683"/>
      <c r="S79" s="683"/>
      <c r="T79" s="685"/>
      <c r="U79" s="685"/>
      <c r="V79" s="685"/>
      <c r="W79" s="685"/>
      <c r="X79" s="685"/>
      <c r="Y79" s="685"/>
      <c r="Z79" s="685"/>
      <c r="AA79" s="685"/>
      <c r="AB79" s="685"/>
      <c r="AC79" s="685"/>
      <c r="AD79" s="685"/>
      <c r="AE79" s="685"/>
      <c r="AF79" s="685"/>
      <c r="AG79" s="685"/>
      <c r="AH79" s="685"/>
      <c r="AI79" s="685"/>
      <c r="AJ79" s="685"/>
      <c r="AK79" s="685"/>
      <c r="AL79" s="685"/>
      <c r="AM79" s="685"/>
      <c r="AN79" s="685"/>
    </row>
    <row r="80" spans="1:40">
      <c r="A80" s="682"/>
      <c r="B80" s="691" t="s">
        <v>22</v>
      </c>
      <c r="C80" s="945">
        <v>1001</v>
      </c>
      <c r="D80" s="945">
        <v>2000</v>
      </c>
      <c r="E80" s="946"/>
      <c r="F80" s="948">
        <f t="shared" ref="F80:M80" si="20">F$77/F$9*F12</f>
        <v>6.1922530822423267</v>
      </c>
      <c r="G80" s="948">
        <f t="shared" si="20"/>
        <v>1.5842776362524529</v>
      </c>
      <c r="H80" s="948">
        <f t="shared" si="20"/>
        <v>2.4735601935040212</v>
      </c>
      <c r="I80" s="948">
        <f t="shared" si="20"/>
        <v>4.011173261958251</v>
      </c>
      <c r="J80" s="948">
        <f t="shared" si="20"/>
        <v>4.8982721651101127</v>
      </c>
      <c r="K80" s="948">
        <f t="shared" si="20"/>
        <v>5.8643339797665606</v>
      </c>
      <c r="L80" s="948">
        <f t="shared" si="20"/>
        <v>8.6535192115747144</v>
      </c>
      <c r="M80" s="948">
        <f t="shared" si="20"/>
        <v>11.984901541520694</v>
      </c>
      <c r="N80" s="945"/>
      <c r="O80" s="939"/>
      <c r="P80" s="939"/>
      <c r="Q80" s="683"/>
      <c r="R80" s="683"/>
      <c r="S80" s="683"/>
      <c r="T80" s="685"/>
      <c r="U80" s="685"/>
      <c r="V80" s="685"/>
      <c r="W80" s="685"/>
      <c r="X80" s="685"/>
      <c r="Y80" s="685"/>
      <c r="Z80" s="685"/>
      <c r="AA80" s="685"/>
      <c r="AB80" s="685"/>
      <c r="AC80" s="685"/>
      <c r="AD80" s="685"/>
      <c r="AE80" s="685"/>
      <c r="AF80" s="685"/>
      <c r="AG80" s="685"/>
      <c r="AH80" s="685"/>
      <c r="AI80" s="685"/>
      <c r="AJ80" s="685"/>
      <c r="AK80" s="685"/>
      <c r="AL80" s="685"/>
      <c r="AM80" s="685"/>
      <c r="AN80" s="685"/>
    </row>
    <row r="81" spans="1:40">
      <c r="A81" s="682"/>
      <c r="B81" s="691" t="s">
        <v>22</v>
      </c>
      <c r="C81" s="945">
        <v>2001</v>
      </c>
      <c r="D81" s="945">
        <v>5000</v>
      </c>
      <c r="E81" s="946"/>
      <c r="F81" s="948">
        <f t="shared" ref="F81:M81" si="21">F$77/F$9*F13</f>
        <v>5.4983831062745523</v>
      </c>
      <c r="G81" s="948">
        <f t="shared" si="21"/>
        <v>1.4105001411352429</v>
      </c>
      <c r="H81" s="948">
        <f t="shared" si="21"/>
        <v>2.1760882357450249</v>
      </c>
      <c r="I81" s="948">
        <f t="shared" si="21"/>
        <v>3.5609912286288146</v>
      </c>
      <c r="J81" s="948">
        <f t="shared" si="21"/>
        <v>4.3021870785679646</v>
      </c>
      <c r="K81" s="948">
        <f t="shared" si="21"/>
        <v>4.9908226909121618</v>
      </c>
      <c r="L81" s="948">
        <f t="shared" si="21"/>
        <v>7.4790816824680304</v>
      </c>
      <c r="M81" s="948">
        <f t="shared" si="21"/>
        <v>10.981167451051983</v>
      </c>
      <c r="N81" s="945"/>
      <c r="O81" s="939"/>
      <c r="P81" s="939"/>
      <c r="Q81" s="683"/>
      <c r="R81" s="683"/>
      <c r="S81" s="683"/>
      <c r="T81" s="685"/>
      <c r="U81" s="685"/>
      <c r="V81" s="685"/>
      <c r="W81" s="685"/>
      <c r="X81" s="685"/>
      <c r="Y81" s="685"/>
      <c r="Z81" s="685"/>
      <c r="AA81" s="685"/>
      <c r="AB81" s="685"/>
      <c r="AC81" s="685"/>
      <c r="AD81" s="685"/>
      <c r="AE81" s="685"/>
      <c r="AF81" s="685"/>
      <c r="AG81" s="685"/>
      <c r="AH81" s="685"/>
      <c r="AI81" s="685"/>
      <c r="AJ81" s="685"/>
      <c r="AK81" s="685"/>
      <c r="AL81" s="685"/>
      <c r="AM81" s="685"/>
      <c r="AN81" s="685"/>
    </row>
    <row r="82" spans="1:40">
      <c r="A82" s="682"/>
      <c r="B82" s="691" t="s">
        <v>22</v>
      </c>
      <c r="C82" s="945">
        <v>5001</v>
      </c>
      <c r="D82" s="945">
        <v>10000</v>
      </c>
      <c r="E82" s="946"/>
      <c r="F82" s="948">
        <f t="shared" ref="F82:M82" si="22">F$77/F$9*F14</f>
        <v>5.1831863845737685</v>
      </c>
      <c r="G82" s="948">
        <f t="shared" si="22"/>
        <v>1.1040302057466758</v>
      </c>
      <c r="H82" s="948">
        <f t="shared" si="22"/>
        <v>1.750566233278414</v>
      </c>
      <c r="I82" s="948">
        <f t="shared" si="22"/>
        <v>3.0553443853525772</v>
      </c>
      <c r="J82" s="948">
        <f t="shared" si="22"/>
        <v>3.8628580455717199</v>
      </c>
      <c r="K82" s="948">
        <f t="shared" si="22"/>
        <v>4.6215177447572344</v>
      </c>
      <c r="L82" s="948">
        <f t="shared" si="22"/>
        <v>10.510925082933813</v>
      </c>
      <c r="M82" s="948">
        <f t="shared" si="22"/>
        <v>11.131739464279736</v>
      </c>
      <c r="N82" s="945"/>
      <c r="O82" s="939"/>
      <c r="P82" s="939"/>
      <c r="Q82" s="683"/>
      <c r="R82" s="683"/>
      <c r="S82" s="683"/>
      <c r="T82" s="685"/>
      <c r="U82" s="685"/>
      <c r="V82" s="685"/>
      <c r="W82" s="685"/>
      <c r="X82" s="685"/>
      <c r="Y82" s="685"/>
      <c r="Z82" s="685"/>
      <c r="AA82" s="685"/>
      <c r="AB82" s="685"/>
      <c r="AC82" s="685"/>
      <c r="AD82" s="685"/>
      <c r="AE82" s="685"/>
      <c r="AF82" s="685"/>
      <c r="AG82" s="685"/>
      <c r="AH82" s="685"/>
      <c r="AI82" s="685"/>
      <c r="AJ82" s="685"/>
      <c r="AK82" s="685"/>
      <c r="AL82" s="685"/>
      <c r="AM82" s="685"/>
      <c r="AN82" s="685"/>
    </row>
    <row r="83" spans="1:40">
      <c r="A83" s="682"/>
      <c r="B83" s="691" t="s">
        <v>22</v>
      </c>
      <c r="C83" s="945">
        <v>10001</v>
      </c>
      <c r="D83" s="945">
        <v>20000</v>
      </c>
      <c r="E83" s="946"/>
      <c r="F83" s="948">
        <f t="shared" ref="F83:M83" si="23">F$77/F$9*F15</f>
        <v>5.7168965275626142</v>
      </c>
      <c r="G83" s="948">
        <f t="shared" si="23"/>
        <v>1.428170171663635</v>
      </c>
      <c r="H83" s="948">
        <f t="shared" si="23"/>
        <v>2.0626396262456899</v>
      </c>
      <c r="I83" s="948">
        <f t="shared" si="23"/>
        <v>3.6341699790738358</v>
      </c>
      <c r="J83" s="948">
        <f t="shared" si="23"/>
        <v>4.5182815297428451</v>
      </c>
      <c r="K83" s="948">
        <f t="shared" si="23"/>
        <v>5.6290963732521782</v>
      </c>
      <c r="L83" s="948">
        <f t="shared" si="23"/>
        <v>8.2198632261199567</v>
      </c>
      <c r="M83" s="948">
        <f t="shared" si="23"/>
        <v>11.666766502939263</v>
      </c>
      <c r="N83" s="945"/>
      <c r="O83" s="939"/>
      <c r="P83" s="939"/>
      <c r="Q83" s="683"/>
      <c r="R83" s="683"/>
      <c r="S83" s="683"/>
      <c r="T83" s="685"/>
      <c r="U83" s="685"/>
      <c r="V83" s="685"/>
      <c r="W83" s="685"/>
      <c r="X83" s="685"/>
      <c r="Y83" s="685"/>
      <c r="Z83" s="685"/>
      <c r="AA83" s="685"/>
      <c r="AB83" s="685"/>
      <c r="AC83" s="685"/>
      <c r="AD83" s="685"/>
      <c r="AE83" s="685"/>
      <c r="AF83" s="685"/>
      <c r="AG83" s="685"/>
      <c r="AH83" s="685"/>
      <c r="AI83" s="685"/>
      <c r="AJ83" s="685"/>
      <c r="AK83" s="685"/>
      <c r="AL83" s="685"/>
      <c r="AM83" s="685"/>
      <c r="AN83" s="685"/>
    </row>
    <row r="84" spans="1:40">
      <c r="A84" s="682"/>
      <c r="B84" s="691" t="s">
        <v>22</v>
      </c>
      <c r="C84" s="945">
        <v>20001</v>
      </c>
      <c r="D84" s="945" t="s">
        <v>76</v>
      </c>
      <c r="E84" s="946"/>
      <c r="F84" s="948">
        <f t="shared" ref="F84:M84" si="24">F$77/F$9*F16</f>
        <v>4.4476807182942268</v>
      </c>
      <c r="G84" s="948">
        <f t="shared" si="24"/>
        <v>1.1111002104597274</v>
      </c>
      <c r="H84" s="948">
        <f t="shared" si="24"/>
        <v>1.6047102567297755</v>
      </c>
      <c r="I84" s="948">
        <f t="shared" si="24"/>
        <v>3.500683057252119</v>
      </c>
      <c r="J84" s="948">
        <f t="shared" si="24"/>
        <v>3.8416217650662743</v>
      </c>
      <c r="K84" s="948">
        <f t="shared" si="24"/>
        <v>4.5379685479917189</v>
      </c>
      <c r="L84" s="948">
        <f t="shared" si="24"/>
        <v>6.0886083085971681</v>
      </c>
      <c r="M84" s="948">
        <f t="shared" si="24"/>
        <v>9.0161006453644053</v>
      </c>
      <c r="N84" s="945"/>
      <c r="O84" s="939"/>
      <c r="P84" s="939"/>
      <c r="Q84" s="683"/>
      <c r="R84" s="683"/>
      <c r="S84" s="683"/>
      <c r="T84" s="685"/>
      <c r="U84" s="685"/>
      <c r="V84" s="685"/>
      <c r="W84" s="685"/>
      <c r="X84" s="685"/>
      <c r="Y84" s="685"/>
      <c r="Z84" s="685"/>
      <c r="AA84" s="685"/>
      <c r="AB84" s="685"/>
      <c r="AC84" s="685"/>
      <c r="AD84" s="685"/>
      <c r="AE84" s="685"/>
      <c r="AF84" s="685"/>
      <c r="AG84" s="685"/>
      <c r="AH84" s="685"/>
      <c r="AI84" s="685"/>
      <c r="AJ84" s="685"/>
      <c r="AK84" s="685"/>
      <c r="AL84" s="685"/>
      <c r="AM84" s="685"/>
      <c r="AN84" s="685"/>
    </row>
    <row r="85" spans="1:40">
      <c r="A85" s="682"/>
      <c r="B85" s="692"/>
      <c r="C85" s="692"/>
      <c r="D85" s="692"/>
      <c r="E85" s="692"/>
      <c r="F85" s="692"/>
      <c r="G85" s="692"/>
      <c r="H85" s="693"/>
      <c r="I85" s="693"/>
      <c r="J85" s="692"/>
      <c r="K85" s="692"/>
      <c r="L85" s="692"/>
      <c r="M85" s="692"/>
      <c r="N85" s="692"/>
      <c r="O85" s="939"/>
      <c r="P85" s="939"/>
      <c r="Q85" s="683"/>
      <c r="R85" s="683"/>
      <c r="S85" s="683"/>
      <c r="T85" s="685"/>
      <c r="U85" s="685"/>
      <c r="V85" s="685"/>
      <c r="W85" s="685"/>
      <c r="X85" s="685"/>
      <c r="Y85" s="685"/>
      <c r="Z85" s="685"/>
      <c r="AA85" s="685"/>
      <c r="AB85" s="685"/>
      <c r="AC85" s="685"/>
      <c r="AD85" s="685"/>
      <c r="AE85" s="685"/>
      <c r="AF85" s="685"/>
      <c r="AG85" s="685"/>
      <c r="AH85" s="685"/>
      <c r="AI85" s="685"/>
      <c r="AJ85" s="685"/>
      <c r="AK85" s="685"/>
      <c r="AL85" s="685"/>
      <c r="AM85" s="685"/>
      <c r="AN85" s="685"/>
    </row>
    <row r="86" spans="1:40">
      <c r="A86" s="682"/>
      <c r="B86" s="683"/>
      <c r="C86" s="683"/>
      <c r="D86" s="683"/>
      <c r="E86" s="683"/>
      <c r="F86" s="683"/>
      <c r="G86" s="683"/>
      <c r="H86" s="684"/>
      <c r="I86" s="684"/>
      <c r="J86" s="683"/>
      <c r="K86" s="683"/>
      <c r="L86" s="683"/>
      <c r="M86" s="683"/>
      <c r="N86" s="683"/>
      <c r="O86" s="939"/>
      <c r="P86" s="939"/>
      <c r="Q86" s="683"/>
      <c r="R86" s="683"/>
      <c r="S86" s="683"/>
      <c r="T86" s="685"/>
      <c r="U86" s="685"/>
      <c r="V86" s="685"/>
      <c r="W86" s="685"/>
      <c r="X86" s="685"/>
      <c r="Y86" s="685"/>
      <c r="Z86" s="685"/>
      <c r="AA86" s="685"/>
      <c r="AB86" s="685"/>
      <c r="AC86" s="685"/>
      <c r="AD86" s="685"/>
      <c r="AE86" s="685"/>
      <c r="AF86" s="685"/>
      <c r="AG86" s="685"/>
      <c r="AH86" s="685"/>
      <c r="AI86" s="685"/>
      <c r="AJ86" s="685"/>
      <c r="AK86" s="685"/>
      <c r="AL86" s="685"/>
      <c r="AM86" s="685"/>
      <c r="AN86" s="685"/>
    </row>
    <row r="87" spans="1:40">
      <c r="A87" s="682"/>
      <c r="B87" s="954" t="s">
        <v>224</v>
      </c>
      <c r="C87" s="683"/>
      <c r="D87" s="683"/>
      <c r="E87" s="683"/>
      <c r="F87" s="683"/>
      <c r="G87" s="683"/>
      <c r="H87" s="684"/>
      <c r="I87" s="684"/>
      <c r="J87" s="683"/>
      <c r="K87" s="683"/>
      <c r="L87" s="683"/>
      <c r="M87" s="683"/>
      <c r="N87" s="683"/>
      <c r="O87" s="939"/>
      <c r="P87" s="939"/>
      <c r="Q87" s="683"/>
      <c r="R87" s="683"/>
      <c r="S87" s="683"/>
      <c r="T87" s="685"/>
      <c r="U87" s="685"/>
      <c r="V87" s="685"/>
      <c r="W87" s="685"/>
      <c r="X87" s="685"/>
      <c r="Y87" s="685"/>
      <c r="Z87" s="685"/>
      <c r="AA87" s="685"/>
      <c r="AB87" s="685"/>
      <c r="AC87" s="685"/>
      <c r="AD87" s="685"/>
      <c r="AE87" s="685"/>
      <c r="AF87" s="685"/>
      <c r="AG87" s="685"/>
      <c r="AH87" s="685"/>
      <c r="AI87" s="685"/>
      <c r="AJ87" s="685"/>
      <c r="AK87" s="685"/>
      <c r="AL87" s="685"/>
      <c r="AM87" s="685"/>
      <c r="AN87" s="685"/>
    </row>
    <row r="88" spans="1:40">
      <c r="A88" s="682"/>
      <c r="B88" s="689">
        <v>1</v>
      </c>
      <c r="C88" s="689">
        <v>2</v>
      </c>
      <c r="D88" s="689">
        <v>3</v>
      </c>
      <c r="E88" s="689">
        <v>4</v>
      </c>
      <c r="F88" s="689">
        <v>5</v>
      </c>
      <c r="G88" s="689">
        <v>7</v>
      </c>
      <c r="H88" s="689">
        <v>8</v>
      </c>
      <c r="I88" s="689">
        <v>9</v>
      </c>
      <c r="J88" s="689">
        <v>10</v>
      </c>
      <c r="K88" s="689">
        <v>11</v>
      </c>
      <c r="L88" s="689">
        <v>12</v>
      </c>
      <c r="M88" s="689">
        <v>13</v>
      </c>
      <c r="N88" s="689">
        <v>14</v>
      </c>
      <c r="O88" s="939"/>
      <c r="P88" s="939"/>
      <c r="Q88" s="683"/>
      <c r="R88" s="683"/>
      <c r="S88" s="683"/>
      <c r="T88" s="685"/>
      <c r="U88" s="685"/>
      <c r="V88" s="685"/>
      <c r="W88" s="685"/>
      <c r="X88" s="685"/>
      <c r="Y88" s="685"/>
      <c r="Z88" s="685"/>
      <c r="AA88" s="685"/>
      <c r="AB88" s="685"/>
      <c r="AC88" s="685"/>
      <c r="AD88" s="685"/>
      <c r="AE88" s="685"/>
      <c r="AF88" s="685"/>
      <c r="AG88" s="685"/>
      <c r="AH88" s="685"/>
      <c r="AI88" s="685"/>
      <c r="AJ88" s="685"/>
      <c r="AK88" s="685"/>
      <c r="AL88" s="685"/>
      <c r="AM88" s="685"/>
      <c r="AN88" s="685"/>
    </row>
    <row r="89" spans="1:40" ht="60">
      <c r="A89" s="682"/>
      <c r="B89" s="689" t="s">
        <v>5</v>
      </c>
      <c r="C89" s="689" t="s">
        <v>28</v>
      </c>
      <c r="D89" s="689" t="s">
        <v>29</v>
      </c>
      <c r="E89" s="689" t="s">
        <v>215</v>
      </c>
      <c r="F89" s="689" t="s">
        <v>9</v>
      </c>
      <c r="G89" s="689" t="s">
        <v>11</v>
      </c>
      <c r="H89" s="689" t="s">
        <v>12</v>
      </c>
      <c r="I89" s="689" t="s">
        <v>13</v>
      </c>
      <c r="J89" s="689" t="s">
        <v>14</v>
      </c>
      <c r="K89" s="689" t="s">
        <v>15</v>
      </c>
      <c r="L89" s="689" t="s">
        <v>16</v>
      </c>
      <c r="M89" s="689" t="s">
        <v>17</v>
      </c>
      <c r="N89" s="689" t="s">
        <v>216</v>
      </c>
      <c r="O89" s="939"/>
      <c r="P89" s="939"/>
      <c r="Q89" s="683"/>
      <c r="R89" s="683"/>
      <c r="S89" s="683"/>
      <c r="T89" s="685"/>
      <c r="U89" s="685"/>
      <c r="V89" s="685"/>
      <c r="W89" s="685"/>
      <c r="X89" s="685"/>
      <c r="Y89" s="685"/>
      <c r="Z89" s="685"/>
      <c r="AA89" s="685"/>
      <c r="AB89" s="685"/>
      <c r="AC89" s="685"/>
      <c r="AD89" s="685"/>
      <c r="AE89" s="685"/>
      <c r="AF89" s="685"/>
      <c r="AG89" s="685"/>
      <c r="AH89" s="685"/>
      <c r="AI89" s="685"/>
      <c r="AJ89" s="685"/>
      <c r="AK89" s="685"/>
      <c r="AL89" s="685"/>
      <c r="AM89" s="685"/>
      <c r="AN89" s="685"/>
    </row>
    <row r="90" spans="1:40">
      <c r="A90" s="682"/>
      <c r="B90" s="695" t="s">
        <v>24</v>
      </c>
      <c r="C90" s="695" t="s">
        <v>19</v>
      </c>
      <c r="D90" s="695" t="s">
        <v>19</v>
      </c>
      <c r="E90" s="952">
        <f>E30</f>
        <v>11505</v>
      </c>
      <c r="F90" s="951">
        <f t="shared" ref="F90:N90" si="25">F30</f>
        <v>10.647970937774476</v>
      </c>
      <c r="G90" s="951">
        <f t="shared" si="25"/>
        <v>2.4211572386767841</v>
      </c>
      <c r="H90" s="951">
        <f t="shared" si="25"/>
        <v>3.8846077851738068</v>
      </c>
      <c r="I90" s="951">
        <f t="shared" si="25"/>
        <v>6.5522195045131575</v>
      </c>
      <c r="J90" s="951">
        <f t="shared" si="25"/>
        <v>8.0919183673469384</v>
      </c>
      <c r="K90" s="951">
        <f t="shared" si="25"/>
        <v>9.972768791174758</v>
      </c>
      <c r="L90" s="951">
        <f t="shared" si="25"/>
        <v>15.658553196128606</v>
      </c>
      <c r="M90" s="951">
        <f t="shared" si="25"/>
        <v>22.269638487886379</v>
      </c>
      <c r="N90" s="953">
        <f t="shared" si="25"/>
        <v>772.10047805302042</v>
      </c>
      <c r="O90" s="939"/>
      <c r="P90" s="939"/>
      <c r="Q90" s="683"/>
      <c r="R90" s="683"/>
      <c r="S90" s="683"/>
      <c r="T90" s="685"/>
      <c r="U90" s="685"/>
      <c r="V90" s="685"/>
      <c r="W90" s="685"/>
      <c r="X90" s="685"/>
      <c r="Y90" s="685"/>
      <c r="Z90" s="685"/>
      <c r="AA90" s="685"/>
      <c r="AB90" s="685"/>
      <c r="AC90" s="685"/>
      <c r="AD90" s="685"/>
      <c r="AE90" s="685"/>
      <c r="AF90" s="685"/>
      <c r="AG90" s="685"/>
      <c r="AH90" s="685"/>
      <c r="AI90" s="685"/>
      <c r="AJ90" s="685"/>
      <c r="AK90" s="685"/>
      <c r="AL90" s="685"/>
      <c r="AM90" s="685"/>
      <c r="AN90" s="685"/>
    </row>
    <row r="91" spans="1:40">
      <c r="A91" s="682"/>
      <c r="B91" s="691" t="s">
        <v>24</v>
      </c>
      <c r="C91" s="945" t="s">
        <v>75</v>
      </c>
      <c r="D91" s="945">
        <v>500</v>
      </c>
      <c r="E91" s="946"/>
      <c r="F91" s="948">
        <f>F$90/F$9*F10</f>
        <v>11.601877555116156</v>
      </c>
      <c r="G91" s="948">
        <f t="shared" ref="G91:M91" si="26">G$90/G$9*G10</f>
        <v>2.9434801172529346</v>
      </c>
      <c r="H91" s="948">
        <f t="shared" si="26"/>
        <v>4.6138956843123262</v>
      </c>
      <c r="I91" s="948">
        <f t="shared" si="26"/>
        <v>7.5064320993148259</v>
      </c>
      <c r="J91" s="948">
        <f t="shared" si="26"/>
        <v>9.113752818765148</v>
      </c>
      <c r="K91" s="948">
        <f t="shared" si="26"/>
        <v>11.048960583250775</v>
      </c>
      <c r="L91" s="948">
        <f t="shared" si="26"/>
        <v>16.805527291369817</v>
      </c>
      <c r="M91" s="948">
        <f t="shared" si="26"/>
        <v>23.399390184970795</v>
      </c>
      <c r="N91" s="945"/>
      <c r="O91" s="939"/>
      <c r="P91" s="939"/>
      <c r="Q91" s="683"/>
      <c r="R91" s="683"/>
      <c r="S91" s="683"/>
      <c r="T91" s="685"/>
      <c r="U91" s="685"/>
      <c r="V91" s="685"/>
      <c r="W91" s="685"/>
      <c r="X91" s="685"/>
      <c r="Y91" s="685"/>
      <c r="Z91" s="685"/>
      <c r="AA91" s="685"/>
      <c r="AB91" s="685"/>
      <c r="AC91" s="685"/>
      <c r="AD91" s="685"/>
      <c r="AE91" s="685"/>
      <c r="AF91" s="685"/>
      <c r="AG91" s="685"/>
      <c r="AH91" s="685"/>
      <c r="AI91" s="685"/>
      <c r="AJ91" s="685"/>
      <c r="AK91" s="685"/>
      <c r="AL91" s="685"/>
      <c r="AM91" s="685"/>
      <c r="AN91" s="685"/>
    </row>
    <row r="92" spans="1:40">
      <c r="A92" s="682"/>
      <c r="B92" s="691" t="s">
        <v>24</v>
      </c>
      <c r="C92" s="945">
        <v>501</v>
      </c>
      <c r="D92" s="945">
        <v>1000</v>
      </c>
      <c r="E92" s="946"/>
      <c r="F92" s="948">
        <f t="shared" ref="F92:M92" si="27">F$90/F$9*F11</f>
        <v>6.595159305438818</v>
      </c>
      <c r="G92" s="948">
        <f t="shared" si="27"/>
        <v>1.8074049188723809</v>
      </c>
      <c r="H92" s="948">
        <f t="shared" si="27"/>
        <v>2.6928097522550085</v>
      </c>
      <c r="I92" s="948">
        <f t="shared" si="27"/>
        <v>4.2084997607556272</v>
      </c>
      <c r="J92" s="948">
        <f t="shared" si="27"/>
        <v>5.0506184113492143</v>
      </c>
      <c r="K92" s="948">
        <f t="shared" si="27"/>
        <v>5.9895107341215503</v>
      </c>
      <c r="L92" s="948">
        <f t="shared" si="27"/>
        <v>8.9640304798854906</v>
      </c>
      <c r="M92" s="948">
        <f t="shared" si="27"/>
        <v>12.74841391010219</v>
      </c>
      <c r="N92" s="945"/>
      <c r="O92" s="939"/>
      <c r="P92" s="939"/>
      <c r="Q92" s="683"/>
      <c r="R92" s="683"/>
      <c r="S92" s="683"/>
      <c r="T92" s="685"/>
      <c r="U92" s="685"/>
      <c r="V92" s="685"/>
      <c r="W92" s="685"/>
      <c r="X92" s="685"/>
      <c r="Y92" s="685"/>
      <c r="Z92" s="685"/>
      <c r="AA92" s="685"/>
      <c r="AB92" s="685"/>
      <c r="AC92" s="685"/>
      <c r="AD92" s="685"/>
      <c r="AE92" s="685"/>
      <c r="AF92" s="685"/>
      <c r="AG92" s="685"/>
      <c r="AH92" s="685"/>
      <c r="AI92" s="685"/>
      <c r="AJ92" s="685"/>
      <c r="AK92" s="685"/>
      <c r="AL92" s="685"/>
      <c r="AM92" s="685"/>
      <c r="AN92" s="685"/>
    </row>
    <row r="93" spans="1:40">
      <c r="A93" s="682"/>
      <c r="B93" s="691" t="s">
        <v>24</v>
      </c>
      <c r="C93" s="945">
        <v>1001</v>
      </c>
      <c r="D93" s="945">
        <v>2000</v>
      </c>
      <c r="E93" s="946"/>
      <c r="F93" s="948">
        <f t="shared" ref="F93:M93" si="28">F$90/F$9*F12</f>
        <v>5.2928439652218575</v>
      </c>
      <c r="G93" s="948">
        <f t="shared" si="28"/>
        <v>1.2654115369088461</v>
      </c>
      <c r="H93" s="948">
        <f t="shared" si="28"/>
        <v>1.9641675837185621</v>
      </c>
      <c r="I93" s="948">
        <f t="shared" si="28"/>
        <v>3.2353854875997268</v>
      </c>
      <c r="J93" s="948">
        <f t="shared" si="28"/>
        <v>3.9420320189830318</v>
      </c>
      <c r="K93" s="948">
        <f t="shared" si="28"/>
        <v>4.8542528880067515</v>
      </c>
      <c r="L93" s="948">
        <f t="shared" si="28"/>
        <v>7.3712971930666988</v>
      </c>
      <c r="M93" s="948">
        <f t="shared" si="28"/>
        <v>10.366845318580486</v>
      </c>
      <c r="N93" s="945"/>
      <c r="O93" s="939"/>
      <c r="P93" s="939"/>
      <c r="Q93" s="683"/>
      <c r="R93" s="683"/>
      <c r="S93" s="683"/>
      <c r="T93" s="685"/>
      <c r="U93" s="685"/>
      <c r="V93" s="685"/>
      <c r="W93" s="685"/>
      <c r="X93" s="685"/>
      <c r="Y93" s="685"/>
      <c r="Z93" s="685"/>
      <c r="AA93" s="685"/>
      <c r="AB93" s="685"/>
      <c r="AC93" s="685"/>
      <c r="AD93" s="685"/>
      <c r="AE93" s="685"/>
      <c r="AF93" s="685"/>
      <c r="AG93" s="685"/>
      <c r="AH93" s="685"/>
      <c r="AI93" s="685"/>
      <c r="AJ93" s="685"/>
      <c r="AK93" s="685"/>
      <c r="AL93" s="685"/>
      <c r="AM93" s="685"/>
      <c r="AN93" s="685"/>
    </row>
    <row r="94" spans="1:40">
      <c r="A94" s="682"/>
      <c r="B94" s="691" t="s">
        <v>24</v>
      </c>
      <c r="C94" s="945">
        <v>2001</v>
      </c>
      <c r="D94" s="945">
        <v>5000</v>
      </c>
      <c r="E94" s="946"/>
      <c r="F94" s="948">
        <f t="shared" ref="F94:M94" si="29">F$90/F$9*F13</f>
        <v>4.699756850374837</v>
      </c>
      <c r="G94" s="948">
        <f t="shared" si="29"/>
        <v>1.1266100780328605</v>
      </c>
      <c r="H94" s="948">
        <f t="shared" si="29"/>
        <v>1.7279555125387513</v>
      </c>
      <c r="I94" s="948">
        <f t="shared" si="29"/>
        <v>2.8722716746847672</v>
      </c>
      <c r="J94" s="948">
        <f t="shared" si="29"/>
        <v>3.4623145965979085</v>
      </c>
      <c r="K94" s="948">
        <f t="shared" si="29"/>
        <v>4.1311964060161479</v>
      </c>
      <c r="L94" s="948">
        <f t="shared" si="29"/>
        <v>6.3708801546256497</v>
      </c>
      <c r="M94" s="948">
        <f t="shared" si="29"/>
        <v>9.4986232459313271</v>
      </c>
      <c r="N94" s="945"/>
      <c r="O94" s="939"/>
      <c r="P94" s="939"/>
      <c r="Q94" s="683"/>
      <c r="R94" s="683"/>
      <c r="S94" s="683"/>
      <c r="T94" s="685"/>
      <c r="U94" s="685"/>
      <c r="V94" s="685"/>
      <c r="W94" s="685"/>
      <c r="X94" s="685"/>
      <c r="Y94" s="685"/>
      <c r="Z94" s="685"/>
      <c r="AA94" s="685"/>
      <c r="AB94" s="685"/>
      <c r="AC94" s="685"/>
      <c r="AD94" s="685"/>
      <c r="AE94" s="685"/>
      <c r="AF94" s="685"/>
      <c r="AG94" s="685"/>
      <c r="AH94" s="685"/>
      <c r="AI94" s="685"/>
      <c r="AJ94" s="685"/>
      <c r="AK94" s="685"/>
      <c r="AL94" s="685"/>
      <c r="AM94" s="685"/>
      <c r="AN94" s="685"/>
    </row>
    <row r="95" spans="1:40">
      <c r="A95" s="682"/>
      <c r="B95" s="691" t="s">
        <v>24</v>
      </c>
      <c r="C95" s="945">
        <v>5001</v>
      </c>
      <c r="D95" s="945">
        <v>10000</v>
      </c>
      <c r="E95" s="946"/>
      <c r="F95" s="948">
        <f t="shared" ref="F95:M95" si="30">F$90/F$9*F14</f>
        <v>4.4303416562355844</v>
      </c>
      <c r="G95" s="948">
        <f t="shared" si="30"/>
        <v>0.88182306401317623</v>
      </c>
      <c r="H95" s="948">
        <f t="shared" si="30"/>
        <v>1.3900633821596862</v>
      </c>
      <c r="I95" s="948">
        <f t="shared" si="30"/>
        <v>2.4644203175514487</v>
      </c>
      <c r="J95" s="948">
        <f t="shared" si="30"/>
        <v>3.1087513284569854</v>
      </c>
      <c r="K95" s="948">
        <f t="shared" si="30"/>
        <v>3.8255010606260318</v>
      </c>
      <c r="L95" s="948">
        <f t="shared" si="30"/>
        <v>8.9534847807040574</v>
      </c>
      <c r="M95" s="948">
        <f t="shared" si="30"/>
        <v>9.6288668499385501</v>
      </c>
      <c r="N95" s="945"/>
      <c r="O95" s="939"/>
      <c r="P95" s="939"/>
      <c r="Q95" s="683"/>
      <c r="R95" s="683"/>
      <c r="S95" s="683"/>
      <c r="T95" s="685"/>
      <c r="U95" s="685"/>
      <c r="V95" s="685"/>
      <c r="W95" s="685"/>
      <c r="X95" s="685"/>
      <c r="Y95" s="685"/>
      <c r="Z95" s="685"/>
      <c r="AA95" s="685"/>
      <c r="AB95" s="685"/>
      <c r="AC95" s="685"/>
      <c r="AD95" s="685"/>
      <c r="AE95" s="685"/>
      <c r="AF95" s="685"/>
      <c r="AG95" s="685"/>
      <c r="AH95" s="685"/>
      <c r="AI95" s="685"/>
      <c r="AJ95" s="685"/>
      <c r="AK95" s="685"/>
      <c r="AL95" s="685"/>
      <c r="AM95" s="685"/>
      <c r="AN95" s="685"/>
    </row>
    <row r="96" spans="1:40">
      <c r="A96" s="682"/>
      <c r="B96" s="691" t="s">
        <v>24</v>
      </c>
      <c r="C96" s="945">
        <v>10001</v>
      </c>
      <c r="D96" s="945">
        <v>20000</v>
      </c>
      <c r="E96" s="946"/>
      <c r="F96" s="948">
        <f t="shared" ref="F96:M96" si="31">F$90/F$9*F15</f>
        <v>4.8865317492401932</v>
      </c>
      <c r="G96" s="948">
        <f t="shared" si="31"/>
        <v>1.1407236778063512</v>
      </c>
      <c r="H96" s="948">
        <f t="shared" si="31"/>
        <v>1.6378699420393015</v>
      </c>
      <c r="I96" s="948">
        <f t="shared" si="31"/>
        <v>2.931297164666947</v>
      </c>
      <c r="J96" s="948">
        <f t="shared" si="31"/>
        <v>3.6362231130996241</v>
      </c>
      <c r="K96" s="948">
        <f t="shared" si="31"/>
        <v>4.6595329360514075</v>
      </c>
      <c r="L96" s="948">
        <f t="shared" si="31"/>
        <v>7.0018975222294815</v>
      </c>
      <c r="M96" s="948">
        <f t="shared" si="31"/>
        <v>10.091661019070932</v>
      </c>
      <c r="N96" s="945"/>
      <c r="O96" s="939"/>
      <c r="P96" s="939"/>
      <c r="Q96" s="683"/>
      <c r="R96" s="683"/>
      <c r="S96" s="683"/>
      <c r="T96" s="685"/>
      <c r="U96" s="685"/>
      <c r="V96" s="685"/>
      <c r="W96" s="685"/>
      <c r="X96" s="685"/>
      <c r="Y96" s="685"/>
      <c r="Z96" s="685"/>
      <c r="AA96" s="685"/>
      <c r="AB96" s="685"/>
      <c r="AC96" s="685"/>
      <c r="AD96" s="685"/>
      <c r="AE96" s="685"/>
      <c r="AF96" s="685"/>
      <c r="AG96" s="685"/>
      <c r="AH96" s="685"/>
      <c r="AI96" s="685"/>
      <c r="AJ96" s="685"/>
      <c r="AK96" s="685"/>
      <c r="AL96" s="685"/>
      <c r="AM96" s="685"/>
      <c r="AN96" s="685"/>
    </row>
    <row r="97" spans="1:40">
      <c r="A97" s="682"/>
      <c r="B97" s="691" t="s">
        <v>24</v>
      </c>
      <c r="C97" s="945">
        <v>20001</v>
      </c>
      <c r="D97" s="945" t="s">
        <v>76</v>
      </c>
      <c r="E97" s="946"/>
      <c r="F97" s="948">
        <f t="shared" ref="F97:M97" si="32">F$90/F$9*F16</f>
        <v>3.8016663299124458</v>
      </c>
      <c r="G97" s="948">
        <f t="shared" si="32"/>
        <v>0.88747009539528809</v>
      </c>
      <c r="H97" s="948">
        <f t="shared" si="32"/>
        <v>1.2742442556307221</v>
      </c>
      <c r="I97" s="948">
        <f t="shared" si="32"/>
        <v>2.8236275075762687</v>
      </c>
      <c r="J97" s="948">
        <f t="shared" si="32"/>
        <v>3.0916607922648849</v>
      </c>
      <c r="K97" s="948">
        <f t="shared" si="32"/>
        <v>3.7563424944377881</v>
      </c>
      <c r="L97" s="948">
        <f t="shared" si="32"/>
        <v>5.1864380534122283</v>
      </c>
      <c r="M97" s="948">
        <f t="shared" si="32"/>
        <v>7.7988559558401516</v>
      </c>
      <c r="N97" s="945"/>
      <c r="O97" s="939"/>
      <c r="P97" s="939"/>
      <c r="Q97" s="683"/>
      <c r="R97" s="683"/>
      <c r="S97" s="683"/>
      <c r="T97" s="685"/>
      <c r="U97" s="685"/>
      <c r="V97" s="685"/>
      <c r="W97" s="685"/>
      <c r="X97" s="685"/>
      <c r="Y97" s="685"/>
      <c r="Z97" s="685"/>
      <c r="AA97" s="685"/>
      <c r="AB97" s="685"/>
      <c r="AC97" s="685"/>
      <c r="AD97" s="685"/>
      <c r="AE97" s="685"/>
      <c r="AF97" s="685"/>
      <c r="AG97" s="685"/>
      <c r="AH97" s="685"/>
      <c r="AI97" s="685"/>
      <c r="AJ97" s="685"/>
      <c r="AK97" s="685"/>
      <c r="AL97" s="685"/>
      <c r="AM97" s="685"/>
      <c r="AN97" s="685"/>
    </row>
    <row r="98" spans="1:40">
      <c r="A98" s="682"/>
      <c r="B98" s="692"/>
      <c r="C98" s="692"/>
      <c r="D98" s="692"/>
      <c r="E98" s="692"/>
      <c r="F98" s="692"/>
      <c r="G98" s="692"/>
      <c r="H98" s="693"/>
      <c r="I98" s="693"/>
      <c r="J98" s="692"/>
      <c r="K98" s="692"/>
      <c r="L98" s="692"/>
      <c r="M98" s="692"/>
      <c r="N98" s="692"/>
      <c r="O98" s="939"/>
      <c r="P98" s="939"/>
      <c r="Q98" s="683"/>
      <c r="R98" s="683"/>
      <c r="S98" s="683"/>
      <c r="T98" s="685"/>
      <c r="U98" s="685"/>
      <c r="V98" s="685"/>
      <c r="W98" s="685"/>
      <c r="X98" s="685"/>
      <c r="Y98" s="685"/>
      <c r="Z98" s="685"/>
      <c r="AA98" s="685"/>
      <c r="AB98" s="685"/>
      <c r="AC98" s="685"/>
      <c r="AD98" s="685"/>
      <c r="AE98" s="685"/>
      <c r="AF98" s="685"/>
      <c r="AG98" s="685"/>
      <c r="AH98" s="685"/>
      <c r="AI98" s="685"/>
      <c r="AJ98" s="685"/>
      <c r="AK98" s="685"/>
      <c r="AL98" s="685"/>
      <c r="AM98" s="685"/>
      <c r="AN98" s="685"/>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85</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70687</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70687</v>
      </c>
      <c r="F9" s="54">
        <v>99.517306441620903</v>
      </c>
      <c r="G9" s="54">
        <v>16.481542168674697</v>
      </c>
      <c r="H9" s="54">
        <v>27.173614596757783</v>
      </c>
      <c r="I9" s="54">
        <v>50.612733686067017</v>
      </c>
      <c r="J9" s="54">
        <v>65.551554828150572</v>
      </c>
      <c r="K9" s="54">
        <v>84.320338028169004</v>
      </c>
      <c r="L9" s="54">
        <v>142.47090592334499</v>
      </c>
      <c r="M9" s="54">
        <v>207.3293103448276</v>
      </c>
      <c r="N9" s="59">
        <v>418.21504661394601</v>
      </c>
      <c r="O9" s="11"/>
      <c r="P9" s="11"/>
      <c r="Q9" s="11"/>
      <c r="AI9" s="43"/>
      <c r="AJ9" s="43"/>
      <c r="AK9" s="43"/>
      <c r="AL9" s="43"/>
    </row>
    <row r="10" spans="1:69" s="44" customFormat="1">
      <c r="A10" s="1"/>
      <c r="B10" s="26" t="s">
        <v>19</v>
      </c>
      <c r="C10" s="53">
        <v>20</v>
      </c>
      <c r="D10" s="53">
        <v>500</v>
      </c>
      <c r="E10" s="28">
        <v>59010</v>
      </c>
      <c r="F10" s="56">
        <v>105.48811183974836</v>
      </c>
      <c r="G10" s="56">
        <v>17.97232142857143</v>
      </c>
      <c r="H10" s="56">
        <v>29.233802156586972</v>
      </c>
      <c r="I10" s="56">
        <v>54.923676470588234</v>
      </c>
      <c r="J10" s="56">
        <v>71.283053751803749</v>
      </c>
      <c r="K10" s="56">
        <v>90.838032454361056</v>
      </c>
      <c r="L10" s="56">
        <v>150.67500000000004</v>
      </c>
      <c r="M10" s="56">
        <v>216.41371127224787</v>
      </c>
      <c r="N10" s="53">
        <v>182.19372987629217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6404</v>
      </c>
      <c r="F11" s="56">
        <v>69.392384094209319</v>
      </c>
      <c r="G11" s="56">
        <v>11.43325455314265</v>
      </c>
      <c r="H11" s="56">
        <v>20.318098720292504</v>
      </c>
      <c r="I11" s="56">
        <v>38.209255533199197</v>
      </c>
      <c r="J11" s="56">
        <v>47.055675752450917</v>
      </c>
      <c r="K11" s="56">
        <v>58.38080808080808</v>
      </c>
      <c r="L11" s="56">
        <v>96.898484848484856</v>
      </c>
      <c r="M11" s="56">
        <v>136.78678023032629</v>
      </c>
      <c r="N11" s="53">
        <v>688.54247345409124</v>
      </c>
      <c r="O11" s="11"/>
      <c r="P11" s="11"/>
      <c r="Q11" s="34" t="s">
        <v>23</v>
      </c>
      <c r="AI11" s="1"/>
      <c r="AJ11" s="43"/>
      <c r="AK11" s="43"/>
      <c r="AL11" s="43"/>
    </row>
    <row r="12" spans="1:69">
      <c r="B12" s="26" t="s">
        <v>19</v>
      </c>
      <c r="C12" s="53">
        <v>1001</v>
      </c>
      <c r="D12" s="53">
        <v>2000</v>
      </c>
      <c r="E12" s="28">
        <v>3227</v>
      </c>
      <c r="F12" s="56">
        <v>73.834586470352718</v>
      </c>
      <c r="G12" s="56">
        <v>10.257251881673376</v>
      </c>
      <c r="H12" s="56">
        <v>18.121522423585933</v>
      </c>
      <c r="I12" s="56">
        <v>34.047897320712337</v>
      </c>
      <c r="J12" s="56">
        <v>42.471291866028707</v>
      </c>
      <c r="K12" s="56">
        <v>52.94338366272725</v>
      </c>
      <c r="L12" s="56">
        <v>95.351496863891938</v>
      </c>
      <c r="M12" s="56">
        <v>171.56859159976662</v>
      </c>
      <c r="N12" s="53">
        <v>1380.0994731949179</v>
      </c>
      <c r="O12" s="11"/>
      <c r="P12" s="11"/>
      <c r="Q12" s="34" t="s">
        <v>25</v>
      </c>
      <c r="AI12" s="1"/>
      <c r="AJ12" s="43"/>
      <c r="AK12" s="43"/>
      <c r="AL12" s="43"/>
    </row>
    <row r="13" spans="1:69">
      <c r="B13" s="26" t="s">
        <v>19</v>
      </c>
      <c r="C13" s="53">
        <v>2001</v>
      </c>
      <c r="D13" s="53">
        <v>5000</v>
      </c>
      <c r="E13" s="28">
        <v>1596</v>
      </c>
      <c r="F13" s="56">
        <v>63.314840175997979</v>
      </c>
      <c r="G13" s="56">
        <v>10.828178994963555</v>
      </c>
      <c r="H13" s="56">
        <v>17.968133955429138</v>
      </c>
      <c r="I13" s="56">
        <v>33.975844776935169</v>
      </c>
      <c r="J13" s="56">
        <v>44.658962545317962</v>
      </c>
      <c r="K13" s="56">
        <v>58.033993878724843</v>
      </c>
      <c r="L13" s="56">
        <v>88.765720720009909</v>
      </c>
      <c r="M13" s="56">
        <v>122.65822666190346</v>
      </c>
      <c r="N13" s="53">
        <v>3008.2387218045114</v>
      </c>
      <c r="O13" s="11"/>
      <c r="P13" s="11"/>
      <c r="Q13" s="34" t="s">
        <v>26</v>
      </c>
      <c r="AI13" s="1"/>
      <c r="AJ13" s="43"/>
      <c r="AK13" s="43"/>
      <c r="AL13" s="43"/>
    </row>
    <row r="14" spans="1:69">
      <c r="B14" s="26" t="s">
        <v>19</v>
      </c>
      <c r="C14" s="53">
        <v>5001</v>
      </c>
      <c r="D14" s="53">
        <v>10000</v>
      </c>
      <c r="E14" s="28">
        <v>305</v>
      </c>
      <c r="F14" s="56">
        <v>53.516495868958238</v>
      </c>
      <c r="G14" s="56">
        <v>11.560946859192589</v>
      </c>
      <c r="H14" s="56">
        <v>18.357573514518773</v>
      </c>
      <c r="I14" s="56">
        <v>30.431110899474039</v>
      </c>
      <c r="J14" s="56">
        <v>38.855258764607683</v>
      </c>
      <c r="K14" s="56">
        <v>47.047488399168394</v>
      </c>
      <c r="L14" s="56">
        <v>108.82352053436131</v>
      </c>
      <c r="M14" s="56">
        <v>108.82352053436131</v>
      </c>
      <c r="N14" s="53">
        <v>6769.7606557377048</v>
      </c>
      <c r="O14" s="11"/>
      <c r="P14" s="11"/>
      <c r="Q14" s="34" t="s">
        <v>27</v>
      </c>
      <c r="AI14" s="1"/>
      <c r="AJ14" s="43"/>
      <c r="AK14" s="43"/>
      <c r="AL14" s="43"/>
    </row>
    <row r="15" spans="1:69">
      <c r="B15" s="26" t="s">
        <v>19</v>
      </c>
      <c r="C15" s="53">
        <v>10001</v>
      </c>
      <c r="D15" s="53">
        <v>20000</v>
      </c>
      <c r="E15" s="28">
        <v>100</v>
      </c>
      <c r="F15" s="56">
        <v>71.333207644077859</v>
      </c>
      <c r="G15" s="56">
        <v>14.27724140096708</v>
      </c>
      <c r="H15" s="56">
        <v>27.588898951951609</v>
      </c>
      <c r="I15" s="56">
        <v>42.841944531669569</v>
      </c>
      <c r="J15" s="56">
        <v>49.289357620042878</v>
      </c>
      <c r="K15" s="56">
        <v>61.71886646311426</v>
      </c>
      <c r="L15" s="56">
        <v>108.94491122400922</v>
      </c>
      <c r="M15" s="56">
        <v>158.0196706255077</v>
      </c>
      <c r="N15" s="53">
        <v>13439</v>
      </c>
      <c r="O15" s="11"/>
      <c r="P15" s="11"/>
      <c r="Q15" s="11"/>
      <c r="AI15" s="1"/>
      <c r="AJ15" s="43"/>
      <c r="AK15" s="43"/>
      <c r="AL15" s="43"/>
    </row>
    <row r="16" spans="1:69">
      <c r="B16" s="26" t="s">
        <v>19</v>
      </c>
      <c r="C16" s="53">
        <v>20001</v>
      </c>
      <c r="D16" s="53">
        <v>120165</v>
      </c>
      <c r="E16" s="28">
        <v>36</v>
      </c>
      <c r="F16" s="56">
        <v>63.257015799741652</v>
      </c>
      <c r="G16" s="30">
        <v>12.660802937447595</v>
      </c>
      <c r="H16" s="30">
        <v>24.46534334483928</v>
      </c>
      <c r="I16" s="30">
        <v>32.735445618809472</v>
      </c>
      <c r="J16" s="30">
        <v>4.9773665174019062</v>
      </c>
      <c r="K16" s="30">
        <v>5.9554489912895701</v>
      </c>
      <c r="L16" s="30">
        <v>7.9729432951166617</v>
      </c>
      <c r="M16" s="30">
        <v>11.148008669889087</v>
      </c>
      <c r="N16" s="53">
        <v>28325.75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29562367.000000004</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70687</v>
      </c>
      <c r="F26" s="54">
        <v>99.517306441620903</v>
      </c>
      <c r="G26" s="54">
        <v>16.481542168674697</v>
      </c>
      <c r="H26" s="54">
        <v>27.173614596757783</v>
      </c>
      <c r="I26" s="54">
        <v>50.612733686067017</v>
      </c>
      <c r="J26" s="54">
        <v>65.551554828150572</v>
      </c>
      <c r="K26" s="54">
        <v>84.320338028169004</v>
      </c>
      <c r="L26" s="54">
        <v>142.47090592334499</v>
      </c>
      <c r="M26" s="54">
        <v>207.3293103448276</v>
      </c>
      <c r="N26" s="59">
        <v>418.21504661394601</v>
      </c>
      <c r="O26" s="11"/>
      <c r="P26" s="11"/>
      <c r="Q26" s="11"/>
      <c r="AI26" s="43"/>
      <c r="AJ26" s="43"/>
      <c r="AK26" s="43"/>
      <c r="AL26" s="43"/>
    </row>
    <row r="27" spans="1:69">
      <c r="B27" s="28" t="s">
        <v>20</v>
      </c>
      <c r="C27" s="28" t="s">
        <v>19</v>
      </c>
      <c r="D27" s="28" t="s">
        <v>19</v>
      </c>
      <c r="E27" s="28">
        <v>49720</v>
      </c>
      <c r="F27" s="56">
        <v>96.287686899361688</v>
      </c>
      <c r="G27" s="56">
        <v>16.416954707985699</v>
      </c>
      <c r="H27" s="56">
        <v>26.901570178592834</v>
      </c>
      <c r="I27" s="56">
        <v>50</v>
      </c>
      <c r="J27" s="56">
        <v>64.207414885860118</v>
      </c>
      <c r="K27" s="56">
        <v>82.184454309836013</v>
      </c>
      <c r="L27" s="56">
        <v>139.10238219440097</v>
      </c>
      <c r="M27" s="56">
        <v>201.72852443609025</v>
      </c>
      <c r="N27" s="33">
        <v>304.28740949316153</v>
      </c>
      <c r="O27" s="11"/>
      <c r="P27" s="11"/>
      <c r="Q27" s="11"/>
      <c r="AI27" s="43"/>
      <c r="AJ27" s="43"/>
      <c r="AK27" s="43"/>
      <c r="AL27" s="43"/>
    </row>
    <row r="28" spans="1:69">
      <c r="B28" s="28" t="s">
        <v>21</v>
      </c>
      <c r="C28" s="28" t="s">
        <v>19</v>
      </c>
      <c r="D28" s="28" t="s">
        <v>19</v>
      </c>
      <c r="E28" s="28">
        <v>6837</v>
      </c>
      <c r="F28" s="56">
        <v>111.61071063379748</v>
      </c>
      <c r="G28" s="56">
        <v>17.180225787284613</v>
      </c>
      <c r="H28" s="56">
        <v>28.929901512477034</v>
      </c>
      <c r="I28" s="56">
        <v>54.625357674978012</v>
      </c>
      <c r="J28" s="56">
        <v>71.35574572127139</v>
      </c>
      <c r="K28" s="56">
        <v>90.488571428571433</v>
      </c>
      <c r="L28" s="56">
        <v>154.61455426837415</v>
      </c>
      <c r="M28" s="56">
        <v>232.96496804850074</v>
      </c>
      <c r="N28" s="33">
        <v>561.19935644288432</v>
      </c>
      <c r="O28" s="11"/>
      <c r="P28" s="11"/>
      <c r="Q28" s="11"/>
      <c r="AI28" s="43"/>
      <c r="AJ28" s="43"/>
      <c r="AK28" s="43"/>
      <c r="AL28" s="43"/>
    </row>
    <row r="29" spans="1:69" s="44" customFormat="1">
      <c r="A29" s="1"/>
      <c r="B29" s="28" t="s">
        <v>22</v>
      </c>
      <c r="C29" s="28" t="s">
        <v>19</v>
      </c>
      <c r="D29" s="28" t="s">
        <v>19</v>
      </c>
      <c r="E29" s="28">
        <v>2691</v>
      </c>
      <c r="F29" s="56">
        <v>110.9236206355334</v>
      </c>
      <c r="G29" s="56">
        <v>17.794746182939718</v>
      </c>
      <c r="H29" s="56">
        <v>30.016935711809719</v>
      </c>
      <c r="I29" s="56">
        <v>58.94613003095975</v>
      </c>
      <c r="J29" s="56">
        <v>76.330855018587357</v>
      </c>
      <c r="K29" s="56">
        <v>97.927587272165596</v>
      </c>
      <c r="L29" s="56">
        <v>154.1139286071392</v>
      </c>
      <c r="M29" s="56">
        <v>216.42835577315381</v>
      </c>
      <c r="N29" s="33">
        <v>696.02712746191003</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11439</v>
      </c>
      <c r="F30" s="56">
        <v>103.64351394956498</v>
      </c>
      <c r="G30" s="56">
        <v>16.107692307692307</v>
      </c>
      <c r="H30" s="56">
        <v>26.74819603126879</v>
      </c>
      <c r="I30" s="56">
        <v>49.769230769230766</v>
      </c>
      <c r="J30" s="56">
        <v>65.777142857142863</v>
      </c>
      <c r="K30" s="56">
        <v>86.614754098360649</v>
      </c>
      <c r="L30" s="56">
        <v>145.67213114754099</v>
      </c>
      <c r="M30" s="56">
        <v>215.31944444444446</v>
      </c>
      <c r="N30" s="33">
        <v>762.59008654602678</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182.19372987629217</v>
      </c>
      <c r="E37" s="56">
        <v>105.48811183974836</v>
      </c>
      <c r="F37" s="948">
        <v>102.06472268608863</v>
      </c>
      <c r="G37" s="948">
        <v>118.30709197056576</v>
      </c>
      <c r="H37" s="948">
        <v>117.57877818101024</v>
      </c>
      <c r="I37" s="948">
        <v>109.86188213795624</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688.54247345409124</v>
      </c>
      <c r="E38" s="56">
        <v>69.392384094209319</v>
      </c>
      <c r="F38" s="948">
        <v>67.140403933491399</v>
      </c>
      <c r="G38" s="948">
        <v>77.824989223070261</v>
      </c>
      <c r="H38" s="948">
        <v>77.345888504093296</v>
      </c>
      <c r="I38" s="948">
        <v>72.269545730528648</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1380.0994731949179</v>
      </c>
      <c r="E39" s="56">
        <v>73.834586470352718</v>
      </c>
      <c r="F39" s="948">
        <v>71.438444212431349</v>
      </c>
      <c r="G39" s="948">
        <v>82.807010759910739</v>
      </c>
      <c r="H39" s="948">
        <v>82.297240070734119</v>
      </c>
      <c r="I39" s="948">
        <v>76.895931636669431</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3008.2387218045114</v>
      </c>
      <c r="E40" s="56">
        <v>63.314840175997979</v>
      </c>
      <c r="F40" s="948">
        <v>61.260093595136929</v>
      </c>
      <c r="G40" s="948">
        <v>71.008898435709582</v>
      </c>
      <c r="H40" s="948">
        <v>70.571758454915013</v>
      </c>
      <c r="I40" s="948">
        <v>65.94001340706545</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6769.7606557377048</v>
      </c>
      <c r="E41" s="56">
        <v>53.516495868958238</v>
      </c>
      <c r="F41" s="948">
        <v>51.779733419574498</v>
      </c>
      <c r="G41" s="948">
        <v>60.019853311333556</v>
      </c>
      <c r="H41" s="948">
        <v>59.650363316392088</v>
      </c>
      <c r="I41" s="948">
        <v>55.735408085828695</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13439</v>
      </c>
      <c r="E42" s="56">
        <v>71.333207644077859</v>
      </c>
      <c r="F42" s="948">
        <v>69.018242241005041</v>
      </c>
      <c r="G42" s="948">
        <v>80.001662842574916</v>
      </c>
      <c r="H42" s="948">
        <v>79.509162238721728</v>
      </c>
      <c r="I42" s="948">
        <v>74.290840114962634</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120165</v>
      </c>
      <c r="D43" s="53">
        <v>28325.75</v>
      </c>
      <c r="E43" s="56">
        <v>63.257015799741652</v>
      </c>
      <c r="F43" s="948">
        <v>61.204145784296749</v>
      </c>
      <c r="G43" s="948">
        <v>70.944047205740745</v>
      </c>
      <c r="H43" s="948">
        <v>70.507306457521906</v>
      </c>
      <c r="I43" s="948">
        <v>65.87979150434883</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418.21504661394601</v>
      </c>
      <c r="E44" s="54">
        <v>99.517306441620903</v>
      </c>
      <c r="F44" s="54">
        <v>96.287686899361688</v>
      </c>
      <c r="G44" s="54">
        <v>111.61071063379748</v>
      </c>
      <c r="H44" s="54">
        <v>110.9236206355334</v>
      </c>
      <c r="I44" s="54">
        <v>103.64351394956498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665"/>
      <c r="B46" s="669" t="s">
        <v>221</v>
      </c>
      <c r="C46" s="670"/>
      <c r="D46" s="670"/>
      <c r="E46" s="670"/>
      <c r="F46" s="670"/>
      <c r="G46" s="670"/>
      <c r="H46" s="670"/>
      <c r="I46" s="670"/>
      <c r="J46" s="670"/>
      <c r="K46" s="670"/>
      <c r="L46" s="671"/>
      <c r="M46" s="671"/>
      <c r="N46" s="670"/>
      <c r="O46" s="670"/>
      <c r="P46" s="670"/>
      <c r="Q46" s="670"/>
      <c r="R46" s="670"/>
      <c r="S46" s="670"/>
      <c r="T46" s="670"/>
      <c r="U46" s="670"/>
      <c r="V46" s="670"/>
      <c r="W46" s="670"/>
      <c r="X46" s="670"/>
      <c r="Y46" s="670"/>
      <c r="Z46" s="670"/>
      <c r="AA46" s="670"/>
      <c r="AB46" s="670"/>
      <c r="AC46" s="670"/>
      <c r="AD46" s="670"/>
      <c r="AE46" s="668"/>
      <c r="AF46" s="668"/>
      <c r="AG46" s="668"/>
      <c r="AH46" s="668"/>
      <c r="AI46" s="668"/>
      <c r="AJ46" s="668"/>
      <c r="AK46" s="668"/>
      <c r="AL46" s="668"/>
      <c r="AM46" s="666"/>
      <c r="AN46" s="666"/>
    </row>
    <row r="47" spans="1:40">
      <c r="A47" s="664"/>
      <c r="B47" s="664"/>
      <c r="C47" s="664"/>
      <c r="D47" s="664"/>
      <c r="E47" s="664"/>
      <c r="F47" s="664"/>
      <c r="G47" s="664"/>
      <c r="H47" s="664"/>
      <c r="I47" s="664"/>
      <c r="J47" s="664"/>
      <c r="K47" s="664"/>
      <c r="L47" s="664"/>
      <c r="M47" s="664"/>
      <c r="N47" s="664"/>
      <c r="O47" s="664"/>
      <c r="P47" s="664"/>
      <c r="Q47" s="664"/>
      <c r="R47" s="664"/>
      <c r="S47" s="664"/>
      <c r="T47" s="664"/>
      <c r="U47" s="664"/>
      <c r="V47" s="664"/>
      <c r="W47" s="664"/>
      <c r="X47" s="664"/>
      <c r="Y47" s="664"/>
      <c r="Z47" s="664"/>
      <c r="AA47" s="664"/>
      <c r="AB47" s="664"/>
      <c r="AC47" s="664"/>
      <c r="AD47" s="664"/>
      <c r="AE47" s="664"/>
      <c r="AF47" s="664"/>
      <c r="AG47" s="664"/>
      <c r="AH47" s="664"/>
      <c r="AI47" s="664"/>
      <c r="AJ47" s="664"/>
      <c r="AK47" s="664"/>
      <c r="AL47" s="664"/>
      <c r="AM47" s="664"/>
      <c r="AN47" s="664"/>
    </row>
    <row r="48" spans="1:40">
      <c r="A48" s="665"/>
      <c r="B48" s="680" t="s">
        <v>218</v>
      </c>
      <c r="C48" s="666"/>
      <c r="D48" s="666"/>
      <c r="E48" s="666"/>
      <c r="F48" s="666"/>
      <c r="G48" s="666"/>
      <c r="H48" s="666"/>
      <c r="I48" s="666"/>
      <c r="J48" s="666"/>
      <c r="K48" s="666"/>
      <c r="L48" s="666"/>
      <c r="M48" s="666"/>
      <c r="N48" s="667"/>
      <c r="O48" s="667"/>
      <c r="P48" s="939"/>
      <c r="Q48" s="666"/>
      <c r="R48" s="666"/>
      <c r="S48" s="666"/>
      <c r="T48" s="668"/>
      <c r="U48" s="668"/>
      <c r="V48" s="668"/>
      <c r="W48" s="668"/>
      <c r="X48" s="668"/>
      <c r="Y48" s="668"/>
      <c r="Z48" s="668"/>
      <c r="AA48" s="668"/>
      <c r="AB48" s="668"/>
      <c r="AC48" s="668"/>
      <c r="AD48" s="668"/>
      <c r="AE48" s="668"/>
      <c r="AF48" s="668"/>
      <c r="AG48" s="668"/>
      <c r="AH48" s="668"/>
      <c r="AI48" s="668"/>
      <c r="AJ48" s="668"/>
      <c r="AK48" s="668"/>
      <c r="AL48" s="668"/>
      <c r="AM48" s="668"/>
      <c r="AN48" s="668"/>
    </row>
    <row r="49" spans="1:40">
      <c r="A49" s="665"/>
      <c r="B49" s="672">
        <v>1</v>
      </c>
      <c r="C49" s="672">
        <v>2</v>
      </c>
      <c r="D49" s="672">
        <v>3</v>
      </c>
      <c r="E49" s="672">
        <v>4</v>
      </c>
      <c r="F49" s="672">
        <v>5</v>
      </c>
      <c r="G49" s="672">
        <v>7</v>
      </c>
      <c r="H49" s="672">
        <v>8</v>
      </c>
      <c r="I49" s="672">
        <v>9</v>
      </c>
      <c r="J49" s="672">
        <v>10</v>
      </c>
      <c r="K49" s="672">
        <v>11</v>
      </c>
      <c r="L49" s="672">
        <v>12</v>
      </c>
      <c r="M49" s="672">
        <v>13</v>
      </c>
      <c r="N49" s="672">
        <v>14</v>
      </c>
      <c r="O49" s="939"/>
      <c r="P49" s="939"/>
      <c r="Q49" s="666"/>
      <c r="R49" s="666"/>
      <c r="S49" s="666"/>
      <c r="T49" s="668"/>
      <c r="U49" s="668"/>
      <c r="V49" s="668"/>
      <c r="W49" s="668"/>
      <c r="X49" s="668"/>
      <c r="Y49" s="668"/>
      <c r="Z49" s="668"/>
      <c r="AA49" s="668"/>
      <c r="AB49" s="668"/>
      <c r="AC49" s="668"/>
      <c r="AD49" s="668"/>
      <c r="AE49" s="668"/>
      <c r="AF49" s="668"/>
      <c r="AG49" s="668"/>
      <c r="AH49" s="668"/>
      <c r="AI49" s="668"/>
      <c r="AJ49" s="668"/>
      <c r="AK49" s="668"/>
      <c r="AL49" s="668"/>
      <c r="AM49" s="668"/>
      <c r="AN49" s="668"/>
    </row>
    <row r="50" spans="1:40" ht="60">
      <c r="A50" s="665"/>
      <c r="B50" s="672" t="s">
        <v>5</v>
      </c>
      <c r="C50" s="672" t="s">
        <v>28</v>
      </c>
      <c r="D50" s="672" t="s">
        <v>29</v>
      </c>
      <c r="E50" s="672" t="s">
        <v>215</v>
      </c>
      <c r="F50" s="672" t="s">
        <v>88</v>
      </c>
      <c r="G50" s="672" t="s">
        <v>11</v>
      </c>
      <c r="H50" s="672" t="s">
        <v>12</v>
      </c>
      <c r="I50" s="672" t="s">
        <v>13</v>
      </c>
      <c r="J50" s="672" t="s">
        <v>14</v>
      </c>
      <c r="K50" s="672" t="s">
        <v>15</v>
      </c>
      <c r="L50" s="672" t="s">
        <v>16</v>
      </c>
      <c r="M50" s="672" t="s">
        <v>17</v>
      </c>
      <c r="N50" s="672" t="s">
        <v>216</v>
      </c>
      <c r="O50" s="939"/>
      <c r="P50" s="939"/>
      <c r="Q50" s="666"/>
      <c r="R50" s="666"/>
      <c r="S50" s="666"/>
      <c r="T50" s="668"/>
      <c r="U50" s="668"/>
      <c r="V50" s="668"/>
      <c r="W50" s="668"/>
      <c r="X50" s="668"/>
      <c r="Y50" s="668"/>
      <c r="Z50" s="668"/>
      <c r="AA50" s="668"/>
      <c r="AB50" s="668"/>
      <c r="AC50" s="668"/>
      <c r="AD50" s="668"/>
      <c r="AE50" s="668"/>
      <c r="AF50" s="668"/>
      <c r="AG50" s="668"/>
      <c r="AH50" s="668"/>
      <c r="AI50" s="668"/>
      <c r="AJ50" s="668"/>
      <c r="AK50" s="668"/>
      <c r="AL50" s="668"/>
      <c r="AM50" s="668"/>
      <c r="AN50" s="668"/>
    </row>
    <row r="51" spans="1:40">
      <c r="A51" s="665"/>
      <c r="B51" s="678" t="s">
        <v>20</v>
      </c>
      <c r="C51" s="678" t="s">
        <v>19</v>
      </c>
      <c r="D51" s="678" t="s">
        <v>19</v>
      </c>
      <c r="E51" s="678">
        <f t="shared" ref="E51" si="0">E27</f>
        <v>49720</v>
      </c>
      <c r="F51" s="951">
        <f>F27</f>
        <v>96.287686899361688</v>
      </c>
      <c r="G51" s="951">
        <f t="shared" ref="G51:N51" si="1">G27</f>
        <v>16.416954707985699</v>
      </c>
      <c r="H51" s="951">
        <f t="shared" si="1"/>
        <v>26.901570178592834</v>
      </c>
      <c r="I51" s="951">
        <f t="shared" si="1"/>
        <v>50</v>
      </c>
      <c r="J51" s="951">
        <f t="shared" si="1"/>
        <v>64.207414885860118</v>
      </c>
      <c r="K51" s="951">
        <f t="shared" si="1"/>
        <v>82.184454309836013</v>
      </c>
      <c r="L51" s="951">
        <f t="shared" si="1"/>
        <v>139.10238219440097</v>
      </c>
      <c r="M51" s="951">
        <f t="shared" si="1"/>
        <v>201.72852443609025</v>
      </c>
      <c r="N51" s="952">
        <f t="shared" si="1"/>
        <v>304.28740949316153</v>
      </c>
      <c r="O51" s="939"/>
      <c r="P51" s="939"/>
      <c r="Q51" s="666"/>
      <c r="R51" s="666"/>
      <c r="S51" s="666"/>
      <c r="T51" s="668"/>
      <c r="U51" s="668"/>
      <c r="V51" s="668"/>
      <c r="W51" s="668"/>
      <c r="X51" s="668"/>
      <c r="Y51" s="668"/>
      <c r="Z51" s="668"/>
      <c r="AA51" s="668"/>
      <c r="AB51" s="668"/>
      <c r="AC51" s="668"/>
      <c r="AD51" s="668"/>
      <c r="AE51" s="668"/>
      <c r="AF51" s="668"/>
      <c r="AG51" s="668"/>
      <c r="AH51" s="668"/>
      <c r="AI51" s="668"/>
      <c r="AJ51" s="668"/>
      <c r="AK51" s="668"/>
      <c r="AL51" s="668"/>
      <c r="AM51" s="668"/>
      <c r="AN51" s="668"/>
    </row>
    <row r="52" spans="1:40">
      <c r="A52" s="665"/>
      <c r="B52" s="674" t="s">
        <v>20</v>
      </c>
      <c r="C52" s="673" t="s">
        <v>75</v>
      </c>
      <c r="D52" s="673">
        <v>500</v>
      </c>
      <c r="E52" s="674"/>
      <c r="F52" s="948">
        <f>F$51/F$9*F10</f>
        <v>102.06472268608863</v>
      </c>
      <c r="G52" s="948">
        <f t="shared" ref="G52:M52" si="2">G$51/G$9*G10</f>
        <v>17.901891938910921</v>
      </c>
      <c r="H52" s="948">
        <f t="shared" si="2"/>
        <v>28.941132490940543</v>
      </c>
      <c r="I52" s="948">
        <f t="shared" si="2"/>
        <v>54.25875315415729</v>
      </c>
      <c r="J52" s="948">
        <f t="shared" si="2"/>
        <v>69.821388959756888</v>
      </c>
      <c r="K52" s="948">
        <f t="shared" si="2"/>
        <v>88.537051705685016</v>
      </c>
      <c r="L52" s="948">
        <f t="shared" si="2"/>
        <v>147.11250203194666</v>
      </c>
      <c r="M52" s="948">
        <f t="shared" si="2"/>
        <v>210.567519710933</v>
      </c>
      <c r="N52" s="673"/>
      <c r="O52" s="939"/>
      <c r="P52" s="939"/>
      <c r="Q52" s="666"/>
      <c r="R52" s="666"/>
      <c r="S52" s="666"/>
      <c r="T52" s="668"/>
      <c r="U52" s="668"/>
      <c r="V52" s="668"/>
      <c r="W52" s="668"/>
      <c r="X52" s="668"/>
      <c r="Y52" s="668"/>
      <c r="Z52" s="668"/>
      <c r="AA52" s="668"/>
      <c r="AB52" s="668"/>
      <c r="AC52" s="668"/>
      <c r="AD52" s="668"/>
      <c r="AE52" s="668"/>
      <c r="AF52" s="668"/>
      <c r="AG52" s="668"/>
      <c r="AH52" s="668"/>
      <c r="AI52" s="668"/>
      <c r="AJ52" s="668"/>
      <c r="AK52" s="668"/>
      <c r="AL52" s="668"/>
      <c r="AM52" s="668"/>
      <c r="AN52" s="668"/>
    </row>
    <row r="53" spans="1:40">
      <c r="A53" s="665"/>
      <c r="B53" s="674" t="s">
        <v>20</v>
      </c>
      <c r="C53" s="673">
        <v>501</v>
      </c>
      <c r="D53" s="673">
        <v>1000</v>
      </c>
      <c r="E53" s="674"/>
      <c r="F53" s="948">
        <f t="shared" ref="F53:M53" si="3">F$51/F$9*F11</f>
        <v>67.140403933491399</v>
      </c>
      <c r="G53" s="948">
        <f t="shared" si="3"/>
        <v>11.388450197370537</v>
      </c>
      <c r="H53" s="948">
        <f t="shared" si="3"/>
        <v>20.114687233576287</v>
      </c>
      <c r="I53" s="948">
        <f t="shared" si="3"/>
        <v>37.746682258063522</v>
      </c>
      <c r="J53" s="948">
        <f t="shared" si="3"/>
        <v>46.090795309017473</v>
      </c>
      <c r="K53" s="948">
        <f t="shared" si="3"/>
        <v>56.901987901016298</v>
      </c>
      <c r="L53" s="948">
        <f t="shared" si="3"/>
        <v>94.607456772293204</v>
      </c>
      <c r="M53" s="948">
        <f t="shared" si="3"/>
        <v>133.0916274806192</v>
      </c>
      <c r="N53" s="673"/>
      <c r="O53" s="939"/>
      <c r="P53" s="939"/>
      <c r="Q53" s="666"/>
      <c r="R53" s="666"/>
      <c r="S53" s="666"/>
      <c r="T53" s="668"/>
      <c r="U53" s="668"/>
      <c r="V53" s="668"/>
      <c r="W53" s="668"/>
      <c r="X53" s="668"/>
      <c r="Y53" s="668"/>
      <c r="Z53" s="668"/>
      <c r="AA53" s="668"/>
      <c r="AB53" s="668"/>
      <c r="AC53" s="668"/>
      <c r="AD53" s="668"/>
      <c r="AE53" s="668"/>
      <c r="AF53" s="668"/>
      <c r="AG53" s="668"/>
      <c r="AH53" s="668"/>
      <c r="AI53" s="668"/>
      <c r="AJ53" s="668"/>
      <c r="AK53" s="668"/>
      <c r="AL53" s="668"/>
      <c r="AM53" s="668"/>
      <c r="AN53" s="668"/>
    </row>
    <row r="54" spans="1:40">
      <c r="A54" s="665"/>
      <c r="B54" s="674" t="s">
        <v>20</v>
      </c>
      <c r="C54" s="673">
        <v>1001</v>
      </c>
      <c r="D54" s="673">
        <v>2000</v>
      </c>
      <c r="E54" s="674"/>
      <c r="F54" s="948">
        <f t="shared" ref="F54:M54" si="4">F$51/F$9*F12</f>
        <v>71.438444212431349</v>
      </c>
      <c r="G54" s="948">
        <f t="shared" si="4"/>
        <v>10.217056016146675</v>
      </c>
      <c r="H54" s="948">
        <f t="shared" si="4"/>
        <v>17.940101618987647</v>
      </c>
      <c r="I54" s="948">
        <f t="shared" si="4"/>
        <v>33.635702758024756</v>
      </c>
      <c r="J54" s="948">
        <f t="shared" si="4"/>
        <v>41.600414585581817</v>
      </c>
      <c r="K54" s="948">
        <f t="shared" si="4"/>
        <v>51.602296639085353</v>
      </c>
      <c r="L54" s="948">
        <f t="shared" si="4"/>
        <v>93.097045137802922</v>
      </c>
      <c r="M54" s="948">
        <f t="shared" si="4"/>
        <v>166.93384435338984</v>
      </c>
      <c r="N54" s="673"/>
      <c r="O54" s="939"/>
      <c r="P54" s="939"/>
      <c r="Q54" s="666"/>
      <c r="R54" s="666"/>
      <c r="S54" s="666"/>
      <c r="T54" s="668"/>
      <c r="U54" s="668"/>
      <c r="V54" s="668"/>
      <c r="W54" s="668"/>
      <c r="X54" s="668"/>
      <c r="Y54" s="668"/>
      <c r="Z54" s="668"/>
      <c r="AA54" s="668"/>
      <c r="AB54" s="668"/>
      <c r="AC54" s="668"/>
      <c r="AD54" s="668"/>
      <c r="AE54" s="668"/>
      <c r="AF54" s="668"/>
      <c r="AG54" s="668"/>
      <c r="AH54" s="668"/>
      <c r="AI54" s="668"/>
      <c r="AJ54" s="668"/>
      <c r="AK54" s="668"/>
      <c r="AL54" s="668"/>
      <c r="AM54" s="668"/>
      <c r="AN54" s="668"/>
    </row>
    <row r="55" spans="1:40">
      <c r="A55" s="665"/>
      <c r="B55" s="674" t="s">
        <v>20</v>
      </c>
      <c r="C55" s="673">
        <v>2001</v>
      </c>
      <c r="D55" s="673">
        <v>5000</v>
      </c>
      <c r="E55" s="674"/>
      <c r="F55" s="948">
        <f t="shared" ref="F55:M55" si="5">F$51/F$9*F13</f>
        <v>61.260093595136929</v>
      </c>
      <c r="G55" s="948">
        <f t="shared" si="5"/>
        <v>10.785745794355673</v>
      </c>
      <c r="H55" s="948">
        <f t="shared" si="5"/>
        <v>17.788248775634255</v>
      </c>
      <c r="I55" s="948">
        <f t="shared" si="5"/>
        <v>33.564522505023518</v>
      </c>
      <c r="J55" s="948">
        <f t="shared" si="5"/>
        <v>43.74322690036211</v>
      </c>
      <c r="K55" s="948">
        <f t="shared" si="5"/>
        <v>56.563958706498717</v>
      </c>
      <c r="L55" s="948">
        <f t="shared" si="5"/>
        <v>86.666980386856906</v>
      </c>
      <c r="M55" s="948">
        <f t="shared" si="5"/>
        <v>119.34474210761579</v>
      </c>
      <c r="N55" s="673"/>
      <c r="O55" s="939"/>
      <c r="P55" s="939"/>
      <c r="Q55" s="666"/>
      <c r="R55" s="666"/>
      <c r="S55" s="666"/>
      <c r="T55" s="668"/>
      <c r="U55" s="668"/>
      <c r="V55" s="668"/>
      <c r="W55" s="668"/>
      <c r="X55" s="668"/>
      <c r="Y55" s="668"/>
      <c r="Z55" s="668"/>
      <c r="AA55" s="668"/>
      <c r="AB55" s="668"/>
      <c r="AC55" s="668"/>
      <c r="AD55" s="668"/>
      <c r="AE55" s="668"/>
      <c r="AF55" s="668"/>
      <c r="AG55" s="668"/>
      <c r="AH55" s="668"/>
      <c r="AI55" s="668"/>
      <c r="AJ55" s="668"/>
      <c r="AK55" s="668"/>
      <c r="AL55" s="668"/>
      <c r="AM55" s="668"/>
      <c r="AN55" s="668"/>
    </row>
    <row r="56" spans="1:40">
      <c r="A56" s="665"/>
      <c r="B56" s="674" t="s">
        <v>20</v>
      </c>
      <c r="C56" s="673">
        <v>5001</v>
      </c>
      <c r="D56" s="673">
        <v>10000</v>
      </c>
      <c r="E56" s="674"/>
      <c r="F56" s="948">
        <f t="shared" ref="F56:M56" si="6">F$51/F$9*F14</f>
        <v>51.779733419574498</v>
      </c>
      <c r="G56" s="948">
        <f t="shared" si="6"/>
        <v>11.51564210596295</v>
      </c>
      <c r="H56" s="948">
        <f t="shared" si="6"/>
        <v>18.173789521119772</v>
      </c>
      <c r="I56" s="948">
        <f t="shared" si="6"/>
        <v>30.062702291707375</v>
      </c>
      <c r="J56" s="948">
        <f t="shared" si="6"/>
        <v>38.058528535851735</v>
      </c>
      <c r="K56" s="948">
        <f t="shared" si="6"/>
        <v>45.855747867641185</v>
      </c>
      <c r="L56" s="948">
        <f t="shared" si="6"/>
        <v>106.2505418001315</v>
      </c>
      <c r="M56" s="948">
        <f t="shared" si="6"/>
        <v>105.88376619217817</v>
      </c>
      <c r="N56" s="673"/>
      <c r="O56" s="939"/>
      <c r="P56" s="939"/>
      <c r="Q56" s="666"/>
      <c r="R56" s="666"/>
      <c r="S56" s="666"/>
      <c r="T56" s="668"/>
      <c r="U56" s="668"/>
      <c r="V56" s="668"/>
      <c r="W56" s="668"/>
      <c r="X56" s="668"/>
      <c r="Y56" s="668"/>
      <c r="Z56" s="668"/>
      <c r="AA56" s="668"/>
      <c r="AB56" s="668"/>
      <c r="AC56" s="668"/>
      <c r="AD56" s="668"/>
      <c r="AE56" s="668"/>
      <c r="AF56" s="668"/>
      <c r="AG56" s="668"/>
      <c r="AH56" s="668"/>
      <c r="AI56" s="668"/>
      <c r="AJ56" s="668"/>
      <c r="AK56" s="668"/>
      <c r="AL56" s="668"/>
      <c r="AM56" s="668"/>
      <c r="AN56" s="668"/>
    </row>
    <row r="57" spans="1:40">
      <c r="A57" s="665"/>
      <c r="B57" s="674" t="s">
        <v>20</v>
      </c>
      <c r="C57" s="673">
        <v>10001</v>
      </c>
      <c r="D57" s="673">
        <v>20000</v>
      </c>
      <c r="E57" s="674"/>
      <c r="F57" s="948">
        <f t="shared" ref="F57:M57" si="7">F$51/F$9*F15</f>
        <v>69.018242241005041</v>
      </c>
      <c r="G57" s="948">
        <f t="shared" si="7"/>
        <v>14.221292099724815</v>
      </c>
      <c r="H57" s="948">
        <f t="shared" si="7"/>
        <v>27.312696979024135</v>
      </c>
      <c r="I57" s="948">
        <f t="shared" si="7"/>
        <v>42.323286465223433</v>
      </c>
      <c r="J57" s="948">
        <f t="shared" si="7"/>
        <v>48.27867534895681</v>
      </c>
      <c r="K57" s="948">
        <f t="shared" si="7"/>
        <v>60.155491302681497</v>
      </c>
      <c r="L57" s="948">
        <f t="shared" si="7"/>
        <v>106.36906237804746</v>
      </c>
      <c r="M57" s="948">
        <f t="shared" si="7"/>
        <v>153.7509334022435</v>
      </c>
      <c r="N57" s="673"/>
      <c r="O57" s="939"/>
      <c r="P57" s="939"/>
      <c r="Q57" s="666"/>
      <c r="R57" s="666"/>
      <c r="S57" s="666"/>
      <c r="T57" s="668"/>
      <c r="U57" s="668"/>
      <c r="V57" s="668"/>
      <c r="W57" s="668"/>
      <c r="X57" s="668"/>
      <c r="Y57" s="668"/>
      <c r="Z57" s="668"/>
      <c r="AA57" s="668"/>
      <c r="AB57" s="668"/>
      <c r="AC57" s="668"/>
      <c r="AD57" s="668"/>
      <c r="AE57" s="668"/>
      <c r="AF57" s="668"/>
      <c r="AG57" s="668"/>
      <c r="AH57" s="668"/>
      <c r="AI57" s="668"/>
      <c r="AJ57" s="668"/>
      <c r="AK57" s="668"/>
      <c r="AL57" s="668"/>
      <c r="AM57" s="668"/>
      <c r="AN57" s="668"/>
    </row>
    <row r="58" spans="1:40">
      <c r="A58" s="665"/>
      <c r="B58" s="674" t="s">
        <v>20</v>
      </c>
      <c r="C58" s="673">
        <v>20001</v>
      </c>
      <c r="D58" s="673" t="s">
        <v>76</v>
      </c>
      <c r="E58" s="674"/>
      <c r="F58" s="948">
        <f t="shared" ref="F58:M58" si="8">F$51/F$9*F16</f>
        <v>61.204145784296749</v>
      </c>
      <c r="G58" s="948">
        <f t="shared" si="8"/>
        <v>12.611188095362749</v>
      </c>
      <c r="H58" s="948">
        <f t="shared" si="8"/>
        <v>24.220412363289014</v>
      </c>
      <c r="I58" s="948">
        <f t="shared" si="8"/>
        <v>32.339140009563529</v>
      </c>
      <c r="J58" s="948">
        <f t="shared" si="8"/>
        <v>4.8753052137303419</v>
      </c>
      <c r="K58" s="948">
        <f t="shared" si="8"/>
        <v>5.8045939682510168</v>
      </c>
      <c r="L58" s="948">
        <f t="shared" si="8"/>
        <v>7.7844342903829107</v>
      </c>
      <c r="M58" s="948">
        <f t="shared" si="8"/>
        <v>10.846856798188211</v>
      </c>
      <c r="N58" s="673"/>
      <c r="O58" s="939"/>
      <c r="P58" s="939"/>
      <c r="Q58" s="666"/>
      <c r="R58" s="666"/>
      <c r="S58" s="666"/>
      <c r="T58" s="668"/>
      <c r="U58" s="668"/>
      <c r="V58" s="668"/>
      <c r="W58" s="668"/>
      <c r="X58" s="668"/>
      <c r="Y58" s="668"/>
      <c r="Z58" s="668"/>
      <c r="AA58" s="668"/>
      <c r="AB58" s="668"/>
      <c r="AC58" s="668"/>
      <c r="AD58" s="668"/>
      <c r="AE58" s="668"/>
      <c r="AF58" s="668"/>
      <c r="AG58" s="668"/>
      <c r="AH58" s="668"/>
      <c r="AI58" s="668"/>
      <c r="AJ58" s="668"/>
      <c r="AK58" s="668"/>
      <c r="AL58" s="668"/>
      <c r="AM58" s="668"/>
      <c r="AN58" s="668"/>
    </row>
    <row r="59" spans="1:40">
      <c r="A59" s="665"/>
      <c r="B59" s="675"/>
      <c r="C59" s="675"/>
      <c r="D59" s="675"/>
      <c r="E59" s="675"/>
      <c r="F59" s="675"/>
      <c r="G59" s="675"/>
      <c r="H59" s="676"/>
      <c r="I59" s="676"/>
      <c r="J59" s="675"/>
      <c r="K59" s="675"/>
      <c r="L59" s="675"/>
      <c r="M59" s="675"/>
      <c r="N59" s="675"/>
      <c r="O59" s="939"/>
      <c r="P59" s="939"/>
      <c r="Q59" s="666"/>
      <c r="R59" s="666"/>
      <c r="S59" s="666"/>
      <c r="T59" s="668"/>
      <c r="U59" s="668"/>
      <c r="V59" s="668"/>
      <c r="W59" s="668"/>
      <c r="X59" s="668"/>
      <c r="Y59" s="668"/>
      <c r="Z59" s="668"/>
      <c r="AA59" s="668"/>
      <c r="AB59" s="668"/>
      <c r="AC59" s="668"/>
      <c r="AD59" s="668"/>
      <c r="AE59" s="668"/>
      <c r="AF59" s="668"/>
      <c r="AG59" s="668"/>
      <c r="AH59" s="668"/>
      <c r="AI59" s="668"/>
      <c r="AJ59" s="668"/>
      <c r="AK59" s="668"/>
      <c r="AL59" s="668"/>
      <c r="AM59" s="668"/>
      <c r="AN59" s="668"/>
    </row>
    <row r="60" spans="1:40">
      <c r="A60" s="665"/>
      <c r="B60" s="668"/>
      <c r="C60" s="668"/>
      <c r="D60" s="668"/>
      <c r="E60" s="668"/>
      <c r="F60" s="668"/>
      <c r="G60" s="668"/>
      <c r="H60" s="668"/>
      <c r="I60" s="668"/>
      <c r="J60" s="668"/>
      <c r="K60" s="668"/>
      <c r="L60" s="668"/>
      <c r="M60" s="668"/>
      <c r="N60" s="668"/>
      <c r="O60" s="939"/>
      <c r="P60" s="939"/>
      <c r="Q60" s="666"/>
      <c r="R60" s="666"/>
      <c r="S60" s="666"/>
      <c r="T60" s="668"/>
      <c r="U60" s="668"/>
      <c r="V60" s="668"/>
      <c r="W60" s="668"/>
      <c r="X60" s="668"/>
      <c r="Y60" s="668"/>
      <c r="Z60" s="668"/>
      <c r="AA60" s="668"/>
      <c r="AB60" s="668"/>
      <c r="AC60" s="668"/>
      <c r="AD60" s="668"/>
      <c r="AE60" s="668"/>
      <c r="AF60" s="668"/>
      <c r="AG60" s="668"/>
      <c r="AH60" s="668"/>
      <c r="AI60" s="668"/>
      <c r="AJ60" s="668"/>
      <c r="AK60" s="668"/>
      <c r="AL60" s="668"/>
      <c r="AM60" s="668"/>
      <c r="AN60" s="668"/>
    </row>
    <row r="61" spans="1:40">
      <c r="A61" s="665"/>
      <c r="B61" s="954" t="s">
        <v>226</v>
      </c>
      <c r="C61" s="666"/>
      <c r="D61" s="666"/>
      <c r="E61" s="666"/>
      <c r="F61" s="666"/>
      <c r="G61" s="666"/>
      <c r="H61" s="667"/>
      <c r="I61" s="667"/>
      <c r="J61" s="666"/>
      <c r="K61" s="666"/>
      <c r="L61" s="666"/>
      <c r="M61" s="666"/>
      <c r="N61" s="666"/>
      <c r="O61" s="939"/>
      <c r="P61" s="939"/>
      <c r="Q61" s="666"/>
      <c r="R61" s="666"/>
      <c r="S61" s="666"/>
      <c r="T61" s="668"/>
      <c r="U61" s="668"/>
      <c r="V61" s="668"/>
      <c r="W61" s="668"/>
      <c r="X61" s="668"/>
      <c r="Y61" s="668"/>
      <c r="Z61" s="668"/>
      <c r="AA61" s="668"/>
      <c r="AB61" s="668"/>
      <c r="AC61" s="668"/>
      <c r="AD61" s="668"/>
      <c r="AE61" s="668"/>
      <c r="AF61" s="668"/>
      <c r="AG61" s="668"/>
      <c r="AH61" s="668"/>
      <c r="AI61" s="668"/>
      <c r="AJ61" s="668"/>
      <c r="AK61" s="668"/>
      <c r="AL61" s="668"/>
      <c r="AM61" s="668"/>
      <c r="AN61" s="668"/>
    </row>
    <row r="62" spans="1:40">
      <c r="A62" s="665"/>
      <c r="B62" s="672">
        <v>1</v>
      </c>
      <c r="C62" s="672">
        <v>2</v>
      </c>
      <c r="D62" s="672">
        <v>3</v>
      </c>
      <c r="E62" s="672">
        <v>4</v>
      </c>
      <c r="F62" s="672">
        <v>5</v>
      </c>
      <c r="G62" s="672">
        <v>7</v>
      </c>
      <c r="H62" s="672">
        <v>8</v>
      </c>
      <c r="I62" s="672">
        <v>9</v>
      </c>
      <c r="J62" s="672">
        <v>10</v>
      </c>
      <c r="K62" s="672">
        <v>11</v>
      </c>
      <c r="L62" s="672">
        <v>12</v>
      </c>
      <c r="M62" s="672">
        <v>13</v>
      </c>
      <c r="N62" s="672">
        <v>14</v>
      </c>
      <c r="O62" s="939"/>
      <c r="P62" s="939"/>
      <c r="Q62" s="666"/>
      <c r="R62" s="666"/>
      <c r="S62" s="666"/>
      <c r="T62" s="668"/>
      <c r="U62" s="668"/>
      <c r="V62" s="668"/>
      <c r="W62" s="668"/>
      <c r="X62" s="668"/>
      <c r="Y62" s="668"/>
      <c r="Z62" s="668"/>
      <c r="AA62" s="668"/>
      <c r="AB62" s="668"/>
      <c r="AC62" s="668"/>
      <c r="AD62" s="668"/>
      <c r="AE62" s="668"/>
      <c r="AF62" s="668"/>
      <c r="AG62" s="668"/>
      <c r="AH62" s="668"/>
      <c r="AI62" s="668"/>
      <c r="AJ62" s="668"/>
      <c r="AK62" s="668"/>
      <c r="AL62" s="668"/>
      <c r="AM62" s="668"/>
      <c r="AN62" s="668"/>
    </row>
    <row r="63" spans="1:40" ht="60">
      <c r="A63" s="665"/>
      <c r="B63" s="672" t="s">
        <v>5</v>
      </c>
      <c r="C63" s="672" t="s">
        <v>28</v>
      </c>
      <c r="D63" s="672" t="s">
        <v>29</v>
      </c>
      <c r="E63" s="672" t="s">
        <v>215</v>
      </c>
      <c r="F63" s="672" t="s">
        <v>88</v>
      </c>
      <c r="G63" s="672" t="s">
        <v>11</v>
      </c>
      <c r="H63" s="672" t="s">
        <v>12</v>
      </c>
      <c r="I63" s="672" t="s">
        <v>13</v>
      </c>
      <c r="J63" s="672" t="s">
        <v>14</v>
      </c>
      <c r="K63" s="672" t="s">
        <v>15</v>
      </c>
      <c r="L63" s="672" t="s">
        <v>16</v>
      </c>
      <c r="M63" s="672" t="s">
        <v>17</v>
      </c>
      <c r="N63" s="672" t="s">
        <v>216</v>
      </c>
      <c r="O63" s="939"/>
      <c r="P63" s="939"/>
      <c r="Q63" s="666"/>
      <c r="R63" s="666"/>
      <c r="S63" s="666"/>
      <c r="T63" s="668"/>
      <c r="U63" s="668"/>
      <c r="V63" s="668"/>
      <c r="W63" s="668"/>
      <c r="X63" s="668"/>
      <c r="Y63" s="668"/>
      <c r="Z63" s="668"/>
      <c r="AA63" s="668"/>
      <c r="AB63" s="668"/>
      <c r="AC63" s="668"/>
      <c r="AD63" s="668"/>
      <c r="AE63" s="668"/>
      <c r="AF63" s="668"/>
      <c r="AG63" s="668"/>
      <c r="AH63" s="668"/>
      <c r="AI63" s="668"/>
      <c r="AJ63" s="668"/>
      <c r="AK63" s="668"/>
      <c r="AL63" s="668"/>
      <c r="AM63" s="668"/>
      <c r="AN63" s="668"/>
    </row>
    <row r="64" spans="1:40">
      <c r="A64" s="665"/>
      <c r="B64" s="678" t="s">
        <v>21</v>
      </c>
      <c r="C64" s="678" t="s">
        <v>19</v>
      </c>
      <c r="D64" s="678" t="s">
        <v>19</v>
      </c>
      <c r="E64" s="678">
        <f>E28</f>
        <v>6837</v>
      </c>
      <c r="F64" s="677">
        <f t="shared" ref="F64:N64" si="9">F28</f>
        <v>111.61071063379748</v>
      </c>
      <c r="G64" s="677">
        <f t="shared" si="9"/>
        <v>17.180225787284613</v>
      </c>
      <c r="H64" s="677">
        <f t="shared" si="9"/>
        <v>28.929901512477034</v>
      </c>
      <c r="I64" s="677">
        <f t="shared" si="9"/>
        <v>54.625357674978012</v>
      </c>
      <c r="J64" s="677">
        <f t="shared" si="9"/>
        <v>71.35574572127139</v>
      </c>
      <c r="K64" s="677">
        <f t="shared" si="9"/>
        <v>90.488571428571433</v>
      </c>
      <c r="L64" s="677">
        <f t="shared" si="9"/>
        <v>154.61455426837415</v>
      </c>
      <c r="M64" s="677">
        <f t="shared" si="9"/>
        <v>232.96496804850074</v>
      </c>
      <c r="N64" s="679">
        <f t="shared" si="9"/>
        <v>561.19935644288432</v>
      </c>
      <c r="O64" s="939"/>
      <c r="P64" s="939"/>
      <c r="Q64" s="666"/>
      <c r="R64" s="666"/>
      <c r="S64" s="666"/>
      <c r="T64" s="668"/>
      <c r="U64" s="668"/>
      <c r="V64" s="668"/>
      <c r="W64" s="668"/>
      <c r="X64" s="668"/>
      <c r="Y64" s="668"/>
      <c r="Z64" s="668"/>
      <c r="AA64" s="668"/>
      <c r="AB64" s="668"/>
      <c r="AC64" s="668"/>
      <c r="AD64" s="668"/>
      <c r="AE64" s="668"/>
      <c r="AF64" s="668"/>
      <c r="AG64" s="668"/>
      <c r="AH64" s="668"/>
      <c r="AI64" s="668"/>
      <c r="AJ64" s="668"/>
      <c r="AK64" s="668"/>
      <c r="AL64" s="668"/>
      <c r="AM64" s="668"/>
      <c r="AN64" s="668"/>
    </row>
    <row r="65" spans="1:40">
      <c r="A65" s="665"/>
      <c r="B65" s="674" t="s">
        <v>21</v>
      </c>
      <c r="C65" s="945" t="s">
        <v>75</v>
      </c>
      <c r="D65" s="945">
        <v>500</v>
      </c>
      <c r="E65" s="946"/>
      <c r="F65" s="948">
        <f>F$64/F$9*F10</f>
        <v>118.30709197056576</v>
      </c>
      <c r="G65" s="948">
        <f t="shared" ref="G65:M65" si="10">G$64/G$9*G10</f>
        <v>18.734201988171066</v>
      </c>
      <c r="H65" s="948">
        <f t="shared" si="10"/>
        <v>31.123243255470626</v>
      </c>
      <c r="I65" s="948">
        <f t="shared" si="10"/>
        <v>59.278075960883669</v>
      </c>
      <c r="J65" s="948">
        <f t="shared" si="10"/>
        <v>77.594733962970665</v>
      </c>
      <c r="K65" s="948">
        <f t="shared" si="10"/>
        <v>97.483050713474839</v>
      </c>
      <c r="L65" s="948">
        <f t="shared" si="10"/>
        <v>163.51793240454126</v>
      </c>
      <c r="M65" s="948">
        <f t="shared" si="10"/>
        <v>243.17262835603927</v>
      </c>
      <c r="N65" s="945"/>
      <c r="O65" s="939"/>
      <c r="P65" s="939"/>
      <c r="Q65" s="666"/>
      <c r="R65" s="666"/>
      <c r="S65" s="666"/>
      <c r="T65" s="668"/>
      <c r="U65" s="668"/>
      <c r="V65" s="668"/>
      <c r="W65" s="668"/>
      <c r="X65" s="668"/>
      <c r="Y65" s="668"/>
      <c r="Z65" s="668"/>
      <c r="AA65" s="668"/>
      <c r="AB65" s="668"/>
      <c r="AC65" s="668"/>
      <c r="AD65" s="668"/>
      <c r="AE65" s="668"/>
      <c r="AF65" s="668"/>
      <c r="AG65" s="668"/>
      <c r="AH65" s="668"/>
      <c r="AI65" s="668"/>
      <c r="AJ65" s="668"/>
      <c r="AK65" s="668"/>
      <c r="AL65" s="668"/>
      <c r="AM65" s="668"/>
      <c r="AN65" s="668"/>
    </row>
    <row r="66" spans="1:40">
      <c r="A66" s="665"/>
      <c r="B66" s="674" t="s">
        <v>21</v>
      </c>
      <c r="C66" s="945">
        <v>501</v>
      </c>
      <c r="D66" s="945">
        <v>1000</v>
      </c>
      <c r="E66" s="946"/>
      <c r="F66" s="948">
        <f t="shared" ref="F66:M66" si="11">F$64/F$9*F11</f>
        <v>77.824989223070261</v>
      </c>
      <c r="G66" s="948">
        <f t="shared" si="11"/>
        <v>11.917931750332405</v>
      </c>
      <c r="H66" s="948">
        <f t="shared" si="11"/>
        <v>21.631299465363771</v>
      </c>
      <c r="I66" s="948">
        <f t="shared" si="11"/>
        <v>41.238520387809338</v>
      </c>
      <c r="J66" s="948">
        <f t="shared" si="11"/>
        <v>51.222169215314331</v>
      </c>
      <c r="K66" s="948">
        <f t="shared" si="11"/>
        <v>62.651503132175442</v>
      </c>
      <c r="L66" s="948">
        <f t="shared" si="11"/>
        <v>105.15772288406841</v>
      </c>
      <c r="M66" s="948">
        <f t="shared" si="11"/>
        <v>153.70006215144031</v>
      </c>
      <c r="N66" s="945"/>
      <c r="O66" s="939"/>
      <c r="P66" s="939"/>
      <c r="Q66" s="666"/>
      <c r="R66" s="666"/>
      <c r="S66" s="666"/>
      <c r="T66" s="668"/>
      <c r="U66" s="668"/>
      <c r="V66" s="668"/>
      <c r="W66" s="668"/>
      <c r="X66" s="668"/>
      <c r="Y66" s="668"/>
      <c r="Z66" s="668"/>
      <c r="AA66" s="668"/>
      <c r="AB66" s="668"/>
      <c r="AC66" s="668"/>
      <c r="AD66" s="668"/>
      <c r="AE66" s="668"/>
      <c r="AF66" s="668"/>
      <c r="AG66" s="668"/>
      <c r="AH66" s="668"/>
      <c r="AI66" s="668"/>
      <c r="AJ66" s="668"/>
      <c r="AK66" s="668"/>
      <c r="AL66" s="668"/>
      <c r="AM66" s="668"/>
      <c r="AN66" s="668"/>
    </row>
    <row r="67" spans="1:40">
      <c r="A67" s="665"/>
      <c r="B67" s="674" t="s">
        <v>21</v>
      </c>
      <c r="C67" s="945">
        <v>1001</v>
      </c>
      <c r="D67" s="945">
        <v>2000</v>
      </c>
      <c r="E67" s="946"/>
      <c r="F67" s="948">
        <f t="shared" ref="F67:M67" si="12">F$64/F$9*F12</f>
        <v>82.807010759910739</v>
      </c>
      <c r="G67" s="948">
        <f t="shared" si="12"/>
        <v>10.692076110397672</v>
      </c>
      <c r="H67" s="948">
        <f t="shared" si="12"/>
        <v>19.292753899329849</v>
      </c>
      <c r="I67" s="948">
        <f t="shared" si="12"/>
        <v>36.747245876126939</v>
      </c>
      <c r="J67" s="948">
        <f t="shared" si="12"/>
        <v>46.231866060098291</v>
      </c>
      <c r="K67" s="948">
        <f t="shared" si="12"/>
        <v>56.816318177406941</v>
      </c>
      <c r="L67" s="948">
        <f t="shared" si="12"/>
        <v>103.4788758510815</v>
      </c>
      <c r="M67" s="948">
        <f t="shared" si="12"/>
        <v>192.78254190731238</v>
      </c>
      <c r="N67" s="945"/>
      <c r="O67" s="939"/>
      <c r="P67" s="939"/>
      <c r="Q67" s="666"/>
      <c r="R67" s="666"/>
      <c r="S67" s="666"/>
      <c r="T67" s="668"/>
      <c r="U67" s="668"/>
      <c r="V67" s="668"/>
      <c r="W67" s="668"/>
      <c r="X67" s="668"/>
      <c r="Y67" s="668"/>
      <c r="Z67" s="668"/>
      <c r="AA67" s="668"/>
      <c r="AB67" s="668"/>
      <c r="AC67" s="668"/>
      <c r="AD67" s="668"/>
      <c r="AE67" s="668"/>
      <c r="AF67" s="668"/>
      <c r="AG67" s="668"/>
      <c r="AH67" s="668"/>
      <c r="AI67" s="668"/>
      <c r="AJ67" s="668"/>
      <c r="AK67" s="668"/>
      <c r="AL67" s="668"/>
      <c r="AM67" s="668"/>
      <c r="AN67" s="668"/>
    </row>
    <row r="68" spans="1:40">
      <c r="A68" s="665"/>
      <c r="B68" s="674" t="s">
        <v>21</v>
      </c>
      <c r="C68" s="945">
        <v>2001</v>
      </c>
      <c r="D68" s="945">
        <v>5000</v>
      </c>
      <c r="E68" s="946"/>
      <c r="F68" s="948">
        <f t="shared" ref="F68:M68" si="13">F$64/F$9*F13</f>
        <v>71.008898435709582</v>
      </c>
      <c r="G68" s="948">
        <f t="shared" si="13"/>
        <v>11.287205899468656</v>
      </c>
      <c r="H68" s="948">
        <f t="shared" si="13"/>
        <v>19.129451617216255</v>
      </c>
      <c r="I68" s="948">
        <f t="shared" si="13"/>
        <v>36.66948094053518</v>
      </c>
      <c r="J68" s="948">
        <f t="shared" si="13"/>
        <v>48.613241652522959</v>
      </c>
      <c r="K68" s="948">
        <f t="shared" si="13"/>
        <v>62.279318645828056</v>
      </c>
      <c r="L68" s="948">
        <f t="shared" si="13"/>
        <v>96.331754574647178</v>
      </c>
      <c r="M68" s="948">
        <f t="shared" si="13"/>
        <v>137.82455460663226</v>
      </c>
      <c r="N68" s="945"/>
      <c r="O68" s="939"/>
      <c r="P68" s="939"/>
      <c r="Q68" s="666"/>
      <c r="R68" s="666"/>
      <c r="S68" s="666"/>
      <c r="T68" s="668"/>
      <c r="U68" s="668"/>
      <c r="V68" s="668"/>
      <c r="W68" s="668"/>
      <c r="X68" s="668"/>
      <c r="Y68" s="668"/>
      <c r="Z68" s="668"/>
      <c r="AA68" s="668"/>
      <c r="AB68" s="668"/>
      <c r="AC68" s="668"/>
      <c r="AD68" s="668"/>
      <c r="AE68" s="668"/>
      <c r="AF68" s="668"/>
      <c r="AG68" s="668"/>
      <c r="AH68" s="668"/>
      <c r="AI68" s="668"/>
      <c r="AJ68" s="668"/>
      <c r="AK68" s="668"/>
      <c r="AL68" s="668"/>
      <c r="AM68" s="668"/>
      <c r="AN68" s="668"/>
    </row>
    <row r="69" spans="1:40">
      <c r="A69" s="665"/>
      <c r="B69" s="674" t="s">
        <v>21</v>
      </c>
      <c r="C69" s="945">
        <v>5001</v>
      </c>
      <c r="D69" s="945">
        <v>10000</v>
      </c>
      <c r="E69" s="946"/>
      <c r="F69" s="948">
        <f t="shared" ref="F69:M69" si="14">F$64/F$9*F14</f>
        <v>60.019853311333556</v>
      </c>
      <c r="G69" s="948">
        <f t="shared" si="14"/>
        <v>12.05103717376824</v>
      </c>
      <c r="H69" s="948">
        <f t="shared" si="14"/>
        <v>19.544061460504082</v>
      </c>
      <c r="I69" s="948">
        <f t="shared" si="14"/>
        <v>32.843717307217929</v>
      </c>
      <c r="J69" s="948">
        <f t="shared" si="14"/>
        <v>42.295655253487602</v>
      </c>
      <c r="K69" s="948">
        <f t="shared" si="14"/>
        <v>50.489124143700735</v>
      </c>
      <c r="L69" s="948">
        <f t="shared" si="14"/>
        <v>118.09920076165186</v>
      </c>
      <c r="M69" s="948">
        <f t="shared" si="14"/>
        <v>122.27922787206302</v>
      </c>
      <c r="N69" s="945"/>
      <c r="O69" s="939"/>
      <c r="P69" s="939"/>
      <c r="Q69" s="666"/>
      <c r="R69" s="666"/>
      <c r="S69" s="666"/>
      <c r="T69" s="668"/>
      <c r="U69" s="668"/>
      <c r="V69" s="668"/>
      <c r="W69" s="668"/>
      <c r="X69" s="668"/>
      <c r="Y69" s="668"/>
      <c r="Z69" s="668"/>
      <c r="AA69" s="668"/>
      <c r="AB69" s="668"/>
      <c r="AC69" s="668"/>
      <c r="AD69" s="668"/>
      <c r="AE69" s="668"/>
      <c r="AF69" s="668"/>
      <c r="AG69" s="668"/>
      <c r="AH69" s="668"/>
      <c r="AI69" s="668"/>
      <c r="AJ69" s="668"/>
      <c r="AK69" s="668"/>
      <c r="AL69" s="668"/>
      <c r="AM69" s="668"/>
      <c r="AN69" s="668"/>
    </row>
    <row r="70" spans="1:40">
      <c r="A70" s="665"/>
      <c r="B70" s="674" t="s">
        <v>21</v>
      </c>
      <c r="C70" s="945">
        <v>10001</v>
      </c>
      <c r="D70" s="945">
        <v>20000</v>
      </c>
      <c r="E70" s="946"/>
      <c r="F70" s="948">
        <f t="shared" ref="F70:M70" si="15">F$64/F$9*F15</f>
        <v>80.001662842574916</v>
      </c>
      <c r="G70" s="948">
        <f t="shared" si="15"/>
        <v>14.882480557819422</v>
      </c>
      <c r="H70" s="948">
        <f t="shared" si="15"/>
        <v>29.37202655449715</v>
      </c>
      <c r="I70" s="948">
        <f t="shared" si="15"/>
        <v>46.238493222867724</v>
      </c>
      <c r="J70" s="948">
        <f t="shared" si="15"/>
        <v>53.653630006503064</v>
      </c>
      <c r="K70" s="948">
        <f t="shared" si="15"/>
        <v>66.233748429379375</v>
      </c>
      <c r="L70" s="948">
        <f t="shared" si="15"/>
        <v>118.23093830659553</v>
      </c>
      <c r="M70" s="948">
        <f t="shared" si="15"/>
        <v>177.55833681730286</v>
      </c>
      <c r="N70" s="945"/>
      <c r="O70" s="939"/>
      <c r="P70" s="939"/>
      <c r="Q70" s="666"/>
      <c r="R70" s="666"/>
      <c r="S70" s="666"/>
      <c r="T70" s="668"/>
      <c r="U70" s="668"/>
      <c r="V70" s="668"/>
      <c r="W70" s="668"/>
      <c r="X70" s="668"/>
      <c r="Y70" s="668"/>
      <c r="Z70" s="668"/>
      <c r="AA70" s="668"/>
      <c r="AB70" s="668"/>
      <c r="AC70" s="668"/>
      <c r="AD70" s="668"/>
      <c r="AE70" s="668"/>
      <c r="AF70" s="668"/>
      <c r="AG70" s="668"/>
      <c r="AH70" s="668"/>
      <c r="AI70" s="668"/>
      <c r="AJ70" s="668"/>
      <c r="AK70" s="668"/>
      <c r="AL70" s="668"/>
      <c r="AM70" s="668"/>
      <c r="AN70" s="668"/>
    </row>
    <row r="71" spans="1:40">
      <c r="A71" s="665"/>
      <c r="B71" s="674" t="s">
        <v>21</v>
      </c>
      <c r="C71" s="945">
        <v>20001</v>
      </c>
      <c r="D71" s="945" t="s">
        <v>76</v>
      </c>
      <c r="E71" s="946"/>
      <c r="F71" s="948">
        <f t="shared" ref="F71:M71" si="16">F$64/F$9*F16</f>
        <v>70.944047205740745</v>
      </c>
      <c r="G71" s="948">
        <f t="shared" si="16"/>
        <v>13.197518222965945</v>
      </c>
      <c r="H71" s="948">
        <f t="shared" si="16"/>
        <v>26.046589087915617</v>
      </c>
      <c r="I71" s="948">
        <f t="shared" si="16"/>
        <v>35.33074179847199</v>
      </c>
      <c r="J71" s="948">
        <f t="shared" si="16"/>
        <v>5.4180820044374975</v>
      </c>
      <c r="K71" s="948">
        <f t="shared" si="16"/>
        <v>6.3911042583521063</v>
      </c>
      <c r="L71" s="948">
        <f t="shared" si="16"/>
        <v>8.6525249895213303</v>
      </c>
      <c r="M71" s="948">
        <f t="shared" si="16"/>
        <v>12.526427060726062</v>
      </c>
      <c r="N71" s="945"/>
      <c r="O71" s="939"/>
      <c r="P71" s="939"/>
      <c r="Q71" s="666"/>
      <c r="R71" s="666"/>
      <c r="S71" s="666"/>
      <c r="T71" s="668"/>
      <c r="U71" s="668"/>
      <c r="V71" s="668"/>
      <c r="W71" s="668"/>
      <c r="X71" s="668"/>
      <c r="Y71" s="668"/>
      <c r="Z71" s="668"/>
      <c r="AA71" s="668"/>
      <c r="AB71" s="668"/>
      <c r="AC71" s="668"/>
      <c r="AD71" s="668"/>
      <c r="AE71" s="668"/>
      <c r="AF71" s="668"/>
      <c r="AG71" s="668"/>
      <c r="AH71" s="668"/>
      <c r="AI71" s="668"/>
      <c r="AJ71" s="668"/>
      <c r="AK71" s="668"/>
      <c r="AL71" s="668"/>
      <c r="AM71" s="668"/>
      <c r="AN71" s="668"/>
    </row>
    <row r="72" spans="1:40">
      <c r="A72" s="665"/>
      <c r="B72" s="675"/>
      <c r="C72" s="675"/>
      <c r="D72" s="675"/>
      <c r="E72" s="675"/>
      <c r="F72" s="675"/>
      <c r="G72" s="675"/>
      <c r="H72" s="676"/>
      <c r="I72" s="676"/>
      <c r="J72" s="675"/>
      <c r="K72" s="675"/>
      <c r="L72" s="675"/>
      <c r="M72" s="675"/>
      <c r="N72" s="675"/>
      <c r="O72" s="939"/>
      <c r="P72" s="939"/>
      <c r="Q72" s="666"/>
      <c r="R72" s="666"/>
      <c r="S72" s="666"/>
      <c r="T72" s="668"/>
      <c r="U72" s="668"/>
      <c r="V72" s="668"/>
      <c r="W72" s="668"/>
      <c r="X72" s="668"/>
      <c r="Y72" s="668"/>
      <c r="Z72" s="668"/>
      <c r="AA72" s="668"/>
      <c r="AB72" s="668"/>
      <c r="AC72" s="668"/>
      <c r="AD72" s="668"/>
      <c r="AE72" s="668"/>
      <c r="AF72" s="668"/>
      <c r="AG72" s="668"/>
      <c r="AH72" s="668"/>
      <c r="AI72" s="668"/>
      <c r="AJ72" s="668"/>
      <c r="AK72" s="668"/>
      <c r="AL72" s="668"/>
      <c r="AM72" s="668"/>
      <c r="AN72" s="668"/>
    </row>
    <row r="73" spans="1:40">
      <c r="A73" s="665"/>
      <c r="B73" s="666"/>
      <c r="C73" s="666"/>
      <c r="D73" s="666"/>
      <c r="E73" s="666"/>
      <c r="F73" s="666"/>
      <c r="G73" s="666"/>
      <c r="H73" s="667"/>
      <c r="I73" s="667"/>
      <c r="J73" s="666"/>
      <c r="K73" s="666"/>
      <c r="L73" s="666"/>
      <c r="M73" s="666"/>
      <c r="N73" s="666"/>
      <c r="O73" s="939"/>
      <c r="P73" s="939"/>
      <c r="Q73" s="666"/>
      <c r="R73" s="666"/>
      <c r="S73" s="666"/>
      <c r="T73" s="668"/>
      <c r="U73" s="668"/>
      <c r="V73" s="668"/>
      <c r="W73" s="668"/>
      <c r="X73" s="668"/>
      <c r="Y73" s="668"/>
      <c r="Z73" s="668"/>
      <c r="AA73" s="668"/>
      <c r="AB73" s="668"/>
      <c r="AC73" s="668"/>
      <c r="AD73" s="668"/>
      <c r="AE73" s="668"/>
      <c r="AF73" s="668"/>
      <c r="AG73" s="668"/>
      <c r="AH73" s="668"/>
      <c r="AI73" s="668"/>
      <c r="AJ73" s="668"/>
      <c r="AK73" s="668"/>
      <c r="AL73" s="668"/>
      <c r="AM73" s="668"/>
      <c r="AN73" s="668"/>
    </row>
    <row r="74" spans="1:40">
      <c r="A74" s="665"/>
      <c r="B74" s="954" t="s">
        <v>227</v>
      </c>
      <c r="C74" s="666"/>
      <c r="D74" s="666"/>
      <c r="E74" s="666"/>
      <c r="F74" s="666"/>
      <c r="G74" s="666"/>
      <c r="H74" s="667"/>
      <c r="I74" s="667"/>
      <c r="J74" s="666"/>
      <c r="K74" s="666"/>
      <c r="L74" s="666"/>
      <c r="M74" s="666"/>
      <c r="N74" s="666"/>
      <c r="O74" s="939"/>
      <c r="P74" s="939"/>
      <c r="Q74" s="666"/>
      <c r="R74" s="666"/>
      <c r="S74" s="666"/>
      <c r="T74" s="668"/>
      <c r="U74" s="668"/>
      <c r="V74" s="668"/>
      <c r="W74" s="668"/>
      <c r="X74" s="668"/>
      <c r="Y74" s="668"/>
      <c r="Z74" s="668"/>
      <c r="AA74" s="668"/>
      <c r="AB74" s="668"/>
      <c r="AC74" s="668"/>
      <c r="AD74" s="668"/>
      <c r="AE74" s="668"/>
      <c r="AF74" s="668"/>
      <c r="AG74" s="668"/>
      <c r="AH74" s="668"/>
      <c r="AI74" s="668"/>
      <c r="AJ74" s="668"/>
      <c r="AK74" s="668"/>
      <c r="AL74" s="668"/>
      <c r="AM74" s="668"/>
      <c r="AN74" s="668"/>
    </row>
    <row r="75" spans="1:40">
      <c r="A75" s="665"/>
      <c r="B75" s="672">
        <v>1</v>
      </c>
      <c r="C75" s="672">
        <v>2</v>
      </c>
      <c r="D75" s="672">
        <v>3</v>
      </c>
      <c r="E75" s="672">
        <v>4</v>
      </c>
      <c r="F75" s="672">
        <v>5</v>
      </c>
      <c r="G75" s="672">
        <v>7</v>
      </c>
      <c r="H75" s="672">
        <v>8</v>
      </c>
      <c r="I75" s="672">
        <v>9</v>
      </c>
      <c r="J75" s="672">
        <v>10</v>
      </c>
      <c r="K75" s="672">
        <v>11</v>
      </c>
      <c r="L75" s="672">
        <v>12</v>
      </c>
      <c r="M75" s="672">
        <v>13</v>
      </c>
      <c r="N75" s="672">
        <v>14</v>
      </c>
      <c r="O75" s="939"/>
      <c r="P75" s="939"/>
      <c r="Q75" s="666"/>
      <c r="R75" s="666"/>
      <c r="S75" s="666"/>
      <c r="T75" s="668"/>
      <c r="U75" s="668"/>
      <c r="V75" s="668"/>
      <c r="W75" s="668"/>
      <c r="X75" s="668"/>
      <c r="Y75" s="668"/>
      <c r="Z75" s="668"/>
      <c r="AA75" s="668"/>
      <c r="AB75" s="668"/>
      <c r="AC75" s="668"/>
      <c r="AD75" s="668"/>
      <c r="AE75" s="668"/>
      <c r="AF75" s="668"/>
      <c r="AG75" s="668"/>
      <c r="AH75" s="668"/>
      <c r="AI75" s="668"/>
      <c r="AJ75" s="668"/>
      <c r="AK75" s="668"/>
      <c r="AL75" s="668"/>
      <c r="AM75" s="668"/>
      <c r="AN75" s="668"/>
    </row>
    <row r="76" spans="1:40" ht="60">
      <c r="A76" s="665"/>
      <c r="B76" s="672" t="s">
        <v>5</v>
      </c>
      <c r="C76" s="672" t="s">
        <v>28</v>
      </c>
      <c r="D76" s="672" t="s">
        <v>29</v>
      </c>
      <c r="E76" s="672" t="s">
        <v>215</v>
      </c>
      <c r="F76" s="672" t="s">
        <v>88</v>
      </c>
      <c r="G76" s="672" t="s">
        <v>11</v>
      </c>
      <c r="H76" s="672" t="s">
        <v>12</v>
      </c>
      <c r="I76" s="672" t="s">
        <v>13</v>
      </c>
      <c r="J76" s="672" t="s">
        <v>14</v>
      </c>
      <c r="K76" s="672" t="s">
        <v>15</v>
      </c>
      <c r="L76" s="672" t="s">
        <v>16</v>
      </c>
      <c r="M76" s="672" t="s">
        <v>17</v>
      </c>
      <c r="N76" s="672" t="s">
        <v>216</v>
      </c>
      <c r="O76" s="939"/>
      <c r="P76" s="939"/>
      <c r="Q76" s="666"/>
      <c r="R76" s="666"/>
      <c r="S76" s="666"/>
      <c r="T76" s="668"/>
      <c r="U76" s="668"/>
      <c r="V76" s="668"/>
      <c r="W76" s="668"/>
      <c r="X76" s="668"/>
      <c r="Y76" s="668"/>
      <c r="Z76" s="668"/>
      <c r="AA76" s="668"/>
      <c r="AB76" s="668"/>
      <c r="AC76" s="668"/>
      <c r="AD76" s="668"/>
      <c r="AE76" s="668"/>
      <c r="AF76" s="668"/>
      <c r="AG76" s="668"/>
      <c r="AH76" s="668"/>
      <c r="AI76" s="668"/>
      <c r="AJ76" s="668"/>
      <c r="AK76" s="668"/>
      <c r="AL76" s="668"/>
      <c r="AM76" s="668"/>
      <c r="AN76" s="668"/>
    </row>
    <row r="77" spans="1:40">
      <c r="A77" s="665"/>
      <c r="B77" s="678" t="s">
        <v>22</v>
      </c>
      <c r="C77" s="678" t="s">
        <v>19</v>
      </c>
      <c r="D77" s="678" t="s">
        <v>19</v>
      </c>
      <c r="E77" s="952">
        <f>E29</f>
        <v>2691</v>
      </c>
      <c r="F77" s="951">
        <f t="shared" ref="F77:N77" si="17">F29</f>
        <v>110.9236206355334</v>
      </c>
      <c r="G77" s="951">
        <f t="shared" si="17"/>
        <v>17.794746182939718</v>
      </c>
      <c r="H77" s="951">
        <f t="shared" si="17"/>
        <v>30.016935711809719</v>
      </c>
      <c r="I77" s="951">
        <f t="shared" si="17"/>
        <v>58.94613003095975</v>
      </c>
      <c r="J77" s="951">
        <f t="shared" si="17"/>
        <v>76.330855018587357</v>
      </c>
      <c r="K77" s="951">
        <f t="shared" si="17"/>
        <v>97.927587272165596</v>
      </c>
      <c r="L77" s="951">
        <f t="shared" si="17"/>
        <v>154.1139286071392</v>
      </c>
      <c r="M77" s="951">
        <f t="shared" si="17"/>
        <v>216.42835577315381</v>
      </c>
      <c r="N77" s="953">
        <f t="shared" si="17"/>
        <v>696.02712746191003</v>
      </c>
      <c r="O77" s="939"/>
      <c r="P77" s="939"/>
      <c r="Q77" s="666"/>
      <c r="R77" s="666"/>
      <c r="S77" s="666"/>
      <c r="T77" s="668"/>
      <c r="U77" s="668"/>
      <c r="V77" s="668"/>
      <c r="W77" s="668"/>
      <c r="X77" s="668"/>
      <c r="Y77" s="668"/>
      <c r="Z77" s="668"/>
      <c r="AA77" s="668"/>
      <c r="AB77" s="668"/>
      <c r="AC77" s="668"/>
      <c r="AD77" s="668"/>
      <c r="AE77" s="668"/>
      <c r="AF77" s="668"/>
      <c r="AG77" s="668"/>
      <c r="AH77" s="668"/>
      <c r="AI77" s="668"/>
      <c r="AJ77" s="668"/>
      <c r="AK77" s="668"/>
      <c r="AL77" s="668"/>
      <c r="AM77" s="668"/>
      <c r="AN77" s="668"/>
    </row>
    <row r="78" spans="1:40">
      <c r="A78" s="665"/>
      <c r="B78" s="674" t="s">
        <v>22</v>
      </c>
      <c r="C78" s="945" t="s">
        <v>75</v>
      </c>
      <c r="D78" s="945">
        <v>500</v>
      </c>
      <c r="E78" s="946"/>
      <c r="F78" s="948">
        <f>F$77/F$9*F10</f>
        <v>117.57877818101024</v>
      </c>
      <c r="G78" s="948">
        <f t="shared" ref="G78:M78" si="18">G$77/G$9*G10</f>
        <v>19.404306639914008</v>
      </c>
      <c r="H78" s="948">
        <f t="shared" si="18"/>
        <v>32.292691751458612</v>
      </c>
      <c r="I78" s="948">
        <f t="shared" si="18"/>
        <v>63.966870374854061</v>
      </c>
      <c r="J78" s="948">
        <f t="shared" si="18"/>
        <v>83.004841845100955</v>
      </c>
      <c r="K78" s="948">
        <f t="shared" si="18"/>
        <v>105.4970788641111</v>
      </c>
      <c r="L78" s="948">
        <f t="shared" si="18"/>
        <v>162.9884785415388</v>
      </c>
      <c r="M78" s="948">
        <f t="shared" si="18"/>
        <v>225.91144310236768</v>
      </c>
      <c r="N78" s="945"/>
      <c r="O78" s="939"/>
      <c r="P78" s="939"/>
      <c r="Q78" s="666"/>
      <c r="R78" s="666"/>
      <c r="S78" s="666"/>
      <c r="T78" s="668"/>
      <c r="U78" s="668"/>
      <c r="V78" s="668"/>
      <c r="W78" s="668"/>
      <c r="X78" s="668"/>
      <c r="Y78" s="668"/>
      <c r="Z78" s="668"/>
      <c r="AA78" s="668"/>
      <c r="AB78" s="668"/>
      <c r="AC78" s="668"/>
      <c r="AD78" s="668"/>
      <c r="AE78" s="668"/>
      <c r="AF78" s="668"/>
      <c r="AG78" s="668"/>
      <c r="AH78" s="668"/>
      <c r="AI78" s="668"/>
      <c r="AJ78" s="668"/>
      <c r="AK78" s="668"/>
      <c r="AL78" s="668"/>
      <c r="AM78" s="668"/>
      <c r="AN78" s="668"/>
    </row>
    <row r="79" spans="1:40">
      <c r="A79" s="665"/>
      <c r="B79" s="674" t="s">
        <v>22</v>
      </c>
      <c r="C79" s="945">
        <v>501</v>
      </c>
      <c r="D79" s="945">
        <v>1000</v>
      </c>
      <c r="E79" s="946"/>
      <c r="F79" s="948">
        <f t="shared" ref="F79:M79" si="19">F$77/F$9*F11</f>
        <v>77.345888504093296</v>
      </c>
      <c r="G79" s="948">
        <f t="shared" si="19"/>
        <v>12.344224875072667</v>
      </c>
      <c r="H79" s="948">
        <f t="shared" si="19"/>
        <v>22.444090420933254</v>
      </c>
      <c r="I79" s="948">
        <f t="shared" si="19"/>
        <v>44.500416812422678</v>
      </c>
      <c r="J79" s="948">
        <f t="shared" si="19"/>
        <v>54.793512878195209</v>
      </c>
      <c r="K79" s="948">
        <f t="shared" si="19"/>
        <v>67.802048853776739</v>
      </c>
      <c r="L79" s="948">
        <f t="shared" si="19"/>
        <v>104.81723323998601</v>
      </c>
      <c r="M79" s="948">
        <f t="shared" si="19"/>
        <v>142.78993108844742</v>
      </c>
      <c r="N79" s="945"/>
      <c r="O79" s="939"/>
      <c r="P79" s="939"/>
      <c r="Q79" s="666"/>
      <c r="R79" s="666"/>
      <c r="S79" s="666"/>
      <c r="T79" s="668"/>
      <c r="U79" s="668"/>
      <c r="V79" s="668"/>
      <c r="W79" s="668"/>
      <c r="X79" s="668"/>
      <c r="Y79" s="668"/>
      <c r="Z79" s="668"/>
      <c r="AA79" s="668"/>
      <c r="AB79" s="668"/>
      <c r="AC79" s="668"/>
      <c r="AD79" s="668"/>
      <c r="AE79" s="668"/>
      <c r="AF79" s="668"/>
      <c r="AG79" s="668"/>
      <c r="AH79" s="668"/>
      <c r="AI79" s="668"/>
      <c r="AJ79" s="668"/>
      <c r="AK79" s="668"/>
      <c r="AL79" s="668"/>
      <c r="AM79" s="668"/>
      <c r="AN79" s="668"/>
    </row>
    <row r="80" spans="1:40">
      <c r="A80" s="665"/>
      <c r="B80" s="674" t="s">
        <v>22</v>
      </c>
      <c r="C80" s="945">
        <v>1001</v>
      </c>
      <c r="D80" s="945">
        <v>2000</v>
      </c>
      <c r="E80" s="946"/>
      <c r="F80" s="948">
        <f t="shared" ref="F80:M80" si="20">F$77/F$9*F12</f>
        <v>82.297240070734119</v>
      </c>
      <c r="G80" s="948">
        <f t="shared" si="20"/>
        <v>11.074521540573508</v>
      </c>
      <c r="H80" s="948">
        <f t="shared" si="20"/>
        <v>20.017674558974527</v>
      </c>
      <c r="I80" s="948">
        <f t="shared" si="20"/>
        <v>39.65389016914478</v>
      </c>
      <c r="J80" s="948">
        <f t="shared" si="20"/>
        <v>49.455272729637095</v>
      </c>
      <c r="K80" s="948">
        <f t="shared" si="20"/>
        <v>61.487156543222547</v>
      </c>
      <c r="L80" s="948">
        <f t="shared" si="20"/>
        <v>103.14382213707682</v>
      </c>
      <c r="M80" s="948">
        <f t="shared" si="20"/>
        <v>179.09820912680033</v>
      </c>
      <c r="N80" s="945"/>
      <c r="O80" s="939"/>
      <c r="P80" s="939"/>
      <c r="Q80" s="666"/>
      <c r="R80" s="666"/>
      <c r="S80" s="666"/>
      <c r="T80" s="668"/>
      <c r="U80" s="668"/>
      <c r="V80" s="668"/>
      <c r="W80" s="668"/>
      <c r="X80" s="668"/>
      <c r="Y80" s="668"/>
      <c r="Z80" s="668"/>
      <c r="AA80" s="668"/>
      <c r="AB80" s="668"/>
      <c r="AC80" s="668"/>
      <c r="AD80" s="668"/>
      <c r="AE80" s="668"/>
      <c r="AF80" s="668"/>
      <c r="AG80" s="668"/>
      <c r="AH80" s="668"/>
      <c r="AI80" s="668"/>
      <c r="AJ80" s="668"/>
      <c r="AK80" s="668"/>
      <c r="AL80" s="668"/>
      <c r="AM80" s="668"/>
      <c r="AN80" s="668"/>
    </row>
    <row r="81" spans="1:40">
      <c r="A81" s="665"/>
      <c r="B81" s="674" t="s">
        <v>22</v>
      </c>
      <c r="C81" s="945">
        <v>2001</v>
      </c>
      <c r="D81" s="945">
        <v>5000</v>
      </c>
      <c r="E81" s="946"/>
      <c r="F81" s="948">
        <f t="shared" ref="F81:M81" si="21">F$77/F$9*F13</f>
        <v>70.571758454915013</v>
      </c>
      <c r="G81" s="948">
        <f t="shared" si="21"/>
        <v>11.690938558227757</v>
      </c>
      <c r="H81" s="948">
        <f t="shared" si="21"/>
        <v>19.848236232277099</v>
      </c>
      <c r="I81" s="948">
        <f t="shared" si="21"/>
        <v>39.569974160163831</v>
      </c>
      <c r="J81" s="948">
        <f t="shared" si="21"/>
        <v>52.002684059345654</v>
      </c>
      <c r="K81" s="948">
        <f t="shared" si="21"/>
        <v>67.399267284869993</v>
      </c>
      <c r="L81" s="948">
        <f t="shared" si="21"/>
        <v>96.019842487456827</v>
      </c>
      <c r="M81" s="948">
        <f t="shared" si="21"/>
        <v>128.04131878090175</v>
      </c>
      <c r="N81" s="945"/>
      <c r="O81" s="939"/>
      <c r="P81" s="939"/>
      <c r="Q81" s="666"/>
      <c r="R81" s="666"/>
      <c r="S81" s="666"/>
      <c r="T81" s="668"/>
      <c r="U81" s="668"/>
      <c r="V81" s="668"/>
      <c r="W81" s="668"/>
      <c r="X81" s="668"/>
      <c r="Y81" s="668"/>
      <c r="Z81" s="668"/>
      <c r="AA81" s="668"/>
      <c r="AB81" s="668"/>
      <c r="AC81" s="668"/>
      <c r="AD81" s="668"/>
      <c r="AE81" s="668"/>
      <c r="AF81" s="668"/>
      <c r="AG81" s="668"/>
      <c r="AH81" s="668"/>
      <c r="AI81" s="668"/>
      <c r="AJ81" s="668"/>
      <c r="AK81" s="668"/>
      <c r="AL81" s="668"/>
      <c r="AM81" s="668"/>
      <c r="AN81" s="668"/>
    </row>
    <row r="82" spans="1:40">
      <c r="A82" s="665"/>
      <c r="B82" s="674" t="s">
        <v>22</v>
      </c>
      <c r="C82" s="945">
        <v>5001</v>
      </c>
      <c r="D82" s="945">
        <v>10000</v>
      </c>
      <c r="E82" s="946"/>
      <c r="F82" s="948">
        <f t="shared" ref="F82:M82" si="22">F$77/F$9*F14</f>
        <v>59.650363316392088</v>
      </c>
      <c r="G82" s="948">
        <f t="shared" si="22"/>
        <v>12.482091353368105</v>
      </c>
      <c r="H82" s="948">
        <f t="shared" si="22"/>
        <v>20.278424942255484</v>
      </c>
      <c r="I82" s="948">
        <f t="shared" si="22"/>
        <v>35.441599167380289</v>
      </c>
      <c r="J82" s="948">
        <f t="shared" si="22"/>
        <v>45.244619006310785</v>
      </c>
      <c r="K82" s="948">
        <f t="shared" si="22"/>
        <v>54.639807357112495</v>
      </c>
      <c r="L82" s="948">
        <f t="shared" si="22"/>
        <v>117.71680797364826</v>
      </c>
      <c r="M82" s="948">
        <f t="shared" si="22"/>
        <v>113.59944997417699</v>
      </c>
      <c r="N82" s="945"/>
      <c r="O82" s="939"/>
      <c r="P82" s="939"/>
      <c r="Q82" s="666"/>
      <c r="R82" s="666"/>
      <c r="S82" s="666"/>
      <c r="T82" s="668"/>
      <c r="U82" s="668"/>
      <c r="V82" s="668"/>
      <c r="W82" s="668"/>
      <c r="X82" s="668"/>
      <c r="Y82" s="668"/>
      <c r="Z82" s="668"/>
      <c r="AA82" s="668"/>
      <c r="AB82" s="668"/>
      <c r="AC82" s="668"/>
      <c r="AD82" s="668"/>
      <c r="AE82" s="668"/>
      <c r="AF82" s="668"/>
      <c r="AG82" s="668"/>
      <c r="AH82" s="668"/>
      <c r="AI82" s="668"/>
      <c r="AJ82" s="668"/>
      <c r="AK82" s="668"/>
      <c r="AL82" s="668"/>
      <c r="AM82" s="668"/>
      <c r="AN82" s="668"/>
    </row>
    <row r="83" spans="1:40">
      <c r="A83" s="665"/>
      <c r="B83" s="674" t="s">
        <v>22</v>
      </c>
      <c r="C83" s="945">
        <v>10001</v>
      </c>
      <c r="D83" s="945">
        <v>20000</v>
      </c>
      <c r="E83" s="946"/>
      <c r="F83" s="948">
        <f t="shared" ref="F83:M83" si="23">F$77/F$9*F15</f>
        <v>79.509162238721728</v>
      </c>
      <c r="G83" s="948">
        <f t="shared" si="23"/>
        <v>15.414812784063468</v>
      </c>
      <c r="H83" s="948">
        <f t="shared" si="23"/>
        <v>30.475673497597729</v>
      </c>
      <c r="I83" s="948">
        <f t="shared" si="23"/>
        <v>49.895878946332388</v>
      </c>
      <c r="J83" s="948">
        <f t="shared" si="23"/>
        <v>57.394501477775918</v>
      </c>
      <c r="K83" s="948">
        <f t="shared" si="23"/>
        <v>71.678788572771566</v>
      </c>
      <c r="L83" s="948">
        <f t="shared" si="23"/>
        <v>117.84811896628021</v>
      </c>
      <c r="M83" s="948">
        <f t="shared" si="23"/>
        <v>164.95466770430599</v>
      </c>
      <c r="N83" s="945"/>
      <c r="O83" s="939"/>
      <c r="P83" s="939"/>
      <c r="Q83" s="666"/>
      <c r="R83" s="666"/>
      <c r="S83" s="666"/>
      <c r="T83" s="668"/>
      <c r="U83" s="668"/>
      <c r="V83" s="668"/>
      <c r="W83" s="668"/>
      <c r="X83" s="668"/>
      <c r="Y83" s="668"/>
      <c r="Z83" s="668"/>
      <c r="AA83" s="668"/>
      <c r="AB83" s="668"/>
      <c r="AC83" s="668"/>
      <c r="AD83" s="668"/>
      <c r="AE83" s="668"/>
      <c r="AF83" s="668"/>
      <c r="AG83" s="668"/>
      <c r="AH83" s="668"/>
      <c r="AI83" s="668"/>
      <c r="AJ83" s="668"/>
      <c r="AK83" s="668"/>
      <c r="AL83" s="668"/>
      <c r="AM83" s="668"/>
      <c r="AN83" s="668"/>
    </row>
    <row r="84" spans="1:40">
      <c r="A84" s="665"/>
      <c r="B84" s="674" t="s">
        <v>22</v>
      </c>
      <c r="C84" s="945">
        <v>20001</v>
      </c>
      <c r="D84" s="945" t="s">
        <v>76</v>
      </c>
      <c r="E84" s="946"/>
      <c r="F84" s="948">
        <f t="shared" ref="F84:M84" si="24">F$77/F$9*F16</f>
        <v>70.507306457521906</v>
      </c>
      <c r="G84" s="948">
        <f t="shared" si="24"/>
        <v>13.669580943238511</v>
      </c>
      <c r="H84" s="948">
        <f t="shared" si="24"/>
        <v>27.025283505603785</v>
      </c>
      <c r="I84" s="948">
        <f t="shared" si="24"/>
        <v>38.125343041862891</v>
      </c>
      <c r="J84" s="948">
        <f t="shared" si="24"/>
        <v>5.7958448584505522</v>
      </c>
      <c r="K84" s="948">
        <f t="shared" si="24"/>
        <v>6.9165134352830586</v>
      </c>
      <c r="L84" s="948">
        <f t="shared" si="24"/>
        <v>8.6245090238528448</v>
      </c>
      <c r="M84" s="948">
        <f t="shared" si="24"/>
        <v>11.637260465276762</v>
      </c>
      <c r="N84" s="945"/>
      <c r="O84" s="939"/>
      <c r="P84" s="939"/>
      <c r="Q84" s="666"/>
      <c r="R84" s="666"/>
      <c r="S84" s="666"/>
      <c r="T84" s="668"/>
      <c r="U84" s="668"/>
      <c r="V84" s="668"/>
      <c r="W84" s="668"/>
      <c r="X84" s="668"/>
      <c r="Y84" s="668"/>
      <c r="Z84" s="668"/>
      <c r="AA84" s="668"/>
      <c r="AB84" s="668"/>
      <c r="AC84" s="668"/>
      <c r="AD84" s="668"/>
      <c r="AE84" s="668"/>
      <c r="AF84" s="668"/>
      <c r="AG84" s="668"/>
      <c r="AH84" s="668"/>
      <c r="AI84" s="668"/>
      <c r="AJ84" s="668"/>
      <c r="AK84" s="668"/>
      <c r="AL84" s="668"/>
      <c r="AM84" s="668"/>
      <c r="AN84" s="668"/>
    </row>
    <row r="85" spans="1:40">
      <c r="A85" s="665"/>
      <c r="B85" s="675"/>
      <c r="C85" s="675"/>
      <c r="D85" s="675"/>
      <c r="E85" s="675"/>
      <c r="F85" s="675"/>
      <c r="G85" s="675"/>
      <c r="H85" s="676"/>
      <c r="I85" s="676"/>
      <c r="J85" s="675"/>
      <c r="K85" s="675"/>
      <c r="L85" s="675"/>
      <c r="M85" s="675"/>
      <c r="N85" s="675"/>
      <c r="O85" s="939"/>
      <c r="P85" s="939"/>
      <c r="Q85" s="666"/>
      <c r="R85" s="666"/>
      <c r="S85" s="666"/>
      <c r="T85" s="668"/>
      <c r="U85" s="668"/>
      <c r="V85" s="668"/>
      <c r="W85" s="668"/>
      <c r="X85" s="668"/>
      <c r="Y85" s="668"/>
      <c r="Z85" s="668"/>
      <c r="AA85" s="668"/>
      <c r="AB85" s="668"/>
      <c r="AC85" s="668"/>
      <c r="AD85" s="668"/>
      <c r="AE85" s="668"/>
      <c r="AF85" s="668"/>
      <c r="AG85" s="668"/>
      <c r="AH85" s="668"/>
      <c r="AI85" s="668"/>
      <c r="AJ85" s="668"/>
      <c r="AK85" s="668"/>
      <c r="AL85" s="668"/>
      <c r="AM85" s="668"/>
      <c r="AN85" s="668"/>
    </row>
    <row r="86" spans="1:40">
      <c r="A86" s="665"/>
      <c r="B86" s="666"/>
      <c r="C86" s="666"/>
      <c r="D86" s="666"/>
      <c r="E86" s="666"/>
      <c r="F86" s="666"/>
      <c r="G86" s="666"/>
      <c r="H86" s="667"/>
      <c r="I86" s="667"/>
      <c r="J86" s="666"/>
      <c r="K86" s="666"/>
      <c r="L86" s="666"/>
      <c r="M86" s="666"/>
      <c r="N86" s="666"/>
      <c r="O86" s="939"/>
      <c r="P86" s="939"/>
      <c r="Q86" s="666"/>
      <c r="R86" s="666"/>
      <c r="S86" s="666"/>
      <c r="T86" s="668"/>
      <c r="U86" s="668"/>
      <c r="V86" s="668"/>
      <c r="W86" s="668"/>
      <c r="X86" s="668"/>
      <c r="Y86" s="668"/>
      <c r="Z86" s="668"/>
      <c r="AA86" s="668"/>
      <c r="AB86" s="668"/>
      <c r="AC86" s="668"/>
      <c r="AD86" s="668"/>
      <c r="AE86" s="668"/>
      <c r="AF86" s="668"/>
      <c r="AG86" s="668"/>
      <c r="AH86" s="668"/>
      <c r="AI86" s="668"/>
      <c r="AJ86" s="668"/>
      <c r="AK86" s="668"/>
      <c r="AL86" s="668"/>
      <c r="AM86" s="668"/>
      <c r="AN86" s="668"/>
    </row>
    <row r="87" spans="1:40">
      <c r="A87" s="665"/>
      <c r="B87" s="954" t="s">
        <v>228</v>
      </c>
      <c r="C87" s="666"/>
      <c r="D87" s="666"/>
      <c r="E87" s="666"/>
      <c r="F87" s="666"/>
      <c r="G87" s="666"/>
      <c r="H87" s="667"/>
      <c r="I87" s="667"/>
      <c r="J87" s="666"/>
      <c r="K87" s="666"/>
      <c r="L87" s="666"/>
      <c r="M87" s="666"/>
      <c r="N87" s="666"/>
      <c r="O87" s="939"/>
      <c r="P87" s="939"/>
      <c r="Q87" s="666"/>
      <c r="R87" s="666"/>
      <c r="S87" s="666"/>
      <c r="T87" s="668"/>
      <c r="U87" s="668"/>
      <c r="V87" s="668"/>
      <c r="W87" s="668"/>
      <c r="X87" s="668"/>
      <c r="Y87" s="668"/>
      <c r="Z87" s="668"/>
      <c r="AA87" s="668"/>
      <c r="AB87" s="668"/>
      <c r="AC87" s="668"/>
      <c r="AD87" s="668"/>
      <c r="AE87" s="668"/>
      <c r="AF87" s="668"/>
      <c r="AG87" s="668"/>
      <c r="AH87" s="668"/>
      <c r="AI87" s="668"/>
      <c r="AJ87" s="668"/>
      <c r="AK87" s="668"/>
      <c r="AL87" s="668"/>
      <c r="AM87" s="668"/>
      <c r="AN87" s="668"/>
    </row>
    <row r="88" spans="1:40">
      <c r="A88" s="665"/>
      <c r="B88" s="672">
        <v>1</v>
      </c>
      <c r="C88" s="672">
        <v>2</v>
      </c>
      <c r="D88" s="672">
        <v>3</v>
      </c>
      <c r="E88" s="672">
        <v>4</v>
      </c>
      <c r="F88" s="672">
        <v>5</v>
      </c>
      <c r="G88" s="672">
        <v>7</v>
      </c>
      <c r="H88" s="672">
        <v>8</v>
      </c>
      <c r="I88" s="672">
        <v>9</v>
      </c>
      <c r="J88" s="672">
        <v>10</v>
      </c>
      <c r="K88" s="672">
        <v>11</v>
      </c>
      <c r="L88" s="672">
        <v>12</v>
      </c>
      <c r="M88" s="672">
        <v>13</v>
      </c>
      <c r="N88" s="672">
        <v>14</v>
      </c>
      <c r="O88" s="939"/>
      <c r="P88" s="939"/>
      <c r="Q88" s="666"/>
      <c r="R88" s="666"/>
      <c r="S88" s="666"/>
      <c r="T88" s="668"/>
      <c r="U88" s="668"/>
      <c r="V88" s="668"/>
      <c r="W88" s="668"/>
      <c r="X88" s="668"/>
      <c r="Y88" s="668"/>
      <c r="Z88" s="668"/>
      <c r="AA88" s="668"/>
      <c r="AB88" s="668"/>
      <c r="AC88" s="668"/>
      <c r="AD88" s="668"/>
      <c r="AE88" s="668"/>
      <c r="AF88" s="668"/>
      <c r="AG88" s="668"/>
      <c r="AH88" s="668"/>
      <c r="AI88" s="668"/>
      <c r="AJ88" s="668"/>
      <c r="AK88" s="668"/>
      <c r="AL88" s="668"/>
      <c r="AM88" s="668"/>
      <c r="AN88" s="668"/>
    </row>
    <row r="89" spans="1:40" ht="60">
      <c r="A89" s="665"/>
      <c r="B89" s="672" t="s">
        <v>5</v>
      </c>
      <c r="C89" s="672" t="s">
        <v>28</v>
      </c>
      <c r="D89" s="672" t="s">
        <v>29</v>
      </c>
      <c r="E89" s="672" t="s">
        <v>215</v>
      </c>
      <c r="F89" s="672" t="s">
        <v>88</v>
      </c>
      <c r="G89" s="672" t="s">
        <v>11</v>
      </c>
      <c r="H89" s="672" t="s">
        <v>12</v>
      </c>
      <c r="I89" s="672" t="s">
        <v>13</v>
      </c>
      <c r="J89" s="672" t="s">
        <v>14</v>
      </c>
      <c r="K89" s="672" t="s">
        <v>15</v>
      </c>
      <c r="L89" s="672" t="s">
        <v>16</v>
      </c>
      <c r="M89" s="672" t="s">
        <v>17</v>
      </c>
      <c r="N89" s="672" t="s">
        <v>216</v>
      </c>
      <c r="O89" s="939"/>
      <c r="P89" s="939"/>
      <c r="Q89" s="666"/>
      <c r="R89" s="666"/>
      <c r="S89" s="666"/>
      <c r="T89" s="668"/>
      <c r="U89" s="668"/>
      <c r="V89" s="668"/>
      <c r="W89" s="668"/>
      <c r="X89" s="668"/>
      <c r="Y89" s="668"/>
      <c r="Z89" s="668"/>
      <c r="AA89" s="668"/>
      <c r="AB89" s="668"/>
      <c r="AC89" s="668"/>
      <c r="AD89" s="668"/>
      <c r="AE89" s="668"/>
      <c r="AF89" s="668"/>
      <c r="AG89" s="668"/>
      <c r="AH89" s="668"/>
      <c r="AI89" s="668"/>
      <c r="AJ89" s="668"/>
      <c r="AK89" s="668"/>
      <c r="AL89" s="668"/>
      <c r="AM89" s="668"/>
      <c r="AN89" s="668"/>
    </row>
    <row r="90" spans="1:40">
      <c r="A90" s="665"/>
      <c r="B90" s="678" t="s">
        <v>24</v>
      </c>
      <c r="C90" s="678" t="s">
        <v>19</v>
      </c>
      <c r="D90" s="678" t="s">
        <v>19</v>
      </c>
      <c r="E90" s="952">
        <f>E30</f>
        <v>11439</v>
      </c>
      <c r="F90" s="951">
        <f t="shared" ref="F90:N90" si="25">F30</f>
        <v>103.64351394956498</v>
      </c>
      <c r="G90" s="951">
        <f t="shared" si="25"/>
        <v>16.107692307692307</v>
      </c>
      <c r="H90" s="951">
        <f t="shared" si="25"/>
        <v>26.74819603126879</v>
      </c>
      <c r="I90" s="951">
        <f t="shared" si="25"/>
        <v>49.769230769230766</v>
      </c>
      <c r="J90" s="951">
        <f t="shared" si="25"/>
        <v>65.777142857142863</v>
      </c>
      <c r="K90" s="951">
        <f t="shared" si="25"/>
        <v>86.614754098360649</v>
      </c>
      <c r="L90" s="951">
        <f t="shared" si="25"/>
        <v>145.67213114754099</v>
      </c>
      <c r="M90" s="951">
        <f t="shared" si="25"/>
        <v>215.31944444444446</v>
      </c>
      <c r="N90" s="953">
        <f t="shared" si="25"/>
        <v>762.59008654602678</v>
      </c>
      <c r="O90" s="939"/>
      <c r="P90" s="939"/>
      <c r="Q90" s="666"/>
      <c r="R90" s="666"/>
      <c r="S90" s="666"/>
      <c r="T90" s="668"/>
      <c r="U90" s="668"/>
      <c r="V90" s="668"/>
      <c r="W90" s="668"/>
      <c r="X90" s="668"/>
      <c r="Y90" s="668"/>
      <c r="Z90" s="668"/>
      <c r="AA90" s="668"/>
      <c r="AB90" s="668"/>
      <c r="AC90" s="668"/>
      <c r="AD90" s="668"/>
      <c r="AE90" s="668"/>
      <c r="AF90" s="668"/>
      <c r="AG90" s="668"/>
      <c r="AH90" s="668"/>
      <c r="AI90" s="668"/>
      <c r="AJ90" s="668"/>
      <c r="AK90" s="668"/>
      <c r="AL90" s="668"/>
      <c r="AM90" s="668"/>
      <c r="AN90" s="668"/>
    </row>
    <row r="91" spans="1:40">
      <c r="A91" s="665"/>
      <c r="B91" s="674" t="s">
        <v>24</v>
      </c>
      <c r="C91" s="945" t="s">
        <v>75</v>
      </c>
      <c r="D91" s="945">
        <v>500</v>
      </c>
      <c r="E91" s="946"/>
      <c r="F91" s="948">
        <f>F$90/F$9*F10</f>
        <v>109.86188213795624</v>
      </c>
      <c r="G91" s="948">
        <f t="shared" ref="G91:M91" si="26">G$90/G$9*G10</f>
        <v>17.56465630847287</v>
      </c>
      <c r="H91" s="948">
        <f t="shared" si="26"/>
        <v>28.776130169926493</v>
      </c>
      <c r="I91" s="948">
        <f t="shared" si="26"/>
        <v>54.008328139599641</v>
      </c>
      <c r="J91" s="948">
        <f t="shared" si="26"/>
        <v>71.528366065730978</v>
      </c>
      <c r="K91" s="948">
        <f t="shared" si="26"/>
        <v>93.30979960237994</v>
      </c>
      <c r="L91" s="948">
        <f t="shared" si="26"/>
        <v>154.06056568816413</v>
      </c>
      <c r="M91" s="948">
        <f t="shared" si="26"/>
        <v>224.7539433946867</v>
      </c>
      <c r="N91" s="945"/>
      <c r="O91" s="939"/>
      <c r="P91" s="939"/>
      <c r="Q91" s="666"/>
      <c r="R91" s="666"/>
      <c r="S91" s="666"/>
      <c r="T91" s="668"/>
      <c r="U91" s="668"/>
      <c r="V91" s="668"/>
      <c r="W91" s="668"/>
      <c r="X91" s="668"/>
      <c r="Y91" s="668"/>
      <c r="Z91" s="668"/>
      <c r="AA91" s="668"/>
      <c r="AB91" s="668"/>
      <c r="AC91" s="668"/>
      <c r="AD91" s="668"/>
      <c r="AE91" s="668"/>
      <c r="AF91" s="668"/>
      <c r="AG91" s="668"/>
      <c r="AH91" s="668"/>
      <c r="AI91" s="668"/>
      <c r="AJ91" s="668"/>
      <c r="AK91" s="668"/>
      <c r="AL91" s="668"/>
      <c r="AM91" s="668"/>
      <c r="AN91" s="668"/>
    </row>
    <row r="92" spans="1:40">
      <c r="A92" s="665"/>
      <c r="B92" s="674" t="s">
        <v>24</v>
      </c>
      <c r="C92" s="945">
        <v>501</v>
      </c>
      <c r="D92" s="945">
        <v>1000</v>
      </c>
      <c r="E92" s="946"/>
      <c r="F92" s="948">
        <f t="shared" ref="F92:M92" si="27">F$90/F$9*F11</f>
        <v>72.269545730528648</v>
      </c>
      <c r="G92" s="948">
        <f t="shared" si="27"/>
        <v>11.173914706086798</v>
      </c>
      <c r="H92" s="948">
        <f t="shared" si="27"/>
        <v>20.000007198817773</v>
      </c>
      <c r="I92" s="948">
        <f t="shared" si="27"/>
        <v>37.572466801487842</v>
      </c>
      <c r="J92" s="948">
        <f t="shared" si="27"/>
        <v>47.217612371250041</v>
      </c>
      <c r="K92" s="948">
        <f t="shared" si="27"/>
        <v>59.969391184052178</v>
      </c>
      <c r="L92" s="948">
        <f t="shared" si="27"/>
        <v>99.07572848902322</v>
      </c>
      <c r="M92" s="948">
        <f t="shared" si="27"/>
        <v>142.05832005881146</v>
      </c>
      <c r="N92" s="945"/>
      <c r="O92" s="939"/>
      <c r="P92" s="939"/>
      <c r="Q92" s="666"/>
      <c r="R92" s="666"/>
      <c r="S92" s="666"/>
      <c r="T92" s="668"/>
      <c r="U92" s="668"/>
      <c r="V92" s="668"/>
      <c r="W92" s="668"/>
      <c r="X92" s="668"/>
      <c r="Y92" s="668"/>
      <c r="Z92" s="668"/>
      <c r="AA92" s="668"/>
      <c r="AB92" s="668"/>
      <c r="AC92" s="668"/>
      <c r="AD92" s="668"/>
      <c r="AE92" s="668"/>
      <c r="AF92" s="668"/>
      <c r="AG92" s="668"/>
      <c r="AH92" s="668"/>
      <c r="AI92" s="668"/>
      <c r="AJ92" s="668"/>
      <c r="AK92" s="668"/>
      <c r="AL92" s="668"/>
      <c r="AM92" s="668"/>
      <c r="AN92" s="668"/>
    </row>
    <row r="93" spans="1:40">
      <c r="A93" s="665"/>
      <c r="B93" s="674" t="s">
        <v>24</v>
      </c>
      <c r="C93" s="945">
        <v>1001</v>
      </c>
      <c r="D93" s="945">
        <v>2000</v>
      </c>
      <c r="E93" s="946"/>
      <c r="F93" s="948">
        <f t="shared" ref="F93:M93" si="28">F$90/F$9*F12</f>
        <v>76.895931636669431</v>
      </c>
      <c r="G93" s="948">
        <f t="shared" si="28"/>
        <v>10.024587234713746</v>
      </c>
      <c r="H93" s="948">
        <f t="shared" si="28"/>
        <v>17.837819567402846</v>
      </c>
      <c r="I93" s="948">
        <f t="shared" si="28"/>
        <v>33.480461052987721</v>
      </c>
      <c r="J93" s="948">
        <f t="shared" si="28"/>
        <v>42.617451862476258</v>
      </c>
      <c r="K93" s="948">
        <f t="shared" si="28"/>
        <v>54.384010599558337</v>
      </c>
      <c r="L93" s="948">
        <f t="shared" si="28"/>
        <v>97.493980727157108</v>
      </c>
      <c r="M93" s="948">
        <f t="shared" si="28"/>
        <v>178.18056581549394</v>
      </c>
      <c r="N93" s="945"/>
      <c r="O93" s="939"/>
      <c r="P93" s="939"/>
      <c r="Q93" s="666"/>
      <c r="R93" s="666"/>
      <c r="S93" s="666"/>
      <c r="T93" s="668"/>
      <c r="U93" s="668"/>
      <c r="V93" s="668"/>
      <c r="W93" s="668"/>
      <c r="X93" s="668"/>
      <c r="Y93" s="668"/>
      <c r="Z93" s="668"/>
      <c r="AA93" s="668"/>
      <c r="AB93" s="668"/>
      <c r="AC93" s="668"/>
      <c r="AD93" s="668"/>
      <c r="AE93" s="668"/>
      <c r="AF93" s="668"/>
      <c r="AG93" s="668"/>
      <c r="AH93" s="668"/>
      <c r="AI93" s="668"/>
      <c r="AJ93" s="668"/>
      <c r="AK93" s="668"/>
      <c r="AL93" s="668"/>
      <c r="AM93" s="668"/>
      <c r="AN93" s="668"/>
    </row>
    <row r="94" spans="1:40">
      <c r="A94" s="665"/>
      <c r="B94" s="674" t="s">
        <v>24</v>
      </c>
      <c r="C94" s="945">
        <v>2001</v>
      </c>
      <c r="D94" s="945">
        <v>5000</v>
      </c>
      <c r="E94" s="946"/>
      <c r="F94" s="948">
        <f t="shared" ref="F94:M94" si="29">F$90/F$9*F13</f>
        <v>65.94001340706545</v>
      </c>
      <c r="G94" s="948">
        <f t="shared" si="29"/>
        <v>10.582564041548968</v>
      </c>
      <c r="H94" s="948">
        <f t="shared" si="29"/>
        <v>17.686832483936833</v>
      </c>
      <c r="I94" s="948">
        <f t="shared" si="29"/>
        <v>33.409609324231106</v>
      </c>
      <c r="J94" s="948">
        <f t="shared" si="29"/>
        <v>44.812651155204492</v>
      </c>
      <c r="K94" s="948">
        <f t="shared" si="29"/>
        <v>59.613139922094199</v>
      </c>
      <c r="L94" s="948">
        <f t="shared" si="29"/>
        <v>90.760226632436144</v>
      </c>
      <c r="M94" s="948">
        <f t="shared" si="29"/>
        <v>127.38527503639421</v>
      </c>
      <c r="N94" s="945"/>
      <c r="O94" s="939"/>
      <c r="P94" s="939"/>
      <c r="Q94" s="666"/>
      <c r="R94" s="666"/>
      <c r="S94" s="666"/>
      <c r="T94" s="668"/>
      <c r="U94" s="668"/>
      <c r="V94" s="668"/>
      <c r="W94" s="668"/>
      <c r="X94" s="668"/>
      <c r="Y94" s="668"/>
      <c r="Z94" s="668"/>
      <c r="AA94" s="668"/>
      <c r="AB94" s="668"/>
      <c r="AC94" s="668"/>
      <c r="AD94" s="668"/>
      <c r="AE94" s="668"/>
      <c r="AF94" s="668"/>
      <c r="AG94" s="668"/>
      <c r="AH94" s="668"/>
      <c r="AI94" s="668"/>
      <c r="AJ94" s="668"/>
      <c r="AK94" s="668"/>
      <c r="AL94" s="668"/>
      <c r="AM94" s="668"/>
      <c r="AN94" s="668"/>
    </row>
    <row r="95" spans="1:40">
      <c r="A95" s="665"/>
      <c r="B95" s="674" t="s">
        <v>24</v>
      </c>
      <c r="C95" s="945">
        <v>5001</v>
      </c>
      <c r="D95" s="945">
        <v>10000</v>
      </c>
      <c r="E95" s="946"/>
      <c r="F95" s="948">
        <f t="shared" ref="F95:M95" si="30">F$90/F$9*F14</f>
        <v>55.735408085828695</v>
      </c>
      <c r="G95" s="948">
        <f t="shared" si="30"/>
        <v>11.298710574996527</v>
      </c>
      <c r="H95" s="948">
        <f t="shared" si="30"/>
        <v>18.070175142741721</v>
      </c>
      <c r="I95" s="948">
        <f t="shared" si="30"/>
        <v>29.92395135805334</v>
      </c>
      <c r="J95" s="948">
        <f t="shared" si="30"/>
        <v>38.988974604966813</v>
      </c>
      <c r="K95" s="948">
        <f t="shared" si="30"/>
        <v>48.327683853426947</v>
      </c>
      <c r="L95" s="948">
        <f t="shared" si="30"/>
        <v>111.26871168874229</v>
      </c>
      <c r="M95" s="948">
        <f t="shared" si="30"/>
        <v>113.01740185686118</v>
      </c>
      <c r="N95" s="945"/>
      <c r="O95" s="939"/>
      <c r="P95" s="939"/>
      <c r="Q95" s="666"/>
      <c r="R95" s="666"/>
      <c r="S95" s="666"/>
      <c r="T95" s="668"/>
      <c r="U95" s="668"/>
      <c r="V95" s="668"/>
      <c r="W95" s="668"/>
      <c r="X95" s="668"/>
      <c r="Y95" s="668"/>
      <c r="Z95" s="668"/>
      <c r="AA95" s="668"/>
      <c r="AB95" s="668"/>
      <c r="AC95" s="668"/>
      <c r="AD95" s="668"/>
      <c r="AE95" s="668"/>
      <c r="AF95" s="668"/>
      <c r="AG95" s="668"/>
      <c r="AH95" s="668"/>
      <c r="AI95" s="668"/>
      <c r="AJ95" s="668"/>
      <c r="AK95" s="668"/>
      <c r="AL95" s="668"/>
      <c r="AM95" s="668"/>
      <c r="AN95" s="668"/>
    </row>
    <row r="96" spans="1:40">
      <c r="A96" s="665"/>
      <c r="B96" s="674" t="s">
        <v>24</v>
      </c>
      <c r="C96" s="945">
        <v>10001</v>
      </c>
      <c r="D96" s="945">
        <v>20000</v>
      </c>
      <c r="E96" s="946"/>
      <c r="F96" s="948">
        <f t="shared" ref="F96:M96" si="31">F$90/F$9*F15</f>
        <v>74.290840114962634</v>
      </c>
      <c r="G96" s="948">
        <f t="shared" si="31"/>
        <v>13.95339156590078</v>
      </c>
      <c r="H96" s="948">
        <f t="shared" si="31"/>
        <v>27.156978871030155</v>
      </c>
      <c r="I96" s="948">
        <f t="shared" si="31"/>
        <v>42.127948219999325</v>
      </c>
      <c r="J96" s="948">
        <f t="shared" si="31"/>
        <v>49.458981194418065</v>
      </c>
      <c r="K96" s="948">
        <f t="shared" si="31"/>
        <v>63.398280497242943</v>
      </c>
      <c r="L96" s="948">
        <f t="shared" si="31"/>
        <v>111.39282994536372</v>
      </c>
      <c r="M96" s="948">
        <f t="shared" si="31"/>
        <v>164.10949148380868</v>
      </c>
      <c r="N96" s="945"/>
      <c r="O96" s="939"/>
      <c r="P96" s="939"/>
      <c r="Q96" s="666"/>
      <c r="R96" s="666"/>
      <c r="S96" s="666"/>
      <c r="T96" s="668"/>
      <c r="U96" s="668"/>
      <c r="V96" s="668"/>
      <c r="W96" s="668"/>
      <c r="X96" s="668"/>
      <c r="Y96" s="668"/>
      <c r="Z96" s="668"/>
      <c r="AA96" s="668"/>
      <c r="AB96" s="668"/>
      <c r="AC96" s="668"/>
      <c r="AD96" s="668"/>
      <c r="AE96" s="668"/>
      <c r="AF96" s="668"/>
      <c r="AG96" s="668"/>
      <c r="AH96" s="668"/>
      <c r="AI96" s="668"/>
      <c r="AJ96" s="668"/>
      <c r="AK96" s="668"/>
      <c r="AL96" s="668"/>
      <c r="AM96" s="668"/>
      <c r="AN96" s="668"/>
    </row>
    <row r="97" spans="1:40">
      <c r="A97" s="665"/>
      <c r="B97" s="674" t="s">
        <v>24</v>
      </c>
      <c r="C97" s="945">
        <v>20001</v>
      </c>
      <c r="D97" s="945" t="s">
        <v>76</v>
      </c>
      <c r="E97" s="946"/>
      <c r="F97" s="948">
        <f t="shared" ref="F97:M97" si="32">F$90/F$9*F16</f>
        <v>65.87979150434883</v>
      </c>
      <c r="G97" s="948">
        <f t="shared" si="32"/>
        <v>12.373618681893745</v>
      </c>
      <c r="H97" s="948">
        <f t="shared" si="32"/>
        <v>24.082324323468487</v>
      </c>
      <c r="I97" s="948">
        <f t="shared" si="32"/>
        <v>32.189882440288621</v>
      </c>
      <c r="J97" s="948">
        <f t="shared" si="32"/>
        <v>4.9944955436344127</v>
      </c>
      <c r="K97" s="948">
        <f t="shared" si="32"/>
        <v>6.117500972939081</v>
      </c>
      <c r="L97" s="948">
        <f t="shared" si="32"/>
        <v>8.1520899568297853</v>
      </c>
      <c r="M97" s="948">
        <f t="shared" si="32"/>
        <v>11.577634775662352</v>
      </c>
      <c r="N97" s="945"/>
      <c r="O97" s="939"/>
      <c r="P97" s="939"/>
      <c r="Q97" s="666"/>
      <c r="R97" s="666"/>
      <c r="S97" s="666"/>
      <c r="T97" s="668"/>
      <c r="U97" s="668"/>
      <c r="V97" s="668"/>
      <c r="W97" s="668"/>
      <c r="X97" s="668"/>
      <c r="Y97" s="668"/>
      <c r="Z97" s="668"/>
      <c r="AA97" s="668"/>
      <c r="AB97" s="668"/>
      <c r="AC97" s="668"/>
      <c r="AD97" s="668"/>
      <c r="AE97" s="668"/>
      <c r="AF97" s="668"/>
      <c r="AG97" s="668"/>
      <c r="AH97" s="668"/>
      <c r="AI97" s="668"/>
      <c r="AJ97" s="668"/>
      <c r="AK97" s="668"/>
      <c r="AL97" s="668"/>
      <c r="AM97" s="668"/>
      <c r="AN97" s="668"/>
    </row>
    <row r="98" spans="1:40">
      <c r="A98" s="665"/>
      <c r="B98" s="675"/>
      <c r="C98" s="675"/>
      <c r="D98" s="675"/>
      <c r="E98" s="675"/>
      <c r="F98" s="675"/>
      <c r="G98" s="675"/>
      <c r="H98" s="676"/>
      <c r="I98" s="676"/>
      <c r="J98" s="675"/>
      <c r="K98" s="675"/>
      <c r="L98" s="675"/>
      <c r="M98" s="675"/>
      <c r="N98" s="675"/>
      <c r="O98" s="939"/>
      <c r="P98" s="939"/>
      <c r="Q98" s="666"/>
      <c r="R98" s="666"/>
      <c r="S98" s="666"/>
      <c r="T98" s="668"/>
      <c r="U98" s="668"/>
      <c r="V98" s="668"/>
      <c r="W98" s="668"/>
      <c r="X98" s="668"/>
      <c r="Y98" s="668"/>
      <c r="Z98" s="668"/>
      <c r="AA98" s="668"/>
      <c r="AB98" s="668"/>
      <c r="AC98" s="668"/>
      <c r="AD98" s="668"/>
      <c r="AE98" s="668"/>
      <c r="AF98" s="668"/>
      <c r="AG98" s="668"/>
      <c r="AH98" s="668"/>
      <c r="AI98" s="668"/>
      <c r="AJ98" s="668"/>
      <c r="AK98" s="668"/>
      <c r="AL98" s="668"/>
      <c r="AM98" s="668"/>
      <c r="AN98" s="668"/>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D4" sqref="D4"/>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86</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22356</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22356</v>
      </c>
      <c r="F9" s="54">
        <v>34.26883762463769</v>
      </c>
      <c r="G9" s="54">
        <v>9.1742564582115715</v>
      </c>
      <c r="H9" s="54">
        <v>13.930060291459741</v>
      </c>
      <c r="I9" s="54">
        <v>23.216712235653233</v>
      </c>
      <c r="J9" s="54">
        <v>28.760820248684837</v>
      </c>
      <c r="K9" s="54">
        <v>35.528035470006593</v>
      </c>
      <c r="L9" s="54">
        <v>54.300906089078715</v>
      </c>
      <c r="M9" s="54">
        <v>68.84167682170542</v>
      </c>
      <c r="N9" s="59">
        <v>236.38334227947755</v>
      </c>
      <c r="O9" s="11"/>
      <c r="P9" s="11"/>
      <c r="Q9" s="11"/>
      <c r="AI9" s="43"/>
      <c r="AJ9" s="43"/>
      <c r="AK9" s="43"/>
      <c r="AL9" s="43"/>
    </row>
    <row r="10" spans="1:69" s="44" customFormat="1">
      <c r="A10" s="1"/>
      <c r="B10" s="26" t="s">
        <v>19</v>
      </c>
      <c r="C10" s="53">
        <v>20</v>
      </c>
      <c r="D10" s="53">
        <v>500</v>
      </c>
      <c r="E10" s="28">
        <v>20465</v>
      </c>
      <c r="F10" s="56">
        <v>35.187434092627839</v>
      </c>
      <c r="G10" s="56">
        <v>9.5799572971014495</v>
      </c>
      <c r="H10" s="56">
        <v>14.42357718918919</v>
      </c>
      <c r="I10" s="56">
        <v>24.016191165311653</v>
      </c>
      <c r="J10" s="56">
        <v>29.906205863192184</v>
      </c>
      <c r="K10" s="56">
        <v>36.827385902097902</v>
      </c>
      <c r="L10" s="56">
        <v>55.765519088372102</v>
      </c>
      <c r="M10" s="56">
        <v>69.97379101538462</v>
      </c>
      <c r="N10" s="53">
        <v>163.20200342047397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1428</v>
      </c>
      <c r="F11" s="56">
        <v>25.99062910607881</v>
      </c>
      <c r="G11" s="56">
        <v>7.54350637756498</v>
      </c>
      <c r="H11" s="56">
        <v>11.880194556638656</v>
      </c>
      <c r="I11" s="56">
        <v>18.389883208324207</v>
      </c>
      <c r="J11" s="56">
        <v>21.853555785866121</v>
      </c>
      <c r="K11" s="56">
        <v>25.956679529924106</v>
      </c>
      <c r="L11" s="56">
        <v>38.750964151909692</v>
      </c>
      <c r="M11" s="56">
        <v>50.342941261303295</v>
      </c>
      <c r="N11" s="53">
        <v>668.97829131652657</v>
      </c>
      <c r="O11" s="11"/>
      <c r="P11" s="11"/>
      <c r="Q11" s="34" t="s">
        <v>23</v>
      </c>
      <c r="AI11" s="1"/>
      <c r="AJ11" s="43"/>
      <c r="AK11" s="43"/>
      <c r="AL11" s="43"/>
    </row>
    <row r="12" spans="1:69">
      <c r="B12" s="26" t="s">
        <v>19</v>
      </c>
      <c r="C12" s="53">
        <v>1001</v>
      </c>
      <c r="D12" s="53">
        <v>2000</v>
      </c>
      <c r="E12" s="28">
        <v>333</v>
      </c>
      <c r="F12" s="56">
        <v>20.839147135517685</v>
      </c>
      <c r="G12" s="56">
        <v>5.5520733573970951</v>
      </c>
      <c r="H12" s="56">
        <v>8.2092520750135947</v>
      </c>
      <c r="I12" s="56">
        <v>13.900936411025153</v>
      </c>
      <c r="J12" s="56">
        <v>16.91827899807322</v>
      </c>
      <c r="K12" s="56">
        <v>19.97571573798211</v>
      </c>
      <c r="L12" s="56">
        <v>30.49804141455412</v>
      </c>
      <c r="M12" s="56">
        <v>43.293329392950675</v>
      </c>
      <c r="N12" s="53">
        <v>1301.6456456456456</v>
      </c>
      <c r="O12" s="11"/>
      <c r="P12" s="11"/>
      <c r="Q12" s="34" t="s">
        <v>25</v>
      </c>
      <c r="AI12" s="1"/>
      <c r="AJ12" s="43"/>
      <c r="AK12" s="43"/>
      <c r="AL12" s="43"/>
    </row>
    <row r="13" spans="1:69">
      <c r="B13" s="26" t="s">
        <v>19</v>
      </c>
      <c r="C13" s="53">
        <v>2001</v>
      </c>
      <c r="D13" s="53">
        <v>5000</v>
      </c>
      <c r="E13" s="28">
        <v>108</v>
      </c>
      <c r="F13" s="56">
        <v>15.383660218931736</v>
      </c>
      <c r="G13" s="56">
        <v>2.3050243691465928</v>
      </c>
      <c r="H13" s="56">
        <v>4.590953372672522</v>
      </c>
      <c r="I13" s="56">
        <v>7.7961993390426469</v>
      </c>
      <c r="J13" s="56">
        <v>9.6636642958032741</v>
      </c>
      <c r="K13" s="56">
        <v>13.936102307772247</v>
      </c>
      <c r="L13" s="56">
        <v>26.086243934759345</v>
      </c>
      <c r="M13" s="56">
        <v>32.319675438691604</v>
      </c>
      <c r="N13" s="53">
        <v>3002.1759259259261</v>
      </c>
      <c r="O13" s="11"/>
      <c r="P13" s="11"/>
      <c r="Q13" s="34" t="s">
        <v>26</v>
      </c>
      <c r="AI13" s="1"/>
      <c r="AJ13" s="43"/>
      <c r="AK13" s="43"/>
      <c r="AL13" s="43"/>
    </row>
    <row r="14" spans="1:69">
      <c r="B14" s="26" t="s">
        <v>19</v>
      </c>
      <c r="C14" s="53">
        <v>5001</v>
      </c>
      <c r="D14" s="53">
        <v>10000</v>
      </c>
      <c r="E14" s="42"/>
      <c r="F14" s="30">
        <v>11.356366946907869</v>
      </c>
      <c r="G14" s="30">
        <v>1.701591310849381</v>
      </c>
      <c r="H14" s="30">
        <v>3.3890862378806408</v>
      </c>
      <c r="I14" s="30">
        <v>5.7552298494250671</v>
      </c>
      <c r="J14" s="30">
        <v>7.1338105647847438</v>
      </c>
      <c r="K14" s="30">
        <v>10.287765678934194</v>
      </c>
      <c r="L14" s="30">
        <v>19.257117888310237</v>
      </c>
      <c r="M14" s="30">
        <v>23.8586973882237</v>
      </c>
      <c r="N14" s="61">
        <v>7500.5</v>
      </c>
      <c r="O14" s="11"/>
      <c r="P14" s="11"/>
      <c r="Q14" s="34" t="s">
        <v>27</v>
      </c>
      <c r="AI14" s="1"/>
      <c r="AJ14" s="43"/>
      <c r="AK14" s="43"/>
      <c r="AL14" s="43"/>
    </row>
    <row r="15" spans="1:69">
      <c r="B15" s="26" t="s">
        <v>19</v>
      </c>
      <c r="C15" s="53">
        <v>10001</v>
      </c>
      <c r="D15" s="53">
        <v>20000</v>
      </c>
      <c r="E15" s="28">
        <v>11</v>
      </c>
      <c r="F15" s="56">
        <v>7.8105583165090886</v>
      </c>
      <c r="G15" s="56">
        <v>1.1703019307484566</v>
      </c>
      <c r="H15" s="56">
        <v>2.3309088042327315</v>
      </c>
      <c r="I15" s="56">
        <v>3.9582692752005335</v>
      </c>
      <c r="J15" s="56">
        <v>4.9064144981992817</v>
      </c>
      <c r="K15" s="56">
        <v>7.0756073802084165</v>
      </c>
      <c r="L15" s="56">
        <v>13.244450710135871</v>
      </c>
      <c r="M15" s="56">
        <v>16.409274918454788</v>
      </c>
      <c r="N15" s="53">
        <v>11960.09090909091</v>
      </c>
      <c r="O15" s="11"/>
      <c r="P15" s="11"/>
      <c r="Q15" s="11"/>
      <c r="AI15" s="1"/>
      <c r="AJ15" s="43"/>
      <c r="AK15" s="43"/>
      <c r="AL15" s="43"/>
    </row>
    <row r="16" spans="1:69">
      <c r="B16" s="26" t="s">
        <v>19</v>
      </c>
      <c r="C16" s="53">
        <v>20001</v>
      </c>
      <c r="D16" s="53">
        <v>31290</v>
      </c>
      <c r="E16" s="42"/>
      <c r="F16" s="30">
        <v>7.8105583165090886</v>
      </c>
      <c r="G16" s="30">
        <v>1.1703019307484566</v>
      </c>
      <c r="H16" s="30">
        <v>2.3309088042327315</v>
      </c>
      <c r="I16" s="30">
        <v>3.9582692752005335</v>
      </c>
      <c r="J16" s="30">
        <v>4.9064144981992817</v>
      </c>
      <c r="K16" s="30">
        <v>7.0756073802084165</v>
      </c>
      <c r="L16" s="30">
        <v>13.244450710135871</v>
      </c>
      <c r="M16" s="30">
        <v>16.409274918454788</v>
      </c>
      <c r="N16" s="61">
        <v>25645.5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5284586</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22356</v>
      </c>
      <c r="F26" s="54">
        <v>34.26883762463769</v>
      </c>
      <c r="G26" s="54">
        <v>9.1742564582115715</v>
      </c>
      <c r="H26" s="54">
        <v>13.930060291459741</v>
      </c>
      <c r="I26" s="54">
        <v>23.216712235653233</v>
      </c>
      <c r="J26" s="54">
        <v>28.760820248684837</v>
      </c>
      <c r="K26" s="54">
        <v>35.528035470006593</v>
      </c>
      <c r="L26" s="54">
        <v>54.300906089078715</v>
      </c>
      <c r="M26" s="54">
        <v>68.84167682170542</v>
      </c>
      <c r="N26" s="59">
        <v>236.38334227947755</v>
      </c>
      <c r="O26" s="11"/>
      <c r="P26" s="11"/>
      <c r="Q26" s="11"/>
      <c r="AI26" s="43"/>
      <c r="AJ26" s="43"/>
      <c r="AK26" s="43"/>
      <c r="AL26" s="43"/>
    </row>
    <row r="27" spans="1:69">
      <c r="B27" s="28" t="s">
        <v>20</v>
      </c>
      <c r="C27" s="28" t="s">
        <v>19</v>
      </c>
      <c r="D27" s="28" t="s">
        <v>19</v>
      </c>
      <c r="E27" s="28">
        <v>16536</v>
      </c>
      <c r="F27" s="56">
        <v>35.557092846385864</v>
      </c>
      <c r="G27" s="56">
        <v>10.108494024634002</v>
      </c>
      <c r="H27" s="56">
        <v>15.472416865832948</v>
      </c>
      <c r="I27" s="56">
        <v>24.987778702928868</v>
      </c>
      <c r="J27" s="56">
        <v>30.664383322270162</v>
      </c>
      <c r="K27" s="56">
        <v>37.236328265109485</v>
      </c>
      <c r="L27" s="56">
        <v>55.418351272727271</v>
      </c>
      <c r="M27" s="56">
        <v>69.510655534561124</v>
      </c>
      <c r="N27" s="33">
        <v>224.46510643444606</v>
      </c>
      <c r="O27" s="11"/>
      <c r="P27" s="11"/>
      <c r="Q27" s="11"/>
      <c r="AI27" s="43"/>
      <c r="AJ27" s="43"/>
      <c r="AK27" s="43"/>
      <c r="AL27" s="43"/>
    </row>
    <row r="28" spans="1:69">
      <c r="B28" s="28" t="s">
        <v>21</v>
      </c>
      <c r="C28" s="28" t="s">
        <v>19</v>
      </c>
      <c r="D28" s="28" t="s">
        <v>19</v>
      </c>
      <c r="E28" s="28">
        <v>2017</v>
      </c>
      <c r="F28" s="56">
        <v>33.53517187100018</v>
      </c>
      <c r="G28" s="56">
        <v>9.2600366253101747</v>
      </c>
      <c r="H28" s="56">
        <v>13.083937606481109</v>
      </c>
      <c r="I28" s="56">
        <v>21.548737856934306</v>
      </c>
      <c r="J28" s="56">
        <v>26.87416</v>
      </c>
      <c r="K28" s="56">
        <v>34.097254075286415</v>
      </c>
      <c r="L28" s="56">
        <v>52.922417565062581</v>
      </c>
      <c r="M28" s="56">
        <v>69.870045641025641</v>
      </c>
      <c r="N28" s="33">
        <v>275.0014873574616</v>
      </c>
      <c r="O28" s="11"/>
      <c r="P28" s="11"/>
      <c r="Q28" s="11"/>
      <c r="AI28" s="43"/>
      <c r="AJ28" s="43"/>
      <c r="AK28" s="43"/>
      <c r="AL28" s="43"/>
    </row>
    <row r="29" spans="1:69" s="44" customFormat="1">
      <c r="A29" s="1"/>
      <c r="B29" s="28" t="s">
        <v>22</v>
      </c>
      <c r="C29" s="28" t="s">
        <v>19</v>
      </c>
      <c r="D29" s="28" t="s">
        <v>19</v>
      </c>
      <c r="E29" s="28">
        <v>788</v>
      </c>
      <c r="F29" s="56">
        <v>32.600641585022899</v>
      </c>
      <c r="G29" s="56">
        <v>8.6010328174750104</v>
      </c>
      <c r="H29" s="56">
        <v>12.124038431372549</v>
      </c>
      <c r="I29" s="56">
        <v>18.550940986720732</v>
      </c>
      <c r="J29" s="56">
        <v>23.348190995379042</v>
      </c>
      <c r="K29" s="56">
        <v>31.762532964426878</v>
      </c>
      <c r="L29" s="56">
        <v>56.150650107142859</v>
      </c>
      <c r="M29" s="56">
        <v>69.067619938313271</v>
      </c>
      <c r="N29" s="33">
        <v>238.86928934010152</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3015</v>
      </c>
      <c r="F30" s="56">
        <v>28.130115885824555</v>
      </c>
      <c r="G30" s="56">
        <v>6.7634765989515069</v>
      </c>
      <c r="H30" s="56">
        <v>9.9774418195488721</v>
      </c>
      <c r="I30" s="56">
        <v>16.052334098883573</v>
      </c>
      <c r="J30" s="56">
        <v>20.198889285714284</v>
      </c>
      <c r="K30" s="56">
        <v>26.431744161172155</v>
      </c>
      <c r="L30" s="56">
        <v>46.479455259870868</v>
      </c>
      <c r="M30" s="56">
        <v>62.071533890940323</v>
      </c>
      <c r="N30" s="33">
        <v>275.26500829187398</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163.20200342047397</v>
      </c>
      <c r="E37" s="56">
        <v>35.187434092627839</v>
      </c>
      <c r="F37" s="948">
        <v>36.510221757802597</v>
      </c>
      <c r="G37" s="948">
        <v>34.434101994384228</v>
      </c>
      <c r="H37" s="948">
        <v>33.474521071168191</v>
      </c>
      <c r="I37" s="948">
        <v>28.884160285576652</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668.97829131652657</v>
      </c>
      <c r="E38" s="56">
        <v>25.99062910607881</v>
      </c>
      <c r="F38" s="948">
        <v>26.967684821512638</v>
      </c>
      <c r="G38" s="948">
        <v>25.434192535352672</v>
      </c>
      <c r="H38" s="948">
        <v>24.7254136057233</v>
      </c>
      <c r="I38" s="948">
        <v>21.334817851360121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1301.6456456456456</v>
      </c>
      <c r="E39" s="56">
        <v>20.839147135517685</v>
      </c>
      <c r="F39" s="948">
        <v>21.622545172187831</v>
      </c>
      <c r="G39" s="948">
        <v>20.392999275009267</v>
      </c>
      <c r="H39" s="948">
        <v>19.824704127522949</v>
      </c>
      <c r="I39" s="948">
        <v>17.106142621610413</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3002.1759259259261</v>
      </c>
      <c r="E40" s="56">
        <v>15.383660218931736</v>
      </c>
      <c r="F40" s="948">
        <v>15.961972235922653</v>
      </c>
      <c r="G40" s="948">
        <v>15.054309547868662</v>
      </c>
      <c r="H40" s="948">
        <v>14.634788566700641</v>
      </c>
      <c r="I40" s="948">
        <v>12.627920136852733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61">
        <v>7500.5</v>
      </c>
      <c r="E41" s="948">
        <v>11.356366946907869</v>
      </c>
      <c r="F41" s="948">
        <v>11.783282478146203</v>
      </c>
      <c r="G41" s="948">
        <v>11.113237092141594</v>
      </c>
      <c r="H41" s="948">
        <v>10.803542641258712</v>
      </c>
      <c r="I41" s="948">
        <v>9.3220529321015579</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11960.09090909091</v>
      </c>
      <c r="E42" s="56">
        <v>7.8105583165090886</v>
      </c>
      <c r="F42" s="948">
        <v>8.1041776287899747</v>
      </c>
      <c r="G42" s="948">
        <v>7.6433411142106511</v>
      </c>
      <c r="H42" s="948">
        <v>7.4303428393020878</v>
      </c>
      <c r="I42" s="948">
        <v>6.4114199898752569</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31290</v>
      </c>
      <c r="D43" s="61">
        <v>25645.5</v>
      </c>
      <c r="E43" s="948">
        <v>7.8105583165090886</v>
      </c>
      <c r="F43" s="948">
        <v>8.1041776287899747</v>
      </c>
      <c r="G43" s="948">
        <v>7.6433411142106511</v>
      </c>
      <c r="H43" s="948">
        <v>7.4303428393020878</v>
      </c>
      <c r="I43" s="948">
        <v>6.4114199898752569</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236.38334227947755</v>
      </c>
      <c r="E44" s="54">
        <v>34.26883762463769</v>
      </c>
      <c r="F44" s="54">
        <v>35.557092846385864</v>
      </c>
      <c r="G44" s="54">
        <v>33.53517187100018</v>
      </c>
      <c r="H44" s="54">
        <v>32.600641585022899</v>
      </c>
      <c r="I44" s="54">
        <v>28.130115885824555</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648"/>
      <c r="B46" s="652" t="s">
        <v>221</v>
      </c>
      <c r="C46" s="653"/>
      <c r="D46" s="653"/>
      <c r="E46" s="653"/>
      <c r="F46" s="653"/>
      <c r="G46" s="653"/>
      <c r="H46" s="653"/>
      <c r="I46" s="653"/>
      <c r="J46" s="653"/>
      <c r="K46" s="653"/>
      <c r="L46" s="654"/>
      <c r="M46" s="654"/>
      <c r="N46" s="653"/>
      <c r="O46" s="653"/>
      <c r="P46" s="653"/>
      <c r="Q46" s="653"/>
      <c r="R46" s="653"/>
      <c r="S46" s="653"/>
      <c r="T46" s="653"/>
      <c r="U46" s="653"/>
      <c r="V46" s="653"/>
      <c r="W46" s="653"/>
      <c r="X46" s="653"/>
      <c r="Y46" s="653"/>
      <c r="Z46" s="653"/>
      <c r="AA46" s="653"/>
      <c r="AB46" s="653"/>
      <c r="AC46" s="653"/>
      <c r="AD46" s="653"/>
      <c r="AE46" s="651"/>
      <c r="AF46" s="651"/>
      <c r="AG46" s="651"/>
      <c r="AH46" s="651"/>
      <c r="AI46" s="651"/>
      <c r="AJ46" s="651"/>
      <c r="AK46" s="651"/>
      <c r="AL46" s="651"/>
      <c r="AM46" s="649"/>
      <c r="AN46" s="649"/>
    </row>
    <row r="47" spans="1:40">
      <c r="A47" s="647"/>
      <c r="B47" s="647"/>
      <c r="C47" s="647"/>
      <c r="D47" s="647"/>
      <c r="E47" s="647"/>
      <c r="F47" s="647"/>
      <c r="G47" s="647"/>
      <c r="H47" s="647"/>
      <c r="I47" s="647"/>
      <c r="J47" s="647"/>
      <c r="K47" s="647"/>
      <c r="L47" s="647"/>
      <c r="M47" s="647"/>
      <c r="N47" s="647"/>
      <c r="O47" s="647"/>
      <c r="P47" s="647"/>
      <c r="Q47" s="647"/>
      <c r="R47" s="647"/>
      <c r="S47" s="647"/>
      <c r="T47" s="647"/>
      <c r="U47" s="647"/>
      <c r="V47" s="647"/>
      <c r="W47" s="647"/>
      <c r="X47" s="647"/>
      <c r="Y47" s="647"/>
      <c r="Z47" s="647"/>
      <c r="AA47" s="647"/>
      <c r="AB47" s="647"/>
      <c r="AC47" s="647"/>
      <c r="AD47" s="647"/>
      <c r="AE47" s="647"/>
      <c r="AF47" s="647"/>
      <c r="AG47" s="647"/>
      <c r="AH47" s="647"/>
      <c r="AI47" s="647"/>
      <c r="AJ47" s="647"/>
      <c r="AK47" s="647"/>
      <c r="AL47" s="647"/>
      <c r="AM47" s="647"/>
      <c r="AN47" s="647"/>
    </row>
    <row r="48" spans="1:40">
      <c r="A48" s="648"/>
      <c r="B48" s="663" t="s">
        <v>214</v>
      </c>
      <c r="C48" s="649"/>
      <c r="D48" s="649"/>
      <c r="E48" s="649"/>
      <c r="F48" s="649"/>
      <c r="G48" s="649"/>
      <c r="H48" s="649"/>
      <c r="I48" s="649"/>
      <c r="J48" s="649"/>
      <c r="K48" s="649"/>
      <c r="L48" s="649"/>
      <c r="M48" s="649"/>
      <c r="N48" s="650"/>
      <c r="O48" s="650"/>
      <c r="P48" s="939"/>
      <c r="Q48" s="649"/>
      <c r="R48" s="649"/>
      <c r="S48" s="649"/>
      <c r="T48" s="651"/>
      <c r="U48" s="651"/>
      <c r="V48" s="651"/>
      <c r="W48" s="651"/>
      <c r="X48" s="651"/>
      <c r="Y48" s="651"/>
      <c r="Z48" s="651"/>
      <c r="AA48" s="651"/>
      <c r="AB48" s="651"/>
      <c r="AC48" s="651"/>
      <c r="AD48" s="651"/>
      <c r="AE48" s="651"/>
      <c r="AF48" s="651"/>
      <c r="AG48" s="651"/>
      <c r="AH48" s="651"/>
      <c r="AI48" s="651"/>
      <c r="AJ48" s="651"/>
      <c r="AK48" s="651"/>
      <c r="AL48" s="651"/>
      <c r="AM48" s="651"/>
      <c r="AN48" s="651"/>
    </row>
    <row r="49" spans="1:40">
      <c r="A49" s="648"/>
      <c r="B49" s="655">
        <v>1</v>
      </c>
      <c r="C49" s="655">
        <v>2</v>
      </c>
      <c r="D49" s="655">
        <v>3</v>
      </c>
      <c r="E49" s="655">
        <v>4</v>
      </c>
      <c r="F49" s="655">
        <v>5</v>
      </c>
      <c r="G49" s="655">
        <v>7</v>
      </c>
      <c r="H49" s="655">
        <v>8</v>
      </c>
      <c r="I49" s="655">
        <v>9</v>
      </c>
      <c r="J49" s="655">
        <v>10</v>
      </c>
      <c r="K49" s="655">
        <v>11</v>
      </c>
      <c r="L49" s="655">
        <v>12</v>
      </c>
      <c r="M49" s="655">
        <v>13</v>
      </c>
      <c r="N49" s="655">
        <v>14</v>
      </c>
      <c r="O49" s="939"/>
      <c r="P49" s="939"/>
      <c r="Q49" s="649"/>
      <c r="R49" s="649"/>
      <c r="S49" s="649"/>
      <c r="T49" s="651"/>
      <c r="U49" s="651"/>
      <c r="V49" s="651"/>
      <c r="W49" s="651"/>
      <c r="X49" s="651"/>
      <c r="Y49" s="651"/>
      <c r="Z49" s="651"/>
      <c r="AA49" s="651"/>
      <c r="AB49" s="651"/>
      <c r="AC49" s="651"/>
      <c r="AD49" s="651"/>
      <c r="AE49" s="651"/>
      <c r="AF49" s="651"/>
      <c r="AG49" s="651"/>
      <c r="AH49" s="651"/>
      <c r="AI49" s="651"/>
      <c r="AJ49" s="651"/>
      <c r="AK49" s="651"/>
      <c r="AL49" s="651"/>
      <c r="AM49" s="651"/>
      <c r="AN49" s="651"/>
    </row>
    <row r="50" spans="1:40" ht="60">
      <c r="A50" s="648"/>
      <c r="B50" s="655" t="s">
        <v>5</v>
      </c>
      <c r="C50" s="655" t="s">
        <v>28</v>
      </c>
      <c r="D50" s="655" t="s">
        <v>29</v>
      </c>
      <c r="E50" s="655" t="s">
        <v>215</v>
      </c>
      <c r="F50" s="655" t="s">
        <v>9</v>
      </c>
      <c r="G50" s="655" t="s">
        <v>11</v>
      </c>
      <c r="H50" s="655" t="s">
        <v>12</v>
      </c>
      <c r="I50" s="655" t="s">
        <v>13</v>
      </c>
      <c r="J50" s="655" t="s">
        <v>14</v>
      </c>
      <c r="K50" s="655" t="s">
        <v>15</v>
      </c>
      <c r="L50" s="655" t="s">
        <v>16</v>
      </c>
      <c r="M50" s="655" t="s">
        <v>17</v>
      </c>
      <c r="N50" s="655" t="s">
        <v>216</v>
      </c>
      <c r="O50" s="939"/>
      <c r="P50" s="939"/>
      <c r="Q50" s="649"/>
      <c r="R50" s="649"/>
      <c r="S50" s="649"/>
      <c r="T50" s="651"/>
      <c r="U50" s="651"/>
      <c r="V50" s="651"/>
      <c r="W50" s="651"/>
      <c r="X50" s="651"/>
      <c r="Y50" s="651"/>
      <c r="Z50" s="651"/>
      <c r="AA50" s="651"/>
      <c r="AB50" s="651"/>
      <c r="AC50" s="651"/>
      <c r="AD50" s="651"/>
      <c r="AE50" s="651"/>
      <c r="AF50" s="651"/>
      <c r="AG50" s="651"/>
      <c r="AH50" s="651"/>
      <c r="AI50" s="651"/>
      <c r="AJ50" s="651"/>
      <c r="AK50" s="651"/>
      <c r="AL50" s="651"/>
      <c r="AM50" s="651"/>
      <c r="AN50" s="651"/>
    </row>
    <row r="51" spans="1:40">
      <c r="A51" s="648"/>
      <c r="B51" s="661" t="s">
        <v>20</v>
      </c>
      <c r="C51" s="661" t="s">
        <v>19</v>
      </c>
      <c r="D51" s="661" t="s">
        <v>19</v>
      </c>
      <c r="E51" s="661">
        <f t="shared" ref="E51" si="0">E27</f>
        <v>16536</v>
      </c>
      <c r="F51" s="951">
        <f>F27</f>
        <v>35.557092846385864</v>
      </c>
      <c r="G51" s="951">
        <f t="shared" ref="G51:N51" si="1">G27</f>
        <v>10.108494024634002</v>
      </c>
      <c r="H51" s="951">
        <f t="shared" si="1"/>
        <v>15.472416865832948</v>
      </c>
      <c r="I51" s="951">
        <f t="shared" si="1"/>
        <v>24.987778702928868</v>
      </c>
      <c r="J51" s="951">
        <f t="shared" si="1"/>
        <v>30.664383322270162</v>
      </c>
      <c r="K51" s="951">
        <f t="shared" si="1"/>
        <v>37.236328265109485</v>
      </c>
      <c r="L51" s="951">
        <f t="shared" si="1"/>
        <v>55.418351272727271</v>
      </c>
      <c r="M51" s="951">
        <f t="shared" si="1"/>
        <v>69.510655534561124</v>
      </c>
      <c r="N51" s="952">
        <f t="shared" si="1"/>
        <v>224.46510643444606</v>
      </c>
      <c r="O51" s="939"/>
      <c r="P51" s="939"/>
      <c r="Q51" s="649"/>
      <c r="R51" s="649"/>
      <c r="S51" s="649"/>
      <c r="T51" s="651"/>
      <c r="U51" s="651"/>
      <c r="V51" s="651"/>
      <c r="W51" s="651"/>
      <c r="X51" s="651"/>
      <c r="Y51" s="651"/>
      <c r="Z51" s="651"/>
      <c r="AA51" s="651"/>
      <c r="AB51" s="651"/>
      <c r="AC51" s="651"/>
      <c r="AD51" s="651"/>
      <c r="AE51" s="651"/>
      <c r="AF51" s="651"/>
      <c r="AG51" s="651"/>
      <c r="AH51" s="651"/>
      <c r="AI51" s="651"/>
      <c r="AJ51" s="651"/>
      <c r="AK51" s="651"/>
      <c r="AL51" s="651"/>
      <c r="AM51" s="651"/>
      <c r="AN51" s="651"/>
    </row>
    <row r="52" spans="1:40">
      <c r="A52" s="648"/>
      <c r="B52" s="657" t="s">
        <v>20</v>
      </c>
      <c r="C52" s="656" t="s">
        <v>75</v>
      </c>
      <c r="D52" s="656">
        <v>500</v>
      </c>
      <c r="E52" s="657"/>
      <c r="F52" s="948">
        <f>F$51/F$9*F10</f>
        <v>36.510221757802597</v>
      </c>
      <c r="G52" s="948">
        <f t="shared" ref="G52:M52" si="2">G$51/G$9*G10</f>
        <v>10.555508398429565</v>
      </c>
      <c r="H52" s="948">
        <f t="shared" si="2"/>
        <v>16.020576673632497</v>
      </c>
      <c r="I52" s="948">
        <f t="shared" si="2"/>
        <v>25.84824517936995</v>
      </c>
      <c r="J52" s="948">
        <f t="shared" si="2"/>
        <v>31.885577406144499</v>
      </c>
      <c r="K52" s="948">
        <f t="shared" si="2"/>
        <v>38.598155300595579</v>
      </c>
      <c r="L52" s="948">
        <f t="shared" si="2"/>
        <v>56.91310418790502</v>
      </c>
      <c r="M52" s="948">
        <f t="shared" si="2"/>
        <v>70.653771207737321</v>
      </c>
      <c r="N52" s="656"/>
      <c r="O52" s="939"/>
      <c r="P52" s="939"/>
      <c r="Q52" s="649"/>
      <c r="R52" s="649"/>
      <c r="S52" s="649"/>
      <c r="T52" s="651"/>
      <c r="U52" s="651"/>
      <c r="V52" s="651"/>
      <c r="W52" s="651"/>
      <c r="X52" s="651"/>
      <c r="Y52" s="651"/>
      <c r="Z52" s="651"/>
      <c r="AA52" s="651"/>
      <c r="AB52" s="651"/>
      <c r="AC52" s="651"/>
      <c r="AD52" s="651"/>
      <c r="AE52" s="651"/>
      <c r="AF52" s="651"/>
      <c r="AG52" s="651"/>
      <c r="AH52" s="651"/>
      <c r="AI52" s="651"/>
      <c r="AJ52" s="651"/>
      <c r="AK52" s="651"/>
      <c r="AL52" s="651"/>
      <c r="AM52" s="651"/>
      <c r="AN52" s="651"/>
    </row>
    <row r="53" spans="1:40">
      <c r="A53" s="648"/>
      <c r="B53" s="657" t="s">
        <v>20</v>
      </c>
      <c r="C53" s="656">
        <v>501</v>
      </c>
      <c r="D53" s="656">
        <v>1000</v>
      </c>
      <c r="E53" s="657"/>
      <c r="F53" s="948">
        <f t="shared" ref="F53:M53" si="3">F$51/F$9*F11</f>
        <v>26.967684821512638</v>
      </c>
      <c r="G53" s="948">
        <f t="shared" si="3"/>
        <v>8.3116805693994014</v>
      </c>
      <c r="H53" s="948">
        <f t="shared" si="3"/>
        <v>13.19558700978534</v>
      </c>
      <c r="I53" s="948">
        <f t="shared" si="3"/>
        <v>19.792739269802279</v>
      </c>
      <c r="J53" s="948">
        <f t="shared" si="3"/>
        <v>23.299954791903296</v>
      </c>
      <c r="K53" s="948">
        <f t="shared" si="3"/>
        <v>27.204753284612796</v>
      </c>
      <c r="L53" s="948">
        <f t="shared" si="3"/>
        <v>39.548410849801876</v>
      </c>
      <c r="M53" s="948">
        <f t="shared" si="3"/>
        <v>50.832155899894701</v>
      </c>
      <c r="N53" s="656"/>
      <c r="O53" s="939"/>
      <c r="P53" s="939"/>
      <c r="Q53" s="649"/>
      <c r="R53" s="649"/>
      <c r="S53" s="649"/>
      <c r="T53" s="651"/>
      <c r="U53" s="651"/>
      <c r="V53" s="651"/>
      <c r="W53" s="651"/>
      <c r="X53" s="651"/>
      <c r="Y53" s="651"/>
      <c r="Z53" s="651"/>
      <c r="AA53" s="651"/>
      <c r="AB53" s="651"/>
      <c r="AC53" s="651"/>
      <c r="AD53" s="651"/>
      <c r="AE53" s="651"/>
      <c r="AF53" s="651"/>
      <c r="AG53" s="651"/>
      <c r="AH53" s="651"/>
      <c r="AI53" s="651"/>
      <c r="AJ53" s="651"/>
      <c r="AK53" s="651"/>
      <c r="AL53" s="651"/>
      <c r="AM53" s="651"/>
      <c r="AN53" s="651"/>
    </row>
    <row r="54" spans="1:40">
      <c r="A54" s="648"/>
      <c r="B54" s="657" t="s">
        <v>20</v>
      </c>
      <c r="C54" s="656">
        <v>1001</v>
      </c>
      <c r="D54" s="656">
        <v>2000</v>
      </c>
      <c r="E54" s="657"/>
      <c r="F54" s="948">
        <f t="shared" ref="F54:M54" si="4">F$51/F$9*F12</f>
        <v>21.622545172187831</v>
      </c>
      <c r="G54" s="948">
        <f t="shared" si="4"/>
        <v>6.1174549254445854</v>
      </c>
      <c r="H54" s="948">
        <f t="shared" si="4"/>
        <v>9.118192427292378</v>
      </c>
      <c r="I54" s="948">
        <f t="shared" si="4"/>
        <v>14.961357115361151</v>
      </c>
      <c r="J54" s="948">
        <f t="shared" si="4"/>
        <v>18.038031873369565</v>
      </c>
      <c r="K54" s="948">
        <f t="shared" si="4"/>
        <v>20.936207102640498</v>
      </c>
      <c r="L54" s="948">
        <f t="shared" si="4"/>
        <v>31.125653215976012</v>
      </c>
      <c r="M54" s="948">
        <f t="shared" si="4"/>
        <v>43.714038433021621</v>
      </c>
      <c r="N54" s="656"/>
      <c r="O54" s="939"/>
      <c r="P54" s="939"/>
      <c r="Q54" s="649"/>
      <c r="R54" s="649"/>
      <c r="S54" s="649"/>
      <c r="T54" s="651"/>
      <c r="U54" s="651"/>
      <c r="V54" s="651"/>
      <c r="W54" s="651"/>
      <c r="X54" s="651"/>
      <c r="Y54" s="651"/>
      <c r="Z54" s="651"/>
      <c r="AA54" s="651"/>
      <c r="AB54" s="651"/>
      <c r="AC54" s="651"/>
      <c r="AD54" s="651"/>
      <c r="AE54" s="651"/>
      <c r="AF54" s="651"/>
      <c r="AG54" s="651"/>
      <c r="AH54" s="651"/>
      <c r="AI54" s="651"/>
      <c r="AJ54" s="651"/>
      <c r="AK54" s="651"/>
      <c r="AL54" s="651"/>
      <c r="AM54" s="651"/>
      <c r="AN54" s="651"/>
    </row>
    <row r="55" spans="1:40">
      <c r="A55" s="648"/>
      <c r="B55" s="657" t="s">
        <v>20</v>
      </c>
      <c r="C55" s="656">
        <v>2001</v>
      </c>
      <c r="D55" s="656">
        <v>5000</v>
      </c>
      <c r="E55" s="657"/>
      <c r="F55" s="948">
        <f t="shared" ref="F55:M55" si="5">F$51/F$9*F13</f>
        <v>15.961972235922653</v>
      </c>
      <c r="G55" s="948">
        <f t="shared" si="5"/>
        <v>2.5397507872475864</v>
      </c>
      <c r="H55" s="948">
        <f t="shared" si="5"/>
        <v>5.0992704200383168</v>
      </c>
      <c r="I55" s="948">
        <f t="shared" si="5"/>
        <v>8.3909255466738468</v>
      </c>
      <c r="J55" s="948">
        <f t="shared" si="5"/>
        <v>10.303263387552306</v>
      </c>
      <c r="K55" s="948">
        <f t="shared" si="5"/>
        <v>14.60619123470665</v>
      </c>
      <c r="L55" s="948">
        <f t="shared" si="5"/>
        <v>26.62306642528204</v>
      </c>
      <c r="M55" s="948">
        <f t="shared" si="5"/>
        <v>32.633746447317485</v>
      </c>
      <c r="N55" s="656"/>
      <c r="O55" s="939"/>
      <c r="P55" s="939"/>
      <c r="Q55" s="649"/>
      <c r="R55" s="649"/>
      <c r="S55" s="649"/>
      <c r="T55" s="651"/>
      <c r="U55" s="651"/>
      <c r="V55" s="651"/>
      <c r="W55" s="651"/>
      <c r="X55" s="651"/>
      <c r="Y55" s="651"/>
      <c r="Z55" s="651"/>
      <c r="AA55" s="651"/>
      <c r="AB55" s="651"/>
      <c r="AC55" s="651"/>
      <c r="AD55" s="651"/>
      <c r="AE55" s="651"/>
      <c r="AF55" s="651"/>
      <c r="AG55" s="651"/>
      <c r="AH55" s="651"/>
      <c r="AI55" s="651"/>
      <c r="AJ55" s="651"/>
      <c r="AK55" s="651"/>
      <c r="AL55" s="651"/>
      <c r="AM55" s="651"/>
      <c r="AN55" s="651"/>
    </row>
    <row r="56" spans="1:40">
      <c r="A56" s="648"/>
      <c r="B56" s="657" t="s">
        <v>20</v>
      </c>
      <c r="C56" s="656">
        <v>5001</v>
      </c>
      <c r="D56" s="656">
        <v>10000</v>
      </c>
      <c r="E56" s="657"/>
      <c r="F56" s="948">
        <f t="shared" ref="F56:M56" si="6">F$51/F$9*F14</f>
        <v>11.783282478146203</v>
      </c>
      <c r="G56" s="948">
        <f t="shared" si="6"/>
        <v>1.8748686257505358</v>
      </c>
      <c r="H56" s="948">
        <f t="shared" si="6"/>
        <v>3.7643308047198563</v>
      </c>
      <c r="I56" s="948">
        <f t="shared" si="6"/>
        <v>6.1942624951468677</v>
      </c>
      <c r="J56" s="948">
        <f t="shared" si="6"/>
        <v>7.6059688081052919</v>
      </c>
      <c r="K56" s="948">
        <f t="shared" si="6"/>
        <v>10.782431813848039</v>
      </c>
      <c r="L56" s="948">
        <f t="shared" si="6"/>
        <v>19.653405449330748</v>
      </c>
      <c r="M56" s="948">
        <f t="shared" si="6"/>
        <v>24.090547648212649</v>
      </c>
      <c r="N56" s="656"/>
      <c r="O56" s="939"/>
      <c r="P56" s="939"/>
      <c r="Q56" s="649"/>
      <c r="R56" s="649"/>
      <c r="S56" s="649"/>
      <c r="T56" s="651"/>
      <c r="U56" s="651"/>
      <c r="V56" s="651"/>
      <c r="W56" s="651"/>
      <c r="X56" s="651"/>
      <c r="Y56" s="651"/>
      <c r="Z56" s="651"/>
      <c r="AA56" s="651"/>
      <c r="AB56" s="651"/>
      <c r="AC56" s="651"/>
      <c r="AD56" s="651"/>
      <c r="AE56" s="651"/>
      <c r="AF56" s="651"/>
      <c r="AG56" s="651"/>
      <c r="AH56" s="651"/>
      <c r="AI56" s="651"/>
      <c r="AJ56" s="651"/>
      <c r="AK56" s="651"/>
      <c r="AL56" s="651"/>
      <c r="AM56" s="651"/>
      <c r="AN56" s="651"/>
    </row>
    <row r="57" spans="1:40">
      <c r="A57" s="648"/>
      <c r="B57" s="657" t="s">
        <v>20</v>
      </c>
      <c r="C57" s="656">
        <v>10001</v>
      </c>
      <c r="D57" s="656">
        <v>20000</v>
      </c>
      <c r="E57" s="657"/>
      <c r="F57" s="948">
        <f t="shared" ref="F57:M57" si="7">F$51/F$9*F15</f>
        <v>8.1041776287899747</v>
      </c>
      <c r="G57" s="948">
        <f t="shared" si="7"/>
        <v>1.2894767143117936</v>
      </c>
      <c r="H57" s="948">
        <f t="shared" si="7"/>
        <v>2.5889904236408565</v>
      </c>
      <c r="I57" s="948">
        <f t="shared" si="7"/>
        <v>4.2602223644492989</v>
      </c>
      <c r="J57" s="948">
        <f t="shared" si="7"/>
        <v>5.2311503500184902</v>
      </c>
      <c r="K57" s="948">
        <f t="shared" si="7"/>
        <v>7.4158234644552117</v>
      </c>
      <c r="L57" s="948">
        <f t="shared" si="7"/>
        <v>13.5170050507915</v>
      </c>
      <c r="M57" s="948">
        <f t="shared" si="7"/>
        <v>16.568734363962978</v>
      </c>
      <c r="N57" s="656"/>
      <c r="O57" s="939"/>
      <c r="P57" s="939"/>
      <c r="Q57" s="649"/>
      <c r="R57" s="649"/>
      <c r="S57" s="649"/>
      <c r="T57" s="651"/>
      <c r="U57" s="651"/>
      <c r="V57" s="651"/>
      <c r="W57" s="651"/>
      <c r="X57" s="651"/>
      <c r="Y57" s="651"/>
      <c r="Z57" s="651"/>
      <c r="AA57" s="651"/>
      <c r="AB57" s="651"/>
      <c r="AC57" s="651"/>
      <c r="AD57" s="651"/>
      <c r="AE57" s="651"/>
      <c r="AF57" s="651"/>
      <c r="AG57" s="651"/>
      <c r="AH57" s="651"/>
      <c r="AI57" s="651"/>
      <c r="AJ57" s="651"/>
      <c r="AK57" s="651"/>
      <c r="AL57" s="651"/>
      <c r="AM57" s="651"/>
      <c r="AN57" s="651"/>
    </row>
    <row r="58" spans="1:40">
      <c r="A58" s="648"/>
      <c r="B58" s="657" t="s">
        <v>20</v>
      </c>
      <c r="C58" s="656">
        <v>20001</v>
      </c>
      <c r="D58" s="656" t="s">
        <v>76</v>
      </c>
      <c r="E58" s="657"/>
      <c r="F58" s="948">
        <f t="shared" ref="F58:M58" si="8">F$51/F$9*F16</f>
        <v>8.1041776287899747</v>
      </c>
      <c r="G58" s="948">
        <f t="shared" si="8"/>
        <v>1.2894767143117936</v>
      </c>
      <c r="H58" s="948">
        <f t="shared" si="8"/>
        <v>2.5889904236408565</v>
      </c>
      <c r="I58" s="948">
        <f t="shared" si="8"/>
        <v>4.2602223644492989</v>
      </c>
      <c r="J58" s="948">
        <f t="shared" si="8"/>
        <v>5.2311503500184902</v>
      </c>
      <c r="K58" s="948">
        <f t="shared" si="8"/>
        <v>7.4158234644552117</v>
      </c>
      <c r="L58" s="948">
        <f t="shared" si="8"/>
        <v>13.5170050507915</v>
      </c>
      <c r="M58" s="948">
        <f t="shared" si="8"/>
        <v>16.568734363962978</v>
      </c>
      <c r="N58" s="656"/>
      <c r="O58" s="939"/>
      <c r="P58" s="939"/>
      <c r="Q58" s="649"/>
      <c r="R58" s="649"/>
      <c r="S58" s="649"/>
      <c r="T58" s="651"/>
      <c r="U58" s="651"/>
      <c r="V58" s="651"/>
      <c r="W58" s="651"/>
      <c r="X58" s="651"/>
      <c r="Y58" s="651"/>
      <c r="Z58" s="651"/>
      <c r="AA58" s="651"/>
      <c r="AB58" s="651"/>
      <c r="AC58" s="651"/>
      <c r="AD58" s="651"/>
      <c r="AE58" s="651"/>
      <c r="AF58" s="651"/>
      <c r="AG58" s="651"/>
      <c r="AH58" s="651"/>
      <c r="AI58" s="651"/>
      <c r="AJ58" s="651"/>
      <c r="AK58" s="651"/>
      <c r="AL58" s="651"/>
      <c r="AM58" s="651"/>
      <c r="AN58" s="651"/>
    </row>
    <row r="59" spans="1:40">
      <c r="A59" s="648"/>
      <c r="B59" s="658"/>
      <c r="C59" s="658"/>
      <c r="D59" s="658"/>
      <c r="E59" s="658"/>
      <c r="F59" s="658"/>
      <c r="G59" s="658"/>
      <c r="H59" s="659"/>
      <c r="I59" s="659"/>
      <c r="J59" s="658"/>
      <c r="K59" s="658"/>
      <c r="L59" s="658"/>
      <c r="M59" s="658"/>
      <c r="N59" s="658"/>
      <c r="O59" s="939"/>
      <c r="P59" s="939"/>
      <c r="Q59" s="649"/>
      <c r="R59" s="649"/>
      <c r="S59" s="649"/>
      <c r="T59" s="651"/>
      <c r="U59" s="651"/>
      <c r="V59" s="651"/>
      <c r="W59" s="651"/>
      <c r="X59" s="651"/>
      <c r="Y59" s="651"/>
      <c r="Z59" s="651"/>
      <c r="AA59" s="651"/>
      <c r="AB59" s="651"/>
      <c r="AC59" s="651"/>
      <c r="AD59" s="651"/>
      <c r="AE59" s="651"/>
      <c r="AF59" s="651"/>
      <c r="AG59" s="651"/>
      <c r="AH59" s="651"/>
      <c r="AI59" s="651"/>
      <c r="AJ59" s="651"/>
      <c r="AK59" s="651"/>
      <c r="AL59" s="651"/>
      <c r="AM59" s="651"/>
      <c r="AN59" s="651"/>
    </row>
    <row r="60" spans="1:40">
      <c r="A60" s="648"/>
      <c r="B60" s="651"/>
      <c r="C60" s="651"/>
      <c r="D60" s="651"/>
      <c r="E60" s="651"/>
      <c r="F60" s="651"/>
      <c r="G60" s="651"/>
      <c r="H60" s="651"/>
      <c r="I60" s="651"/>
      <c r="J60" s="651"/>
      <c r="K60" s="651"/>
      <c r="L60" s="651"/>
      <c r="M60" s="651"/>
      <c r="N60" s="651"/>
      <c r="O60" s="939"/>
      <c r="P60" s="939"/>
      <c r="Q60" s="649"/>
      <c r="R60" s="649"/>
      <c r="S60" s="649"/>
      <c r="T60" s="651"/>
      <c r="U60" s="651"/>
      <c r="V60" s="651"/>
      <c r="W60" s="651"/>
      <c r="X60" s="651"/>
      <c r="Y60" s="651"/>
      <c r="Z60" s="651"/>
      <c r="AA60" s="651"/>
      <c r="AB60" s="651"/>
      <c r="AC60" s="651"/>
      <c r="AD60" s="651"/>
      <c r="AE60" s="651"/>
      <c r="AF60" s="651"/>
      <c r="AG60" s="651"/>
      <c r="AH60" s="651"/>
      <c r="AI60" s="651"/>
      <c r="AJ60" s="651"/>
      <c r="AK60" s="651"/>
      <c r="AL60" s="651"/>
      <c r="AM60" s="651"/>
      <c r="AN60" s="651"/>
    </row>
    <row r="61" spans="1:40">
      <c r="A61" s="648"/>
      <c r="B61" s="954" t="s">
        <v>222</v>
      </c>
      <c r="C61" s="649"/>
      <c r="D61" s="649"/>
      <c r="E61" s="649"/>
      <c r="F61" s="649"/>
      <c r="G61" s="649"/>
      <c r="H61" s="650"/>
      <c r="I61" s="650"/>
      <c r="J61" s="649"/>
      <c r="K61" s="649"/>
      <c r="L61" s="649"/>
      <c r="M61" s="649"/>
      <c r="N61" s="649"/>
      <c r="O61" s="939"/>
      <c r="P61" s="939"/>
      <c r="Q61" s="649"/>
      <c r="R61" s="649"/>
      <c r="S61" s="649"/>
      <c r="T61" s="651"/>
      <c r="U61" s="651"/>
      <c r="V61" s="651"/>
      <c r="W61" s="651"/>
      <c r="X61" s="651"/>
      <c r="Y61" s="651"/>
      <c r="Z61" s="651"/>
      <c r="AA61" s="651"/>
      <c r="AB61" s="651"/>
      <c r="AC61" s="651"/>
      <c r="AD61" s="651"/>
      <c r="AE61" s="651"/>
      <c r="AF61" s="651"/>
      <c r="AG61" s="651"/>
      <c r="AH61" s="651"/>
      <c r="AI61" s="651"/>
      <c r="AJ61" s="651"/>
      <c r="AK61" s="651"/>
      <c r="AL61" s="651"/>
      <c r="AM61" s="651"/>
      <c r="AN61" s="651"/>
    </row>
    <row r="62" spans="1:40">
      <c r="A62" s="648"/>
      <c r="B62" s="655">
        <v>1</v>
      </c>
      <c r="C62" s="655">
        <v>2</v>
      </c>
      <c r="D62" s="655">
        <v>3</v>
      </c>
      <c r="E62" s="655">
        <v>4</v>
      </c>
      <c r="F62" s="655">
        <v>5</v>
      </c>
      <c r="G62" s="655">
        <v>7</v>
      </c>
      <c r="H62" s="655">
        <v>8</v>
      </c>
      <c r="I62" s="655">
        <v>9</v>
      </c>
      <c r="J62" s="655">
        <v>10</v>
      </c>
      <c r="K62" s="655">
        <v>11</v>
      </c>
      <c r="L62" s="655">
        <v>12</v>
      </c>
      <c r="M62" s="655">
        <v>13</v>
      </c>
      <c r="N62" s="655">
        <v>14</v>
      </c>
      <c r="O62" s="939"/>
      <c r="P62" s="939"/>
      <c r="Q62" s="649"/>
      <c r="R62" s="649"/>
      <c r="S62" s="649"/>
      <c r="T62" s="651"/>
      <c r="U62" s="651"/>
      <c r="V62" s="651"/>
      <c r="W62" s="651"/>
      <c r="X62" s="651"/>
      <c r="Y62" s="651"/>
      <c r="Z62" s="651"/>
      <c r="AA62" s="651"/>
      <c r="AB62" s="651"/>
      <c r="AC62" s="651"/>
      <c r="AD62" s="651"/>
      <c r="AE62" s="651"/>
      <c r="AF62" s="651"/>
      <c r="AG62" s="651"/>
      <c r="AH62" s="651"/>
      <c r="AI62" s="651"/>
      <c r="AJ62" s="651"/>
      <c r="AK62" s="651"/>
      <c r="AL62" s="651"/>
      <c r="AM62" s="651"/>
      <c r="AN62" s="651"/>
    </row>
    <row r="63" spans="1:40" ht="60">
      <c r="A63" s="648"/>
      <c r="B63" s="655" t="s">
        <v>5</v>
      </c>
      <c r="C63" s="655" t="s">
        <v>28</v>
      </c>
      <c r="D63" s="655" t="s">
        <v>29</v>
      </c>
      <c r="E63" s="655" t="s">
        <v>215</v>
      </c>
      <c r="F63" s="655" t="s">
        <v>9</v>
      </c>
      <c r="G63" s="655" t="s">
        <v>11</v>
      </c>
      <c r="H63" s="655" t="s">
        <v>12</v>
      </c>
      <c r="I63" s="655" t="s">
        <v>13</v>
      </c>
      <c r="J63" s="655" t="s">
        <v>14</v>
      </c>
      <c r="K63" s="655" t="s">
        <v>15</v>
      </c>
      <c r="L63" s="655" t="s">
        <v>16</v>
      </c>
      <c r="M63" s="655" t="s">
        <v>17</v>
      </c>
      <c r="N63" s="655" t="s">
        <v>216</v>
      </c>
      <c r="O63" s="939"/>
      <c r="P63" s="939"/>
      <c r="Q63" s="649"/>
      <c r="R63" s="649"/>
      <c r="S63" s="649"/>
      <c r="T63" s="651"/>
      <c r="U63" s="651"/>
      <c r="V63" s="651"/>
      <c r="W63" s="651"/>
      <c r="X63" s="651"/>
      <c r="Y63" s="651"/>
      <c r="Z63" s="651"/>
      <c r="AA63" s="651"/>
      <c r="AB63" s="651"/>
      <c r="AC63" s="651"/>
      <c r="AD63" s="651"/>
      <c r="AE63" s="651"/>
      <c r="AF63" s="651"/>
      <c r="AG63" s="651"/>
      <c r="AH63" s="651"/>
      <c r="AI63" s="651"/>
      <c r="AJ63" s="651"/>
      <c r="AK63" s="651"/>
      <c r="AL63" s="651"/>
      <c r="AM63" s="651"/>
      <c r="AN63" s="651"/>
    </row>
    <row r="64" spans="1:40">
      <c r="A64" s="648"/>
      <c r="B64" s="661" t="s">
        <v>21</v>
      </c>
      <c r="C64" s="661" t="s">
        <v>19</v>
      </c>
      <c r="D64" s="661" t="s">
        <v>19</v>
      </c>
      <c r="E64" s="661">
        <f>E28</f>
        <v>2017</v>
      </c>
      <c r="F64" s="660">
        <f t="shared" ref="F64:N64" si="9">F28</f>
        <v>33.53517187100018</v>
      </c>
      <c r="G64" s="660">
        <f t="shared" si="9"/>
        <v>9.2600366253101747</v>
      </c>
      <c r="H64" s="660">
        <f t="shared" si="9"/>
        <v>13.083937606481109</v>
      </c>
      <c r="I64" s="660">
        <f t="shared" si="9"/>
        <v>21.548737856934306</v>
      </c>
      <c r="J64" s="660">
        <f t="shared" si="9"/>
        <v>26.87416</v>
      </c>
      <c r="K64" s="660">
        <f t="shared" si="9"/>
        <v>34.097254075286415</v>
      </c>
      <c r="L64" s="660">
        <f t="shared" si="9"/>
        <v>52.922417565062581</v>
      </c>
      <c r="M64" s="660">
        <f t="shared" si="9"/>
        <v>69.870045641025641</v>
      </c>
      <c r="N64" s="662">
        <f t="shared" si="9"/>
        <v>275.0014873574616</v>
      </c>
      <c r="O64" s="939"/>
      <c r="P64" s="939"/>
      <c r="Q64" s="649"/>
      <c r="R64" s="649"/>
      <c r="S64" s="649"/>
      <c r="T64" s="651"/>
      <c r="U64" s="651"/>
      <c r="V64" s="651"/>
      <c r="W64" s="651"/>
      <c r="X64" s="651"/>
      <c r="Y64" s="651"/>
      <c r="Z64" s="651"/>
      <c r="AA64" s="651"/>
      <c r="AB64" s="651"/>
      <c r="AC64" s="651"/>
      <c r="AD64" s="651"/>
      <c r="AE64" s="651"/>
      <c r="AF64" s="651"/>
      <c r="AG64" s="651"/>
      <c r="AH64" s="651"/>
      <c r="AI64" s="651"/>
      <c r="AJ64" s="651"/>
      <c r="AK64" s="651"/>
      <c r="AL64" s="651"/>
      <c r="AM64" s="651"/>
      <c r="AN64" s="651"/>
    </row>
    <row r="65" spans="1:40">
      <c r="A65" s="648"/>
      <c r="B65" s="657" t="s">
        <v>21</v>
      </c>
      <c r="C65" s="945" t="s">
        <v>75</v>
      </c>
      <c r="D65" s="945">
        <v>500</v>
      </c>
      <c r="E65" s="946"/>
      <c r="F65" s="948">
        <f>F$64/F$9*F10</f>
        <v>34.434101994384228</v>
      </c>
      <c r="G65" s="948">
        <f t="shared" ref="G65:M65" si="10">G$64/G$9*G10</f>
        <v>9.6695308054817737</v>
      </c>
      <c r="H65" s="948">
        <f t="shared" si="10"/>
        <v>13.547477904407529</v>
      </c>
      <c r="I65" s="948">
        <f t="shared" si="10"/>
        <v>22.290779266694969</v>
      </c>
      <c r="J65" s="948">
        <f t="shared" si="10"/>
        <v>27.944410291883671</v>
      </c>
      <c r="K65" s="948">
        <f t="shared" si="10"/>
        <v>35.344277200256357</v>
      </c>
      <c r="L65" s="948">
        <f t="shared" si="10"/>
        <v>54.349849744420126</v>
      </c>
      <c r="M65" s="948">
        <f t="shared" si="10"/>
        <v>71.019071551421234</v>
      </c>
      <c r="N65" s="945"/>
      <c r="O65" s="939"/>
      <c r="P65" s="939"/>
      <c r="Q65" s="649"/>
      <c r="R65" s="649"/>
      <c r="S65" s="649"/>
      <c r="T65" s="651"/>
      <c r="U65" s="651"/>
      <c r="V65" s="651"/>
      <c r="W65" s="651"/>
      <c r="X65" s="651"/>
      <c r="Y65" s="651"/>
      <c r="Z65" s="651"/>
      <c r="AA65" s="651"/>
      <c r="AB65" s="651"/>
      <c r="AC65" s="651"/>
      <c r="AD65" s="651"/>
      <c r="AE65" s="651"/>
      <c r="AF65" s="651"/>
      <c r="AG65" s="651"/>
      <c r="AH65" s="651"/>
      <c r="AI65" s="651"/>
      <c r="AJ65" s="651"/>
      <c r="AK65" s="651"/>
      <c r="AL65" s="651"/>
      <c r="AM65" s="651"/>
      <c r="AN65" s="651"/>
    </row>
    <row r="66" spans="1:40">
      <c r="A66" s="648"/>
      <c r="B66" s="657" t="s">
        <v>21</v>
      </c>
      <c r="C66" s="945">
        <v>501</v>
      </c>
      <c r="D66" s="945">
        <v>1000</v>
      </c>
      <c r="E66" s="946"/>
      <c r="F66" s="948">
        <f t="shared" ref="F66:M66" si="11">F$64/F$9*F11</f>
        <v>25.434192535352672</v>
      </c>
      <c r="G66" s="948">
        <f t="shared" si="11"/>
        <v>7.6140388769042291</v>
      </c>
      <c r="H66" s="948">
        <f t="shared" si="11"/>
        <v>11.158582309023735</v>
      </c>
      <c r="I66" s="948">
        <f t="shared" si="11"/>
        <v>17.068686059142454</v>
      </c>
      <c r="J66" s="948">
        <f t="shared" si="11"/>
        <v>20.420000183588208</v>
      </c>
      <c r="K66" s="948">
        <f t="shared" si="11"/>
        <v>24.911354798375626</v>
      </c>
      <c r="L66" s="948">
        <f t="shared" si="11"/>
        <v>37.767228092508802</v>
      </c>
      <c r="M66" s="948">
        <f t="shared" si="11"/>
        <v>51.094972784301738</v>
      </c>
      <c r="N66" s="945"/>
      <c r="O66" s="939"/>
      <c r="P66" s="939"/>
      <c r="Q66" s="649"/>
      <c r="R66" s="649"/>
      <c r="S66" s="649"/>
      <c r="T66" s="651"/>
      <c r="U66" s="651"/>
      <c r="V66" s="651"/>
      <c r="W66" s="651"/>
      <c r="X66" s="651"/>
      <c r="Y66" s="651"/>
      <c r="Z66" s="651"/>
      <c r="AA66" s="651"/>
      <c r="AB66" s="651"/>
      <c r="AC66" s="651"/>
      <c r="AD66" s="651"/>
      <c r="AE66" s="651"/>
      <c r="AF66" s="651"/>
      <c r="AG66" s="651"/>
      <c r="AH66" s="651"/>
      <c r="AI66" s="651"/>
      <c r="AJ66" s="651"/>
      <c r="AK66" s="651"/>
      <c r="AL66" s="651"/>
      <c r="AM66" s="651"/>
      <c r="AN66" s="651"/>
    </row>
    <row r="67" spans="1:40">
      <c r="A67" s="648"/>
      <c r="B67" s="657" t="s">
        <v>21</v>
      </c>
      <c r="C67" s="945">
        <v>1001</v>
      </c>
      <c r="D67" s="945">
        <v>2000</v>
      </c>
      <c r="E67" s="946"/>
      <c r="F67" s="948">
        <f t="shared" ref="F67:M67" si="12">F$64/F$9*F12</f>
        <v>20.392999275009267</v>
      </c>
      <c r="G67" s="948">
        <f t="shared" si="12"/>
        <v>5.6039857693195838</v>
      </c>
      <c r="H67" s="948">
        <f t="shared" si="12"/>
        <v>7.7106157258489478</v>
      </c>
      <c r="I67" s="948">
        <f t="shared" si="12"/>
        <v>12.90224178370474</v>
      </c>
      <c r="J67" s="948">
        <f t="shared" si="12"/>
        <v>15.808469048780001</v>
      </c>
      <c r="K67" s="948">
        <f t="shared" si="12"/>
        <v>19.171255765849612</v>
      </c>
      <c r="L67" s="948">
        <f t="shared" si="12"/>
        <v>29.723814921427749</v>
      </c>
      <c r="M67" s="948">
        <f t="shared" si="12"/>
        <v>43.940052600283025</v>
      </c>
      <c r="N67" s="945"/>
      <c r="O67" s="939"/>
      <c r="P67" s="939"/>
      <c r="Q67" s="649"/>
      <c r="R67" s="649"/>
      <c r="S67" s="649"/>
      <c r="T67" s="651"/>
      <c r="U67" s="651"/>
      <c r="V67" s="651"/>
      <c r="W67" s="651"/>
      <c r="X67" s="651"/>
      <c r="Y67" s="651"/>
      <c r="Z67" s="651"/>
      <c r="AA67" s="651"/>
      <c r="AB67" s="651"/>
      <c r="AC67" s="651"/>
      <c r="AD67" s="651"/>
      <c r="AE67" s="651"/>
      <c r="AF67" s="651"/>
      <c r="AG67" s="651"/>
      <c r="AH67" s="651"/>
      <c r="AI67" s="651"/>
      <c r="AJ67" s="651"/>
      <c r="AK67" s="651"/>
      <c r="AL67" s="651"/>
      <c r="AM67" s="651"/>
      <c r="AN67" s="651"/>
    </row>
    <row r="68" spans="1:40">
      <c r="A68" s="648"/>
      <c r="B68" s="657" t="s">
        <v>21</v>
      </c>
      <c r="C68" s="945">
        <v>2001</v>
      </c>
      <c r="D68" s="945">
        <v>5000</v>
      </c>
      <c r="E68" s="946"/>
      <c r="F68" s="948">
        <f t="shared" ref="F68:M68" si="13">F$64/F$9*F13</f>
        <v>15.054309547868662</v>
      </c>
      <c r="G68" s="948">
        <f t="shared" si="13"/>
        <v>2.3265765653874957</v>
      </c>
      <c r="H68" s="948">
        <f t="shared" si="13"/>
        <v>4.3120952979031761</v>
      </c>
      <c r="I68" s="948">
        <f t="shared" si="13"/>
        <v>7.2360915762846236</v>
      </c>
      <c r="J68" s="948">
        <f t="shared" si="13"/>
        <v>9.0297445700833272</v>
      </c>
      <c r="K68" s="948">
        <f t="shared" si="13"/>
        <v>13.37486902726309</v>
      </c>
      <c r="L68" s="948">
        <f t="shared" si="13"/>
        <v>25.42401579735477</v>
      </c>
      <c r="M68" s="948">
        <f t="shared" si="13"/>
        <v>32.80247231416255</v>
      </c>
      <c r="N68" s="945"/>
      <c r="O68" s="939"/>
      <c r="P68" s="939"/>
      <c r="Q68" s="649"/>
      <c r="R68" s="649"/>
      <c r="S68" s="649"/>
      <c r="T68" s="651"/>
      <c r="U68" s="651"/>
      <c r="V68" s="651"/>
      <c r="W68" s="651"/>
      <c r="X68" s="651"/>
      <c r="Y68" s="651"/>
      <c r="Z68" s="651"/>
      <c r="AA68" s="651"/>
      <c r="AB68" s="651"/>
      <c r="AC68" s="651"/>
      <c r="AD68" s="651"/>
      <c r="AE68" s="651"/>
      <c r="AF68" s="651"/>
      <c r="AG68" s="651"/>
      <c r="AH68" s="651"/>
      <c r="AI68" s="651"/>
      <c r="AJ68" s="651"/>
      <c r="AK68" s="651"/>
      <c r="AL68" s="651"/>
      <c r="AM68" s="651"/>
      <c r="AN68" s="651"/>
    </row>
    <row r="69" spans="1:40">
      <c r="A69" s="648"/>
      <c r="B69" s="657" t="s">
        <v>21</v>
      </c>
      <c r="C69" s="945">
        <v>5001</v>
      </c>
      <c r="D69" s="945">
        <v>10000</v>
      </c>
      <c r="E69" s="946"/>
      <c r="F69" s="948">
        <f t="shared" ref="F69:M69" si="14">F$64/F$9*F14</f>
        <v>11.113237092141594</v>
      </c>
      <c r="G69" s="948">
        <f t="shared" si="14"/>
        <v>1.7175013508229797</v>
      </c>
      <c r="H69" s="948">
        <f t="shared" si="14"/>
        <v>3.1832305066618924</v>
      </c>
      <c r="I69" s="948">
        <f t="shared" si="14"/>
        <v>5.3417528749489991</v>
      </c>
      <c r="J69" s="948">
        <f t="shared" si="14"/>
        <v>6.6658448844650824</v>
      </c>
      <c r="K69" s="948">
        <f t="shared" si="14"/>
        <v>9.8734578363548771</v>
      </c>
      <c r="L69" s="948">
        <f t="shared" si="14"/>
        <v>18.768254664350138</v>
      </c>
      <c r="M69" s="948">
        <f t="shared" si="14"/>
        <v>24.215102717036235</v>
      </c>
      <c r="N69" s="945"/>
      <c r="O69" s="939"/>
      <c r="P69" s="939"/>
      <c r="Q69" s="649"/>
      <c r="R69" s="649"/>
      <c r="S69" s="649"/>
      <c r="T69" s="651"/>
      <c r="U69" s="651"/>
      <c r="V69" s="651"/>
      <c r="W69" s="651"/>
      <c r="X69" s="651"/>
      <c r="Y69" s="651"/>
      <c r="Z69" s="651"/>
      <c r="AA69" s="651"/>
      <c r="AB69" s="651"/>
      <c r="AC69" s="651"/>
      <c r="AD69" s="651"/>
      <c r="AE69" s="651"/>
      <c r="AF69" s="651"/>
      <c r="AG69" s="651"/>
      <c r="AH69" s="651"/>
      <c r="AI69" s="651"/>
      <c r="AJ69" s="651"/>
      <c r="AK69" s="651"/>
      <c r="AL69" s="651"/>
      <c r="AM69" s="651"/>
      <c r="AN69" s="651"/>
    </row>
    <row r="70" spans="1:40">
      <c r="A70" s="648"/>
      <c r="B70" s="657" t="s">
        <v>21</v>
      </c>
      <c r="C70" s="945">
        <v>10001</v>
      </c>
      <c r="D70" s="945">
        <v>20000</v>
      </c>
      <c r="E70" s="946"/>
      <c r="F70" s="948">
        <f t="shared" ref="F70:M70" si="15">F$64/F$9*F15</f>
        <v>7.6433411142106511</v>
      </c>
      <c r="G70" s="948">
        <f t="shared" si="15"/>
        <v>1.1812443646811341</v>
      </c>
      <c r="H70" s="948">
        <f t="shared" si="15"/>
        <v>2.1893275924782589</v>
      </c>
      <c r="I70" s="948">
        <f t="shared" si="15"/>
        <v>3.6738925870592265</v>
      </c>
      <c r="J70" s="948">
        <f t="shared" si="15"/>
        <v>4.5845621616774528</v>
      </c>
      <c r="K70" s="948">
        <f t="shared" si="15"/>
        <v>6.7906592466564346</v>
      </c>
      <c r="L70" s="948">
        <f t="shared" si="15"/>
        <v>12.908225688754658</v>
      </c>
      <c r="M70" s="948">
        <f t="shared" si="15"/>
        <v>16.654399492010668</v>
      </c>
      <c r="N70" s="945"/>
      <c r="O70" s="939"/>
      <c r="P70" s="939"/>
      <c r="Q70" s="649"/>
      <c r="R70" s="649"/>
      <c r="S70" s="649"/>
      <c r="T70" s="651"/>
      <c r="U70" s="651"/>
      <c r="V70" s="651"/>
      <c r="W70" s="651"/>
      <c r="X70" s="651"/>
      <c r="Y70" s="651"/>
      <c r="Z70" s="651"/>
      <c r="AA70" s="651"/>
      <c r="AB70" s="651"/>
      <c r="AC70" s="651"/>
      <c r="AD70" s="651"/>
      <c r="AE70" s="651"/>
      <c r="AF70" s="651"/>
      <c r="AG70" s="651"/>
      <c r="AH70" s="651"/>
      <c r="AI70" s="651"/>
      <c r="AJ70" s="651"/>
      <c r="AK70" s="651"/>
      <c r="AL70" s="651"/>
      <c r="AM70" s="651"/>
      <c r="AN70" s="651"/>
    </row>
    <row r="71" spans="1:40">
      <c r="A71" s="648"/>
      <c r="B71" s="657" t="s">
        <v>21</v>
      </c>
      <c r="C71" s="945">
        <v>20001</v>
      </c>
      <c r="D71" s="945" t="s">
        <v>76</v>
      </c>
      <c r="E71" s="946"/>
      <c r="F71" s="948">
        <f t="shared" ref="F71:M71" si="16">F$64/F$9*F16</f>
        <v>7.6433411142106511</v>
      </c>
      <c r="G71" s="948">
        <f t="shared" si="16"/>
        <v>1.1812443646811341</v>
      </c>
      <c r="H71" s="948">
        <f t="shared" si="16"/>
        <v>2.1893275924782589</v>
      </c>
      <c r="I71" s="948">
        <f t="shared" si="16"/>
        <v>3.6738925870592265</v>
      </c>
      <c r="J71" s="948">
        <f t="shared" si="16"/>
        <v>4.5845621616774528</v>
      </c>
      <c r="K71" s="948">
        <f t="shared" si="16"/>
        <v>6.7906592466564346</v>
      </c>
      <c r="L71" s="948">
        <f t="shared" si="16"/>
        <v>12.908225688754658</v>
      </c>
      <c r="M71" s="948">
        <f t="shared" si="16"/>
        <v>16.654399492010668</v>
      </c>
      <c r="N71" s="945"/>
      <c r="O71" s="939"/>
      <c r="P71" s="939"/>
      <c r="Q71" s="649"/>
      <c r="R71" s="649"/>
      <c r="S71" s="649"/>
      <c r="T71" s="651"/>
      <c r="U71" s="651"/>
      <c r="V71" s="651"/>
      <c r="W71" s="651"/>
      <c r="X71" s="651"/>
      <c r="Y71" s="651"/>
      <c r="Z71" s="651"/>
      <c r="AA71" s="651"/>
      <c r="AB71" s="651"/>
      <c r="AC71" s="651"/>
      <c r="AD71" s="651"/>
      <c r="AE71" s="651"/>
      <c r="AF71" s="651"/>
      <c r="AG71" s="651"/>
      <c r="AH71" s="651"/>
      <c r="AI71" s="651"/>
      <c r="AJ71" s="651"/>
      <c r="AK71" s="651"/>
      <c r="AL71" s="651"/>
      <c r="AM71" s="651"/>
      <c r="AN71" s="651"/>
    </row>
    <row r="72" spans="1:40">
      <c r="A72" s="648"/>
      <c r="B72" s="658"/>
      <c r="C72" s="658"/>
      <c r="D72" s="658"/>
      <c r="E72" s="658"/>
      <c r="F72" s="658"/>
      <c r="G72" s="658"/>
      <c r="H72" s="659"/>
      <c r="I72" s="659"/>
      <c r="J72" s="658"/>
      <c r="K72" s="658"/>
      <c r="L72" s="658"/>
      <c r="M72" s="658"/>
      <c r="N72" s="658"/>
      <c r="O72" s="939"/>
      <c r="P72" s="939"/>
      <c r="Q72" s="649"/>
      <c r="R72" s="649"/>
      <c r="S72" s="649"/>
      <c r="T72" s="651"/>
      <c r="U72" s="651"/>
      <c r="V72" s="651"/>
      <c r="W72" s="651"/>
      <c r="X72" s="651"/>
      <c r="Y72" s="651"/>
      <c r="Z72" s="651"/>
      <c r="AA72" s="651"/>
      <c r="AB72" s="651"/>
      <c r="AC72" s="651"/>
      <c r="AD72" s="651"/>
      <c r="AE72" s="651"/>
      <c r="AF72" s="651"/>
      <c r="AG72" s="651"/>
      <c r="AH72" s="651"/>
      <c r="AI72" s="651"/>
      <c r="AJ72" s="651"/>
      <c r="AK72" s="651"/>
      <c r="AL72" s="651"/>
      <c r="AM72" s="651"/>
      <c r="AN72" s="651"/>
    </row>
    <row r="73" spans="1:40">
      <c r="A73" s="648"/>
      <c r="B73" s="649"/>
      <c r="C73" s="649"/>
      <c r="D73" s="649"/>
      <c r="E73" s="649"/>
      <c r="F73" s="649"/>
      <c r="G73" s="649"/>
      <c r="H73" s="650"/>
      <c r="I73" s="650"/>
      <c r="J73" s="649"/>
      <c r="K73" s="649"/>
      <c r="L73" s="649"/>
      <c r="M73" s="649"/>
      <c r="N73" s="649"/>
      <c r="O73" s="939"/>
      <c r="P73" s="939"/>
      <c r="Q73" s="649"/>
      <c r="R73" s="649"/>
      <c r="S73" s="649"/>
      <c r="T73" s="651"/>
      <c r="U73" s="651"/>
      <c r="V73" s="651"/>
      <c r="W73" s="651"/>
      <c r="X73" s="651"/>
      <c r="Y73" s="651"/>
      <c r="Z73" s="651"/>
      <c r="AA73" s="651"/>
      <c r="AB73" s="651"/>
      <c r="AC73" s="651"/>
      <c r="AD73" s="651"/>
      <c r="AE73" s="651"/>
      <c r="AF73" s="651"/>
      <c r="AG73" s="651"/>
      <c r="AH73" s="651"/>
      <c r="AI73" s="651"/>
      <c r="AJ73" s="651"/>
      <c r="AK73" s="651"/>
      <c r="AL73" s="651"/>
      <c r="AM73" s="651"/>
      <c r="AN73" s="651"/>
    </row>
    <row r="74" spans="1:40">
      <c r="A74" s="648"/>
      <c r="B74" s="954" t="s">
        <v>223</v>
      </c>
      <c r="C74" s="649"/>
      <c r="D74" s="649"/>
      <c r="E74" s="649"/>
      <c r="F74" s="649"/>
      <c r="G74" s="649"/>
      <c r="H74" s="650"/>
      <c r="I74" s="650"/>
      <c r="J74" s="649"/>
      <c r="K74" s="649"/>
      <c r="L74" s="649"/>
      <c r="M74" s="649"/>
      <c r="N74" s="649"/>
      <c r="O74" s="939"/>
      <c r="P74" s="939"/>
      <c r="Q74" s="649"/>
      <c r="R74" s="649"/>
      <c r="S74" s="649"/>
      <c r="T74" s="651"/>
      <c r="U74" s="651"/>
      <c r="V74" s="651"/>
      <c r="W74" s="651"/>
      <c r="X74" s="651"/>
      <c r="Y74" s="651"/>
      <c r="Z74" s="651"/>
      <c r="AA74" s="651"/>
      <c r="AB74" s="651"/>
      <c r="AC74" s="651"/>
      <c r="AD74" s="651"/>
      <c r="AE74" s="651"/>
      <c r="AF74" s="651"/>
      <c r="AG74" s="651"/>
      <c r="AH74" s="651"/>
      <c r="AI74" s="651"/>
      <c r="AJ74" s="651"/>
      <c r="AK74" s="651"/>
      <c r="AL74" s="651"/>
      <c r="AM74" s="651"/>
      <c r="AN74" s="651"/>
    </row>
    <row r="75" spans="1:40">
      <c r="A75" s="648"/>
      <c r="B75" s="655">
        <v>1</v>
      </c>
      <c r="C75" s="655">
        <v>2</v>
      </c>
      <c r="D75" s="655">
        <v>3</v>
      </c>
      <c r="E75" s="655">
        <v>4</v>
      </c>
      <c r="F75" s="655">
        <v>5</v>
      </c>
      <c r="G75" s="655">
        <v>7</v>
      </c>
      <c r="H75" s="655">
        <v>8</v>
      </c>
      <c r="I75" s="655">
        <v>9</v>
      </c>
      <c r="J75" s="655">
        <v>10</v>
      </c>
      <c r="K75" s="655">
        <v>11</v>
      </c>
      <c r="L75" s="655">
        <v>12</v>
      </c>
      <c r="M75" s="655">
        <v>13</v>
      </c>
      <c r="N75" s="655">
        <v>14</v>
      </c>
      <c r="O75" s="939"/>
      <c r="P75" s="939"/>
      <c r="Q75" s="649"/>
      <c r="R75" s="649"/>
      <c r="S75" s="649"/>
      <c r="T75" s="651"/>
      <c r="U75" s="651"/>
      <c r="V75" s="651"/>
      <c r="W75" s="651"/>
      <c r="X75" s="651"/>
      <c r="Y75" s="651"/>
      <c r="Z75" s="651"/>
      <c r="AA75" s="651"/>
      <c r="AB75" s="651"/>
      <c r="AC75" s="651"/>
      <c r="AD75" s="651"/>
      <c r="AE75" s="651"/>
      <c r="AF75" s="651"/>
      <c r="AG75" s="651"/>
      <c r="AH75" s="651"/>
      <c r="AI75" s="651"/>
      <c r="AJ75" s="651"/>
      <c r="AK75" s="651"/>
      <c r="AL75" s="651"/>
      <c r="AM75" s="651"/>
      <c r="AN75" s="651"/>
    </row>
    <row r="76" spans="1:40" ht="60">
      <c r="A76" s="648"/>
      <c r="B76" s="655" t="s">
        <v>5</v>
      </c>
      <c r="C76" s="655" t="s">
        <v>28</v>
      </c>
      <c r="D76" s="655" t="s">
        <v>29</v>
      </c>
      <c r="E76" s="655" t="s">
        <v>215</v>
      </c>
      <c r="F76" s="655" t="s">
        <v>9</v>
      </c>
      <c r="G76" s="655" t="s">
        <v>11</v>
      </c>
      <c r="H76" s="655" t="s">
        <v>12</v>
      </c>
      <c r="I76" s="655" t="s">
        <v>13</v>
      </c>
      <c r="J76" s="655" t="s">
        <v>14</v>
      </c>
      <c r="K76" s="655" t="s">
        <v>15</v>
      </c>
      <c r="L76" s="655" t="s">
        <v>16</v>
      </c>
      <c r="M76" s="655" t="s">
        <v>17</v>
      </c>
      <c r="N76" s="655" t="s">
        <v>216</v>
      </c>
      <c r="O76" s="939"/>
      <c r="P76" s="939"/>
      <c r="Q76" s="649"/>
      <c r="R76" s="649"/>
      <c r="S76" s="649"/>
      <c r="T76" s="651"/>
      <c r="U76" s="651"/>
      <c r="V76" s="651"/>
      <c r="W76" s="651"/>
      <c r="X76" s="651"/>
      <c r="Y76" s="651"/>
      <c r="Z76" s="651"/>
      <c r="AA76" s="651"/>
      <c r="AB76" s="651"/>
      <c r="AC76" s="651"/>
      <c r="AD76" s="651"/>
      <c r="AE76" s="651"/>
      <c r="AF76" s="651"/>
      <c r="AG76" s="651"/>
      <c r="AH76" s="651"/>
      <c r="AI76" s="651"/>
      <c r="AJ76" s="651"/>
      <c r="AK76" s="651"/>
      <c r="AL76" s="651"/>
      <c r="AM76" s="651"/>
      <c r="AN76" s="651"/>
    </row>
    <row r="77" spans="1:40">
      <c r="A77" s="648"/>
      <c r="B77" s="661" t="s">
        <v>22</v>
      </c>
      <c r="C77" s="661" t="s">
        <v>19</v>
      </c>
      <c r="D77" s="661" t="s">
        <v>19</v>
      </c>
      <c r="E77" s="952">
        <f>E29</f>
        <v>788</v>
      </c>
      <c r="F77" s="951">
        <f t="shared" ref="F77:N77" si="17">F29</f>
        <v>32.600641585022899</v>
      </c>
      <c r="G77" s="951">
        <f t="shared" si="17"/>
        <v>8.6010328174750104</v>
      </c>
      <c r="H77" s="951">
        <f t="shared" si="17"/>
        <v>12.124038431372549</v>
      </c>
      <c r="I77" s="951">
        <f t="shared" si="17"/>
        <v>18.550940986720732</v>
      </c>
      <c r="J77" s="951">
        <f t="shared" si="17"/>
        <v>23.348190995379042</v>
      </c>
      <c r="K77" s="951">
        <f t="shared" si="17"/>
        <v>31.762532964426878</v>
      </c>
      <c r="L77" s="951">
        <f t="shared" si="17"/>
        <v>56.150650107142859</v>
      </c>
      <c r="M77" s="951">
        <f t="shared" si="17"/>
        <v>69.067619938313271</v>
      </c>
      <c r="N77" s="953">
        <f t="shared" si="17"/>
        <v>238.86928934010152</v>
      </c>
      <c r="O77" s="939"/>
      <c r="P77" s="939"/>
      <c r="Q77" s="649"/>
      <c r="R77" s="649"/>
      <c r="S77" s="649"/>
      <c r="T77" s="651"/>
      <c r="U77" s="651"/>
      <c r="V77" s="651"/>
      <c r="W77" s="651"/>
      <c r="X77" s="651"/>
      <c r="Y77" s="651"/>
      <c r="Z77" s="651"/>
      <c r="AA77" s="651"/>
      <c r="AB77" s="651"/>
      <c r="AC77" s="651"/>
      <c r="AD77" s="651"/>
      <c r="AE77" s="651"/>
      <c r="AF77" s="651"/>
      <c r="AG77" s="651"/>
      <c r="AH77" s="651"/>
      <c r="AI77" s="651"/>
      <c r="AJ77" s="651"/>
      <c r="AK77" s="651"/>
      <c r="AL77" s="651"/>
      <c r="AM77" s="651"/>
      <c r="AN77" s="651"/>
    </row>
    <row r="78" spans="1:40">
      <c r="A78" s="648"/>
      <c r="B78" s="657" t="s">
        <v>22</v>
      </c>
      <c r="C78" s="945" t="s">
        <v>75</v>
      </c>
      <c r="D78" s="945">
        <v>500</v>
      </c>
      <c r="E78" s="946"/>
      <c r="F78" s="948">
        <f>F$77/F$9*F10</f>
        <v>33.474521071168191</v>
      </c>
      <c r="G78" s="948">
        <f t="shared" ref="G78:M78" si="18">G$77/G$9*G10</f>
        <v>8.981384756104946</v>
      </c>
      <c r="H78" s="948">
        <f t="shared" si="18"/>
        <v>12.553571233773406</v>
      </c>
      <c r="I78" s="948">
        <f t="shared" si="18"/>
        <v>19.18975178360197</v>
      </c>
      <c r="J78" s="948">
        <f t="shared" si="18"/>
        <v>24.278021294363647</v>
      </c>
      <c r="K78" s="948">
        <f t="shared" si="18"/>
        <v>32.924169412535129</v>
      </c>
      <c r="L78" s="948">
        <f t="shared" si="18"/>
        <v>57.665154707319985</v>
      </c>
      <c r="M78" s="948">
        <f t="shared" si="18"/>
        <v>70.203449808615787</v>
      </c>
      <c r="N78" s="945"/>
      <c r="O78" s="939"/>
      <c r="P78" s="939"/>
      <c r="Q78" s="649"/>
      <c r="R78" s="649"/>
      <c r="S78" s="649"/>
      <c r="T78" s="651"/>
      <c r="U78" s="651"/>
      <c r="V78" s="651"/>
      <c r="W78" s="651"/>
      <c r="X78" s="651"/>
      <c r="Y78" s="651"/>
      <c r="Z78" s="651"/>
      <c r="AA78" s="651"/>
      <c r="AB78" s="651"/>
      <c r="AC78" s="651"/>
      <c r="AD78" s="651"/>
      <c r="AE78" s="651"/>
      <c r="AF78" s="651"/>
      <c r="AG78" s="651"/>
      <c r="AH78" s="651"/>
      <c r="AI78" s="651"/>
      <c r="AJ78" s="651"/>
      <c r="AK78" s="651"/>
      <c r="AL78" s="651"/>
      <c r="AM78" s="651"/>
      <c r="AN78" s="651"/>
    </row>
    <row r="79" spans="1:40">
      <c r="A79" s="648"/>
      <c r="B79" s="657" t="s">
        <v>22</v>
      </c>
      <c r="C79" s="945">
        <v>501</v>
      </c>
      <c r="D79" s="945">
        <v>1000</v>
      </c>
      <c r="E79" s="946"/>
      <c r="F79" s="948">
        <f t="shared" ref="F79:M79" si="19">F$77/F$9*F11</f>
        <v>24.7254136057233</v>
      </c>
      <c r="G79" s="948">
        <f t="shared" si="19"/>
        <v>7.0721748631950172</v>
      </c>
      <c r="H79" s="948">
        <f t="shared" si="19"/>
        <v>10.33993625032447</v>
      </c>
      <c r="I79" s="948">
        <f t="shared" si="19"/>
        <v>14.694140784775515</v>
      </c>
      <c r="J79" s="948">
        <f t="shared" si="19"/>
        <v>17.740835970764952</v>
      </c>
      <c r="K79" s="948">
        <f t="shared" si="19"/>
        <v>23.205614335537753</v>
      </c>
      <c r="L79" s="948">
        <f t="shared" si="19"/>
        <v>40.071004079358147</v>
      </c>
      <c r="M79" s="948">
        <f t="shared" si="19"/>
        <v>50.508170255902662</v>
      </c>
      <c r="N79" s="945"/>
      <c r="O79" s="939"/>
      <c r="P79" s="939"/>
      <c r="Q79" s="649"/>
      <c r="R79" s="649"/>
      <c r="S79" s="649"/>
      <c r="T79" s="651"/>
      <c r="U79" s="651"/>
      <c r="V79" s="651"/>
      <c r="W79" s="651"/>
      <c r="X79" s="651"/>
      <c r="Y79" s="651"/>
      <c r="Z79" s="651"/>
      <c r="AA79" s="651"/>
      <c r="AB79" s="651"/>
      <c r="AC79" s="651"/>
      <c r="AD79" s="651"/>
      <c r="AE79" s="651"/>
      <c r="AF79" s="651"/>
      <c r="AG79" s="651"/>
      <c r="AH79" s="651"/>
      <c r="AI79" s="651"/>
      <c r="AJ79" s="651"/>
      <c r="AK79" s="651"/>
      <c r="AL79" s="651"/>
      <c r="AM79" s="651"/>
      <c r="AN79" s="651"/>
    </row>
    <row r="80" spans="1:40">
      <c r="A80" s="648"/>
      <c r="B80" s="657" t="s">
        <v>22</v>
      </c>
      <c r="C80" s="945">
        <v>1001</v>
      </c>
      <c r="D80" s="945">
        <v>2000</v>
      </c>
      <c r="E80" s="946"/>
      <c r="F80" s="948">
        <f t="shared" ref="F80:M80" si="20">F$77/F$9*F12</f>
        <v>19.824704127522949</v>
      </c>
      <c r="G80" s="948">
        <f t="shared" si="20"/>
        <v>5.20517007231234</v>
      </c>
      <c r="H80" s="948">
        <f t="shared" si="20"/>
        <v>7.1449287058225588</v>
      </c>
      <c r="I80" s="948">
        <f t="shared" si="20"/>
        <v>11.107319951404369</v>
      </c>
      <c r="J80" s="948">
        <f t="shared" si="20"/>
        <v>13.734351313509093</v>
      </c>
      <c r="K80" s="948">
        <f t="shared" si="20"/>
        <v>17.858553708980516</v>
      </c>
      <c r="L80" s="948">
        <f t="shared" si="20"/>
        <v>31.536948013583967</v>
      </c>
      <c r="M80" s="948">
        <f t="shared" si="20"/>
        <v>43.435421076694929</v>
      </c>
      <c r="N80" s="945"/>
      <c r="O80" s="939"/>
      <c r="P80" s="939"/>
      <c r="Q80" s="649"/>
      <c r="R80" s="649"/>
      <c r="S80" s="649"/>
      <c r="T80" s="651"/>
      <c r="U80" s="651"/>
      <c r="V80" s="651"/>
      <c r="W80" s="651"/>
      <c r="X80" s="651"/>
      <c r="Y80" s="651"/>
      <c r="Z80" s="651"/>
      <c r="AA80" s="651"/>
      <c r="AB80" s="651"/>
      <c r="AC80" s="651"/>
      <c r="AD80" s="651"/>
      <c r="AE80" s="651"/>
      <c r="AF80" s="651"/>
      <c r="AG80" s="651"/>
      <c r="AH80" s="651"/>
      <c r="AI80" s="651"/>
      <c r="AJ80" s="651"/>
      <c r="AK80" s="651"/>
      <c r="AL80" s="651"/>
      <c r="AM80" s="651"/>
      <c r="AN80" s="651"/>
    </row>
    <row r="81" spans="1:40">
      <c r="A81" s="648"/>
      <c r="B81" s="657" t="s">
        <v>22</v>
      </c>
      <c r="C81" s="945">
        <v>2001</v>
      </c>
      <c r="D81" s="945">
        <v>5000</v>
      </c>
      <c r="E81" s="946"/>
      <c r="F81" s="948">
        <f t="shared" ref="F81:M81" si="21">F$77/F$9*F13</f>
        <v>14.634788566700641</v>
      </c>
      <c r="G81" s="948">
        <f t="shared" si="21"/>
        <v>2.161002402147179</v>
      </c>
      <c r="H81" s="948">
        <f t="shared" si="21"/>
        <v>3.9957397141379012</v>
      </c>
      <c r="I81" s="948">
        <f t="shared" si="21"/>
        <v>6.2294278531476159</v>
      </c>
      <c r="J81" s="948">
        <f t="shared" si="21"/>
        <v>7.8450154669687286</v>
      </c>
      <c r="K81" s="948">
        <f t="shared" si="21"/>
        <v>12.459059531167467</v>
      </c>
      <c r="L81" s="948">
        <f t="shared" si="21"/>
        <v>26.974863980858132</v>
      </c>
      <c r="M81" s="948">
        <f t="shared" si="21"/>
        <v>32.425750835653318</v>
      </c>
      <c r="N81" s="945"/>
      <c r="O81" s="939"/>
      <c r="P81" s="939"/>
      <c r="Q81" s="649"/>
      <c r="R81" s="649"/>
      <c r="S81" s="649"/>
      <c r="T81" s="651"/>
      <c r="U81" s="651"/>
      <c r="V81" s="651"/>
      <c r="W81" s="651"/>
      <c r="X81" s="651"/>
      <c r="Y81" s="651"/>
      <c r="Z81" s="651"/>
      <c r="AA81" s="651"/>
      <c r="AB81" s="651"/>
      <c r="AC81" s="651"/>
      <c r="AD81" s="651"/>
      <c r="AE81" s="651"/>
      <c r="AF81" s="651"/>
      <c r="AG81" s="651"/>
      <c r="AH81" s="651"/>
      <c r="AI81" s="651"/>
      <c r="AJ81" s="651"/>
      <c r="AK81" s="651"/>
      <c r="AL81" s="651"/>
      <c r="AM81" s="651"/>
      <c r="AN81" s="651"/>
    </row>
    <row r="82" spans="1:40">
      <c r="A82" s="648"/>
      <c r="B82" s="657" t="s">
        <v>22</v>
      </c>
      <c r="C82" s="945">
        <v>5001</v>
      </c>
      <c r="D82" s="945">
        <v>10000</v>
      </c>
      <c r="E82" s="946"/>
      <c r="F82" s="948">
        <f t="shared" ref="F82:M82" si="22">F$77/F$9*F14</f>
        <v>10.803542641258712</v>
      </c>
      <c r="G82" s="948">
        <f t="shared" si="22"/>
        <v>1.5952729001210937</v>
      </c>
      <c r="H82" s="948">
        <f t="shared" si="22"/>
        <v>2.9496937511815253</v>
      </c>
      <c r="I82" s="948">
        <f t="shared" si="22"/>
        <v>4.5986239661334238</v>
      </c>
      <c r="J82" s="948">
        <f t="shared" si="22"/>
        <v>5.7912663877889043</v>
      </c>
      <c r="K82" s="948">
        <f t="shared" si="22"/>
        <v>9.1973983977613436</v>
      </c>
      <c r="L82" s="948">
        <f t="shared" si="22"/>
        <v>19.913105811617136</v>
      </c>
      <c r="M82" s="948">
        <f t="shared" si="22"/>
        <v>23.937003273480688</v>
      </c>
      <c r="N82" s="945"/>
      <c r="O82" s="939"/>
      <c r="P82" s="939"/>
      <c r="Q82" s="649"/>
      <c r="R82" s="649"/>
      <c r="S82" s="649"/>
      <c r="T82" s="651"/>
      <c r="U82" s="651"/>
      <c r="V82" s="651"/>
      <c r="W82" s="651"/>
      <c r="X82" s="651"/>
      <c r="Y82" s="651"/>
      <c r="Z82" s="651"/>
      <c r="AA82" s="651"/>
      <c r="AB82" s="651"/>
      <c r="AC82" s="651"/>
      <c r="AD82" s="651"/>
      <c r="AE82" s="651"/>
      <c r="AF82" s="651"/>
      <c r="AG82" s="651"/>
      <c r="AH82" s="651"/>
      <c r="AI82" s="651"/>
      <c r="AJ82" s="651"/>
      <c r="AK82" s="651"/>
      <c r="AL82" s="651"/>
      <c r="AM82" s="651"/>
      <c r="AN82" s="651"/>
    </row>
    <row r="83" spans="1:40">
      <c r="A83" s="648"/>
      <c r="B83" s="657" t="s">
        <v>22</v>
      </c>
      <c r="C83" s="945">
        <v>10001</v>
      </c>
      <c r="D83" s="945">
        <v>20000</v>
      </c>
      <c r="E83" s="946"/>
      <c r="F83" s="948">
        <f t="shared" ref="F83:M83" si="23">F$77/F$9*F15</f>
        <v>7.4303428393020878</v>
      </c>
      <c r="G83" s="948">
        <f t="shared" si="23"/>
        <v>1.0971794126936876</v>
      </c>
      <c r="H83" s="948">
        <f t="shared" si="23"/>
        <v>2.0287082274775194</v>
      </c>
      <c r="I83" s="948">
        <f t="shared" si="23"/>
        <v>3.1627914835000279</v>
      </c>
      <c r="J83" s="948">
        <f t="shared" si="23"/>
        <v>3.983054092891944</v>
      </c>
      <c r="K83" s="948">
        <f t="shared" si="23"/>
        <v>6.3256864525183447</v>
      </c>
      <c r="L83" s="948">
        <f t="shared" si="23"/>
        <v>13.695618936195112</v>
      </c>
      <c r="M83" s="948">
        <f t="shared" si="23"/>
        <v>16.463131286973425</v>
      </c>
      <c r="N83" s="945"/>
      <c r="O83" s="939"/>
      <c r="P83" s="939"/>
      <c r="Q83" s="649"/>
      <c r="R83" s="649"/>
      <c r="S83" s="649"/>
      <c r="T83" s="651"/>
      <c r="U83" s="651"/>
      <c r="V83" s="651"/>
      <c r="W83" s="651"/>
      <c r="X83" s="651"/>
      <c r="Y83" s="651"/>
      <c r="Z83" s="651"/>
      <c r="AA83" s="651"/>
      <c r="AB83" s="651"/>
      <c r="AC83" s="651"/>
      <c r="AD83" s="651"/>
      <c r="AE83" s="651"/>
      <c r="AF83" s="651"/>
      <c r="AG83" s="651"/>
      <c r="AH83" s="651"/>
      <c r="AI83" s="651"/>
      <c r="AJ83" s="651"/>
      <c r="AK83" s="651"/>
      <c r="AL83" s="651"/>
      <c r="AM83" s="651"/>
      <c r="AN83" s="651"/>
    </row>
    <row r="84" spans="1:40">
      <c r="A84" s="648"/>
      <c r="B84" s="657" t="s">
        <v>22</v>
      </c>
      <c r="C84" s="945">
        <v>20001</v>
      </c>
      <c r="D84" s="945" t="s">
        <v>76</v>
      </c>
      <c r="E84" s="946"/>
      <c r="F84" s="948">
        <f t="shared" ref="F84:M84" si="24">F$77/F$9*F16</f>
        <v>7.4303428393020878</v>
      </c>
      <c r="G84" s="948">
        <f t="shared" si="24"/>
        <v>1.0971794126936876</v>
      </c>
      <c r="H84" s="948">
        <f t="shared" si="24"/>
        <v>2.0287082274775194</v>
      </c>
      <c r="I84" s="948">
        <f t="shared" si="24"/>
        <v>3.1627914835000279</v>
      </c>
      <c r="J84" s="948">
        <f t="shared" si="24"/>
        <v>3.983054092891944</v>
      </c>
      <c r="K84" s="948">
        <f t="shared" si="24"/>
        <v>6.3256864525183447</v>
      </c>
      <c r="L84" s="948">
        <f t="shared" si="24"/>
        <v>13.695618936195112</v>
      </c>
      <c r="M84" s="948">
        <f t="shared" si="24"/>
        <v>16.463131286973425</v>
      </c>
      <c r="N84" s="945"/>
      <c r="O84" s="939"/>
      <c r="P84" s="939"/>
      <c r="Q84" s="649"/>
      <c r="R84" s="649"/>
      <c r="S84" s="649"/>
      <c r="T84" s="651"/>
      <c r="U84" s="651"/>
      <c r="V84" s="651"/>
      <c r="W84" s="651"/>
      <c r="X84" s="651"/>
      <c r="Y84" s="651"/>
      <c r="Z84" s="651"/>
      <c r="AA84" s="651"/>
      <c r="AB84" s="651"/>
      <c r="AC84" s="651"/>
      <c r="AD84" s="651"/>
      <c r="AE84" s="651"/>
      <c r="AF84" s="651"/>
      <c r="AG84" s="651"/>
      <c r="AH84" s="651"/>
      <c r="AI84" s="651"/>
      <c r="AJ84" s="651"/>
      <c r="AK84" s="651"/>
      <c r="AL84" s="651"/>
      <c r="AM84" s="651"/>
      <c r="AN84" s="651"/>
    </row>
    <row r="85" spans="1:40">
      <c r="A85" s="648"/>
      <c r="B85" s="658"/>
      <c r="C85" s="658"/>
      <c r="D85" s="658"/>
      <c r="E85" s="658"/>
      <c r="F85" s="658"/>
      <c r="G85" s="658"/>
      <c r="H85" s="659"/>
      <c r="I85" s="659"/>
      <c r="J85" s="658"/>
      <c r="K85" s="658"/>
      <c r="L85" s="658"/>
      <c r="M85" s="658"/>
      <c r="N85" s="658"/>
      <c r="O85" s="939"/>
      <c r="P85" s="939"/>
      <c r="Q85" s="649"/>
      <c r="R85" s="649"/>
      <c r="S85" s="649"/>
      <c r="T85" s="651"/>
      <c r="U85" s="651"/>
      <c r="V85" s="651"/>
      <c r="W85" s="651"/>
      <c r="X85" s="651"/>
      <c r="Y85" s="651"/>
      <c r="Z85" s="651"/>
      <c r="AA85" s="651"/>
      <c r="AB85" s="651"/>
      <c r="AC85" s="651"/>
      <c r="AD85" s="651"/>
      <c r="AE85" s="651"/>
      <c r="AF85" s="651"/>
      <c r="AG85" s="651"/>
      <c r="AH85" s="651"/>
      <c r="AI85" s="651"/>
      <c r="AJ85" s="651"/>
      <c r="AK85" s="651"/>
      <c r="AL85" s="651"/>
      <c r="AM85" s="651"/>
      <c r="AN85" s="651"/>
    </row>
    <row r="86" spans="1:40">
      <c r="A86" s="648"/>
      <c r="B86" s="649"/>
      <c r="C86" s="649"/>
      <c r="D86" s="649"/>
      <c r="E86" s="649"/>
      <c r="F86" s="649"/>
      <c r="G86" s="649"/>
      <c r="H86" s="650"/>
      <c r="I86" s="650"/>
      <c r="J86" s="649"/>
      <c r="K86" s="649"/>
      <c r="L86" s="649"/>
      <c r="M86" s="649"/>
      <c r="N86" s="649"/>
      <c r="O86" s="939"/>
      <c r="P86" s="939"/>
      <c r="Q86" s="649"/>
      <c r="R86" s="649"/>
      <c r="S86" s="649"/>
      <c r="T86" s="651"/>
      <c r="U86" s="651"/>
      <c r="V86" s="651"/>
      <c r="W86" s="651"/>
      <c r="X86" s="651"/>
      <c r="Y86" s="651"/>
      <c r="Z86" s="651"/>
      <c r="AA86" s="651"/>
      <c r="AB86" s="651"/>
      <c r="AC86" s="651"/>
      <c r="AD86" s="651"/>
      <c r="AE86" s="651"/>
      <c r="AF86" s="651"/>
      <c r="AG86" s="651"/>
      <c r="AH86" s="651"/>
      <c r="AI86" s="651"/>
      <c r="AJ86" s="651"/>
      <c r="AK86" s="651"/>
      <c r="AL86" s="651"/>
      <c r="AM86" s="651"/>
      <c r="AN86" s="651"/>
    </row>
    <row r="87" spans="1:40">
      <c r="A87" s="648"/>
      <c r="B87" s="954" t="s">
        <v>224</v>
      </c>
      <c r="C87" s="649"/>
      <c r="D87" s="649"/>
      <c r="E87" s="649"/>
      <c r="F87" s="649"/>
      <c r="G87" s="649"/>
      <c r="H87" s="650"/>
      <c r="I87" s="650"/>
      <c r="J87" s="649"/>
      <c r="K87" s="649"/>
      <c r="L87" s="649"/>
      <c r="M87" s="649"/>
      <c r="N87" s="649"/>
      <c r="O87" s="939"/>
      <c r="P87" s="939"/>
      <c r="Q87" s="649"/>
      <c r="R87" s="649"/>
      <c r="S87" s="649"/>
      <c r="T87" s="651"/>
      <c r="U87" s="651"/>
      <c r="V87" s="651"/>
      <c r="W87" s="651"/>
      <c r="X87" s="651"/>
      <c r="Y87" s="651"/>
      <c r="Z87" s="651"/>
      <c r="AA87" s="651"/>
      <c r="AB87" s="651"/>
      <c r="AC87" s="651"/>
      <c r="AD87" s="651"/>
      <c r="AE87" s="651"/>
      <c r="AF87" s="651"/>
      <c r="AG87" s="651"/>
      <c r="AH87" s="651"/>
      <c r="AI87" s="651"/>
      <c r="AJ87" s="651"/>
      <c r="AK87" s="651"/>
      <c r="AL87" s="651"/>
      <c r="AM87" s="651"/>
      <c r="AN87" s="651"/>
    </row>
    <row r="88" spans="1:40">
      <c r="A88" s="648"/>
      <c r="B88" s="655">
        <v>1</v>
      </c>
      <c r="C88" s="655">
        <v>2</v>
      </c>
      <c r="D88" s="655">
        <v>3</v>
      </c>
      <c r="E88" s="655">
        <v>4</v>
      </c>
      <c r="F88" s="655">
        <v>5</v>
      </c>
      <c r="G88" s="655">
        <v>7</v>
      </c>
      <c r="H88" s="655">
        <v>8</v>
      </c>
      <c r="I88" s="655">
        <v>9</v>
      </c>
      <c r="J88" s="655">
        <v>10</v>
      </c>
      <c r="K88" s="655">
        <v>11</v>
      </c>
      <c r="L88" s="655">
        <v>12</v>
      </c>
      <c r="M88" s="655">
        <v>13</v>
      </c>
      <c r="N88" s="655">
        <v>14</v>
      </c>
      <c r="O88" s="939"/>
      <c r="P88" s="939"/>
      <c r="Q88" s="649"/>
      <c r="R88" s="649"/>
      <c r="S88" s="649"/>
      <c r="T88" s="651"/>
      <c r="U88" s="651"/>
      <c r="V88" s="651"/>
      <c r="W88" s="651"/>
      <c r="X88" s="651"/>
      <c r="Y88" s="651"/>
      <c r="Z88" s="651"/>
      <c r="AA88" s="651"/>
      <c r="AB88" s="651"/>
      <c r="AC88" s="651"/>
      <c r="AD88" s="651"/>
      <c r="AE88" s="651"/>
      <c r="AF88" s="651"/>
      <c r="AG88" s="651"/>
      <c r="AH88" s="651"/>
      <c r="AI88" s="651"/>
      <c r="AJ88" s="651"/>
      <c r="AK88" s="651"/>
      <c r="AL88" s="651"/>
      <c r="AM88" s="651"/>
      <c r="AN88" s="651"/>
    </row>
    <row r="89" spans="1:40" ht="60">
      <c r="A89" s="648"/>
      <c r="B89" s="655" t="s">
        <v>5</v>
      </c>
      <c r="C89" s="655" t="s">
        <v>28</v>
      </c>
      <c r="D89" s="655" t="s">
        <v>29</v>
      </c>
      <c r="E89" s="655" t="s">
        <v>215</v>
      </c>
      <c r="F89" s="655" t="s">
        <v>9</v>
      </c>
      <c r="G89" s="655" t="s">
        <v>11</v>
      </c>
      <c r="H89" s="655" t="s">
        <v>12</v>
      </c>
      <c r="I89" s="655" t="s">
        <v>13</v>
      </c>
      <c r="J89" s="655" t="s">
        <v>14</v>
      </c>
      <c r="K89" s="655" t="s">
        <v>15</v>
      </c>
      <c r="L89" s="655" t="s">
        <v>16</v>
      </c>
      <c r="M89" s="655" t="s">
        <v>17</v>
      </c>
      <c r="N89" s="655" t="s">
        <v>216</v>
      </c>
      <c r="O89" s="939"/>
      <c r="P89" s="939"/>
      <c r="Q89" s="649"/>
      <c r="R89" s="649"/>
      <c r="S89" s="649"/>
      <c r="T89" s="651"/>
      <c r="U89" s="651"/>
      <c r="V89" s="651"/>
      <c r="W89" s="651"/>
      <c r="X89" s="651"/>
      <c r="Y89" s="651"/>
      <c r="Z89" s="651"/>
      <c r="AA89" s="651"/>
      <c r="AB89" s="651"/>
      <c r="AC89" s="651"/>
      <c r="AD89" s="651"/>
      <c r="AE89" s="651"/>
      <c r="AF89" s="651"/>
      <c r="AG89" s="651"/>
      <c r="AH89" s="651"/>
      <c r="AI89" s="651"/>
      <c r="AJ89" s="651"/>
      <c r="AK89" s="651"/>
      <c r="AL89" s="651"/>
      <c r="AM89" s="651"/>
      <c r="AN89" s="651"/>
    </row>
    <row r="90" spans="1:40">
      <c r="A90" s="648"/>
      <c r="B90" s="661" t="s">
        <v>24</v>
      </c>
      <c r="C90" s="661" t="s">
        <v>19</v>
      </c>
      <c r="D90" s="661" t="s">
        <v>19</v>
      </c>
      <c r="E90" s="952">
        <f>E30</f>
        <v>3015</v>
      </c>
      <c r="F90" s="951">
        <f t="shared" ref="F90:N90" si="25">F30</f>
        <v>28.130115885824555</v>
      </c>
      <c r="G90" s="951">
        <f t="shared" si="25"/>
        <v>6.7634765989515069</v>
      </c>
      <c r="H90" s="951">
        <f t="shared" si="25"/>
        <v>9.9774418195488721</v>
      </c>
      <c r="I90" s="951">
        <f t="shared" si="25"/>
        <v>16.052334098883573</v>
      </c>
      <c r="J90" s="951">
        <f t="shared" si="25"/>
        <v>20.198889285714284</v>
      </c>
      <c r="K90" s="951">
        <f t="shared" si="25"/>
        <v>26.431744161172155</v>
      </c>
      <c r="L90" s="951">
        <f t="shared" si="25"/>
        <v>46.479455259870868</v>
      </c>
      <c r="M90" s="951">
        <f t="shared" si="25"/>
        <v>62.071533890940323</v>
      </c>
      <c r="N90" s="953">
        <f t="shared" si="25"/>
        <v>275.26500829187398</v>
      </c>
      <c r="O90" s="939"/>
      <c r="P90" s="939"/>
      <c r="Q90" s="649"/>
      <c r="R90" s="649"/>
      <c r="S90" s="649"/>
      <c r="T90" s="651"/>
      <c r="U90" s="651"/>
      <c r="V90" s="651"/>
      <c r="W90" s="651"/>
      <c r="X90" s="651"/>
      <c r="Y90" s="651"/>
      <c r="Z90" s="651"/>
      <c r="AA90" s="651"/>
      <c r="AB90" s="651"/>
      <c r="AC90" s="651"/>
      <c r="AD90" s="651"/>
      <c r="AE90" s="651"/>
      <c r="AF90" s="651"/>
      <c r="AG90" s="651"/>
      <c r="AH90" s="651"/>
      <c r="AI90" s="651"/>
      <c r="AJ90" s="651"/>
      <c r="AK90" s="651"/>
      <c r="AL90" s="651"/>
      <c r="AM90" s="651"/>
      <c r="AN90" s="651"/>
    </row>
    <row r="91" spans="1:40">
      <c r="A91" s="648"/>
      <c r="B91" s="657" t="s">
        <v>24</v>
      </c>
      <c r="C91" s="945" t="s">
        <v>75</v>
      </c>
      <c r="D91" s="945">
        <v>500</v>
      </c>
      <c r="E91" s="946"/>
      <c r="F91" s="948">
        <f>F$90/F$9*F10</f>
        <v>28.884160285576652</v>
      </c>
      <c r="G91" s="948">
        <f t="shared" ref="G91:M91" si="26">G$90/G$9*G10</f>
        <v>7.0625687534498329</v>
      </c>
      <c r="H91" s="948">
        <f t="shared" si="26"/>
        <v>10.330924577773448</v>
      </c>
      <c r="I91" s="948">
        <f t="shared" si="26"/>
        <v>16.605104135985844</v>
      </c>
      <c r="J91" s="948">
        <f t="shared" si="26"/>
        <v>21.003300182790198</v>
      </c>
      <c r="K91" s="948">
        <f t="shared" si="26"/>
        <v>27.398420132483317</v>
      </c>
      <c r="L91" s="948">
        <f t="shared" si="26"/>
        <v>47.733106796771715</v>
      </c>
      <c r="M91" s="948">
        <f t="shared" si="26"/>
        <v>63.092311823519914</v>
      </c>
      <c r="N91" s="945"/>
      <c r="O91" s="939"/>
      <c r="P91" s="939"/>
      <c r="Q91" s="649"/>
      <c r="R91" s="649"/>
      <c r="S91" s="649"/>
      <c r="T91" s="651"/>
      <c r="U91" s="651"/>
      <c r="V91" s="651"/>
      <c r="W91" s="651"/>
      <c r="X91" s="651"/>
      <c r="Y91" s="651"/>
      <c r="Z91" s="651"/>
      <c r="AA91" s="651"/>
      <c r="AB91" s="651"/>
      <c r="AC91" s="651"/>
      <c r="AD91" s="651"/>
      <c r="AE91" s="651"/>
      <c r="AF91" s="651"/>
      <c r="AG91" s="651"/>
      <c r="AH91" s="651"/>
      <c r="AI91" s="651"/>
      <c r="AJ91" s="651"/>
      <c r="AK91" s="651"/>
      <c r="AL91" s="651"/>
      <c r="AM91" s="651"/>
      <c r="AN91" s="651"/>
    </row>
    <row r="92" spans="1:40">
      <c r="A92" s="648"/>
      <c r="B92" s="657" t="s">
        <v>24</v>
      </c>
      <c r="C92" s="945">
        <v>501</v>
      </c>
      <c r="D92" s="945">
        <v>1000</v>
      </c>
      <c r="E92" s="946"/>
      <c r="F92" s="948">
        <f t="shared" ref="F92:M92" si="27">F$90/F$9*F11</f>
        <v>21.334817851360121</v>
      </c>
      <c r="G92" s="948">
        <f t="shared" si="27"/>
        <v>5.5612494692183576</v>
      </c>
      <c r="H92" s="948">
        <f t="shared" si="27"/>
        <v>8.5092201694528455</v>
      </c>
      <c r="I92" s="948">
        <f t="shared" si="27"/>
        <v>12.715002292449411</v>
      </c>
      <c r="J92" s="948">
        <f t="shared" si="27"/>
        <v>15.347877772647166</v>
      </c>
      <c r="K92" s="948">
        <f t="shared" si="27"/>
        <v>19.310955518148187</v>
      </c>
      <c r="L92" s="948">
        <f t="shared" si="27"/>
        <v>33.169312158822294</v>
      </c>
      <c r="M92" s="948">
        <f t="shared" si="27"/>
        <v>45.392031817640913</v>
      </c>
      <c r="N92" s="945"/>
      <c r="O92" s="939"/>
      <c r="P92" s="939"/>
      <c r="Q92" s="649"/>
      <c r="R92" s="649"/>
      <c r="S92" s="649"/>
      <c r="T92" s="651"/>
      <c r="U92" s="651"/>
      <c r="V92" s="651"/>
      <c r="W92" s="651"/>
      <c r="X92" s="651"/>
      <c r="Y92" s="651"/>
      <c r="Z92" s="651"/>
      <c r="AA92" s="651"/>
      <c r="AB92" s="651"/>
      <c r="AC92" s="651"/>
      <c r="AD92" s="651"/>
      <c r="AE92" s="651"/>
      <c r="AF92" s="651"/>
      <c r="AG92" s="651"/>
      <c r="AH92" s="651"/>
      <c r="AI92" s="651"/>
      <c r="AJ92" s="651"/>
      <c r="AK92" s="651"/>
      <c r="AL92" s="651"/>
      <c r="AM92" s="651"/>
      <c r="AN92" s="651"/>
    </row>
    <row r="93" spans="1:40">
      <c r="A93" s="648"/>
      <c r="B93" s="657" t="s">
        <v>24</v>
      </c>
      <c r="C93" s="945">
        <v>1001</v>
      </c>
      <c r="D93" s="945">
        <v>2000</v>
      </c>
      <c r="E93" s="946"/>
      <c r="F93" s="948">
        <f t="shared" ref="F93:M93" si="28">F$90/F$9*F12</f>
        <v>17.106142621610413</v>
      </c>
      <c r="G93" s="948">
        <f t="shared" si="28"/>
        <v>4.0931184341164171</v>
      </c>
      <c r="H93" s="948">
        <f t="shared" si="28"/>
        <v>5.8798980942440604</v>
      </c>
      <c r="I93" s="948">
        <f t="shared" si="28"/>
        <v>9.6112866150978036</v>
      </c>
      <c r="J93" s="948">
        <f t="shared" si="28"/>
        <v>11.881804532418808</v>
      </c>
      <c r="K93" s="948">
        <f t="shared" si="28"/>
        <v>14.861306031637595</v>
      </c>
      <c r="L93" s="948">
        <f t="shared" si="28"/>
        <v>26.105132557383946</v>
      </c>
      <c r="M93" s="948">
        <f t="shared" si="28"/>
        <v>39.035704630293004</v>
      </c>
      <c r="N93" s="945"/>
      <c r="O93" s="939"/>
      <c r="P93" s="939"/>
      <c r="Q93" s="649"/>
      <c r="R93" s="649"/>
      <c r="S93" s="649"/>
      <c r="T93" s="651"/>
      <c r="U93" s="651"/>
      <c r="V93" s="651"/>
      <c r="W93" s="651"/>
      <c r="X93" s="651"/>
      <c r="Y93" s="651"/>
      <c r="Z93" s="651"/>
      <c r="AA93" s="651"/>
      <c r="AB93" s="651"/>
      <c r="AC93" s="651"/>
      <c r="AD93" s="651"/>
      <c r="AE93" s="651"/>
      <c r="AF93" s="651"/>
      <c r="AG93" s="651"/>
      <c r="AH93" s="651"/>
      <c r="AI93" s="651"/>
      <c r="AJ93" s="651"/>
      <c r="AK93" s="651"/>
      <c r="AL93" s="651"/>
      <c r="AM93" s="651"/>
      <c r="AN93" s="651"/>
    </row>
    <row r="94" spans="1:40">
      <c r="A94" s="648"/>
      <c r="B94" s="657" t="s">
        <v>24</v>
      </c>
      <c r="C94" s="945">
        <v>2001</v>
      </c>
      <c r="D94" s="945">
        <v>5000</v>
      </c>
      <c r="E94" s="946"/>
      <c r="F94" s="948">
        <f t="shared" ref="F94:M94" si="29">F$90/F$9*F13</f>
        <v>12.627920136852733</v>
      </c>
      <c r="G94" s="948">
        <f t="shared" si="29"/>
        <v>1.699317917669706</v>
      </c>
      <c r="H94" s="948">
        <f t="shared" si="29"/>
        <v>3.2882822625099863</v>
      </c>
      <c r="I94" s="948">
        <f t="shared" si="29"/>
        <v>5.3903927145904378</v>
      </c>
      <c r="J94" s="948">
        <f t="shared" si="29"/>
        <v>6.786846950728612</v>
      </c>
      <c r="K94" s="948">
        <f t="shared" si="29"/>
        <v>10.3680230536228</v>
      </c>
      <c r="L94" s="948">
        <f t="shared" si="29"/>
        <v>22.328806187408794</v>
      </c>
      <c r="M94" s="948">
        <f t="shared" si="29"/>
        <v>29.141240044641311</v>
      </c>
      <c r="N94" s="945"/>
      <c r="O94" s="939"/>
      <c r="P94" s="939"/>
      <c r="Q94" s="649"/>
      <c r="R94" s="649"/>
      <c r="S94" s="649"/>
      <c r="T94" s="651"/>
      <c r="U94" s="651"/>
      <c r="V94" s="651"/>
      <c r="W94" s="651"/>
      <c r="X94" s="651"/>
      <c r="Y94" s="651"/>
      <c r="Z94" s="651"/>
      <c r="AA94" s="651"/>
      <c r="AB94" s="651"/>
      <c r="AC94" s="651"/>
      <c r="AD94" s="651"/>
      <c r="AE94" s="651"/>
      <c r="AF94" s="651"/>
      <c r="AG94" s="651"/>
      <c r="AH94" s="651"/>
      <c r="AI94" s="651"/>
      <c r="AJ94" s="651"/>
      <c r="AK94" s="651"/>
      <c r="AL94" s="651"/>
      <c r="AM94" s="651"/>
      <c r="AN94" s="651"/>
    </row>
    <row r="95" spans="1:40">
      <c r="A95" s="648"/>
      <c r="B95" s="657" t="s">
        <v>24</v>
      </c>
      <c r="C95" s="945">
        <v>5001</v>
      </c>
      <c r="D95" s="945">
        <v>10000</v>
      </c>
      <c r="E95" s="946"/>
      <c r="F95" s="948">
        <f t="shared" ref="F95:M95" si="30">F$90/F$9*F14</f>
        <v>9.3220529321015579</v>
      </c>
      <c r="G95" s="948">
        <f t="shared" si="30"/>
        <v>1.2544529427894919</v>
      </c>
      <c r="H95" s="948">
        <f t="shared" si="30"/>
        <v>2.4274418094671741</v>
      </c>
      <c r="I95" s="948">
        <f t="shared" si="30"/>
        <v>3.9792401017473011</v>
      </c>
      <c r="J95" s="948">
        <f t="shared" si="30"/>
        <v>5.0101161419391378</v>
      </c>
      <c r="K95" s="948">
        <f t="shared" si="30"/>
        <v>7.6537750207224091</v>
      </c>
      <c r="L95" s="948">
        <f t="shared" si="30"/>
        <v>16.483340956695265</v>
      </c>
      <c r="M95" s="948">
        <f t="shared" si="30"/>
        <v>21.51234560079574</v>
      </c>
      <c r="N95" s="945"/>
      <c r="O95" s="939"/>
      <c r="P95" s="939"/>
      <c r="Q95" s="649"/>
      <c r="R95" s="649"/>
      <c r="S95" s="649"/>
      <c r="T95" s="651"/>
      <c r="U95" s="651"/>
      <c r="V95" s="651"/>
      <c r="W95" s="651"/>
      <c r="X95" s="651"/>
      <c r="Y95" s="651"/>
      <c r="Z95" s="651"/>
      <c r="AA95" s="651"/>
      <c r="AB95" s="651"/>
      <c r="AC95" s="651"/>
      <c r="AD95" s="651"/>
      <c r="AE95" s="651"/>
      <c r="AF95" s="651"/>
      <c r="AG95" s="651"/>
      <c r="AH95" s="651"/>
      <c r="AI95" s="651"/>
      <c r="AJ95" s="651"/>
      <c r="AK95" s="651"/>
      <c r="AL95" s="651"/>
      <c r="AM95" s="651"/>
      <c r="AN95" s="651"/>
    </row>
    <row r="96" spans="1:40">
      <c r="A96" s="648"/>
      <c r="B96" s="657" t="s">
        <v>24</v>
      </c>
      <c r="C96" s="945">
        <v>10001</v>
      </c>
      <c r="D96" s="945">
        <v>20000</v>
      </c>
      <c r="E96" s="946"/>
      <c r="F96" s="948">
        <f t="shared" ref="F96:M96" si="31">F$90/F$9*F15</f>
        <v>6.4114199898752569</v>
      </c>
      <c r="G96" s="948">
        <f t="shared" si="31"/>
        <v>0.86277397611227913</v>
      </c>
      <c r="H96" s="948">
        <f t="shared" si="31"/>
        <v>1.669519477612343</v>
      </c>
      <c r="I96" s="948">
        <f t="shared" si="31"/>
        <v>2.7367983982369815</v>
      </c>
      <c r="J96" s="948">
        <f t="shared" si="31"/>
        <v>3.4458030884387756</v>
      </c>
      <c r="K96" s="948">
        <f t="shared" si="31"/>
        <v>5.2640299860220701</v>
      </c>
      <c r="L96" s="948">
        <f t="shared" si="31"/>
        <v>11.336732635979656</v>
      </c>
      <c r="M96" s="948">
        <f t="shared" si="31"/>
        <v>14.795526652620412</v>
      </c>
      <c r="N96" s="945"/>
      <c r="O96" s="939"/>
      <c r="P96" s="939"/>
      <c r="Q96" s="649"/>
      <c r="R96" s="649"/>
      <c r="S96" s="649"/>
      <c r="T96" s="651"/>
      <c r="U96" s="651"/>
      <c r="V96" s="651"/>
      <c r="W96" s="651"/>
      <c r="X96" s="651"/>
      <c r="Y96" s="651"/>
      <c r="Z96" s="651"/>
      <c r="AA96" s="651"/>
      <c r="AB96" s="651"/>
      <c r="AC96" s="651"/>
      <c r="AD96" s="651"/>
      <c r="AE96" s="651"/>
      <c r="AF96" s="651"/>
      <c r="AG96" s="651"/>
      <c r="AH96" s="651"/>
      <c r="AI96" s="651"/>
      <c r="AJ96" s="651"/>
      <c r="AK96" s="651"/>
      <c r="AL96" s="651"/>
      <c r="AM96" s="651"/>
      <c r="AN96" s="651"/>
    </row>
    <row r="97" spans="1:40">
      <c r="A97" s="648"/>
      <c r="B97" s="657" t="s">
        <v>24</v>
      </c>
      <c r="C97" s="945">
        <v>20001</v>
      </c>
      <c r="D97" s="945" t="s">
        <v>76</v>
      </c>
      <c r="E97" s="946"/>
      <c r="F97" s="948">
        <f t="shared" ref="F97:M97" si="32">F$90/F$9*F16</f>
        <v>6.4114199898752569</v>
      </c>
      <c r="G97" s="948">
        <f t="shared" si="32"/>
        <v>0.86277397611227913</v>
      </c>
      <c r="H97" s="948">
        <f t="shared" si="32"/>
        <v>1.669519477612343</v>
      </c>
      <c r="I97" s="948">
        <f t="shared" si="32"/>
        <v>2.7367983982369815</v>
      </c>
      <c r="J97" s="948">
        <f t="shared" si="32"/>
        <v>3.4458030884387756</v>
      </c>
      <c r="K97" s="948">
        <f t="shared" si="32"/>
        <v>5.2640299860220701</v>
      </c>
      <c r="L97" s="948">
        <f t="shared" si="32"/>
        <v>11.336732635979656</v>
      </c>
      <c r="M97" s="948">
        <f t="shared" si="32"/>
        <v>14.795526652620412</v>
      </c>
      <c r="N97" s="945"/>
      <c r="O97" s="939"/>
      <c r="P97" s="939"/>
      <c r="Q97" s="649"/>
      <c r="R97" s="649"/>
      <c r="S97" s="649"/>
      <c r="T97" s="651"/>
      <c r="U97" s="651"/>
      <c r="V97" s="651"/>
      <c r="W97" s="651"/>
      <c r="X97" s="651"/>
      <c r="Y97" s="651"/>
      <c r="Z97" s="651"/>
      <c r="AA97" s="651"/>
      <c r="AB97" s="651"/>
      <c r="AC97" s="651"/>
      <c r="AD97" s="651"/>
      <c r="AE97" s="651"/>
      <c r="AF97" s="651"/>
      <c r="AG97" s="651"/>
      <c r="AH97" s="651"/>
      <c r="AI97" s="651"/>
      <c r="AJ97" s="651"/>
      <c r="AK97" s="651"/>
      <c r="AL97" s="651"/>
      <c r="AM97" s="651"/>
      <c r="AN97" s="651"/>
    </row>
    <row r="98" spans="1:40">
      <c r="A98" s="648"/>
      <c r="B98" s="658"/>
      <c r="C98" s="658"/>
      <c r="D98" s="658"/>
      <c r="E98" s="658"/>
      <c r="F98" s="658"/>
      <c r="G98" s="658"/>
      <c r="H98" s="659"/>
      <c r="I98" s="659"/>
      <c r="J98" s="658"/>
      <c r="K98" s="658"/>
      <c r="L98" s="658"/>
      <c r="M98" s="658"/>
      <c r="N98" s="658"/>
      <c r="O98" s="939"/>
      <c r="P98" s="939"/>
      <c r="Q98" s="649"/>
      <c r="R98" s="649"/>
      <c r="S98" s="649"/>
      <c r="T98" s="651"/>
      <c r="U98" s="651"/>
      <c r="V98" s="651"/>
      <c r="W98" s="651"/>
      <c r="X98" s="651"/>
      <c r="Y98" s="651"/>
      <c r="Z98" s="651"/>
      <c r="AA98" s="651"/>
      <c r="AB98" s="651"/>
      <c r="AC98" s="651"/>
      <c r="AD98" s="651"/>
      <c r="AE98" s="651"/>
      <c r="AF98" s="651"/>
      <c r="AG98" s="651"/>
      <c r="AH98" s="651"/>
      <c r="AI98" s="651"/>
      <c r="AJ98" s="651"/>
      <c r="AK98" s="651"/>
      <c r="AL98" s="651"/>
      <c r="AM98" s="651"/>
      <c r="AN98" s="651"/>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D4" sqref="D4"/>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86</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25054</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25054</v>
      </c>
      <c r="F9" s="54">
        <v>214.1367794568869</v>
      </c>
      <c r="G9" s="54">
        <v>24.151747581277782</v>
      </c>
      <c r="H9" s="54">
        <v>50.323809523809523</v>
      </c>
      <c r="I9" s="54">
        <v>133.04040404040404</v>
      </c>
      <c r="J9" s="54">
        <v>174.98647148200092</v>
      </c>
      <c r="K9" s="54">
        <v>221.01398601398603</v>
      </c>
      <c r="L9" s="54">
        <v>350.4</v>
      </c>
      <c r="M9" s="54">
        <v>471.26525297619048</v>
      </c>
      <c r="N9" s="59">
        <v>234.51804103137223</v>
      </c>
      <c r="O9" s="11"/>
      <c r="P9" s="11"/>
      <c r="Q9" s="11"/>
      <c r="AI9" s="43"/>
      <c r="AJ9" s="43"/>
      <c r="AK9" s="43"/>
      <c r="AL9" s="43"/>
    </row>
    <row r="10" spans="1:69" s="44" customFormat="1">
      <c r="A10" s="1"/>
      <c r="B10" s="26" t="s">
        <v>19</v>
      </c>
      <c r="C10" s="53">
        <v>20</v>
      </c>
      <c r="D10" s="53">
        <v>500</v>
      </c>
      <c r="E10" s="28">
        <v>23018</v>
      </c>
      <c r="F10" s="56">
        <v>220.20232498373883</v>
      </c>
      <c r="G10" s="56">
        <v>24.089348319241083</v>
      </c>
      <c r="H10" s="56">
        <v>50.442640499553974</v>
      </c>
      <c r="I10" s="56">
        <v>140.66854545454547</v>
      </c>
      <c r="J10" s="56">
        <v>184.08270010131713</v>
      </c>
      <c r="K10" s="56">
        <v>231.45515384615385</v>
      </c>
      <c r="L10" s="56">
        <v>360.08191696851497</v>
      </c>
      <c r="M10" s="56">
        <v>478.28228260869577</v>
      </c>
      <c r="N10" s="53">
        <v>159.13167955513077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1519</v>
      </c>
      <c r="F11" s="56">
        <v>153.09525606745694</v>
      </c>
      <c r="G11" s="56">
        <v>30.34750462107209</v>
      </c>
      <c r="H11" s="56">
        <v>57.510280373831776</v>
      </c>
      <c r="I11" s="56">
        <v>98.338596491228074</v>
      </c>
      <c r="J11" s="56">
        <v>118.67381316998468</v>
      </c>
      <c r="K11" s="56">
        <v>144.29941002949852</v>
      </c>
      <c r="L11" s="56">
        <v>215.14776632302406</v>
      </c>
      <c r="M11" s="56">
        <v>294.22893081761003</v>
      </c>
      <c r="N11" s="53">
        <v>669.57603686635946</v>
      </c>
      <c r="O11" s="11"/>
      <c r="P11" s="11"/>
      <c r="Q11" s="34" t="s">
        <v>23</v>
      </c>
      <c r="AI11" s="1"/>
      <c r="AJ11" s="43"/>
      <c r="AK11" s="43"/>
      <c r="AL11" s="43"/>
    </row>
    <row r="12" spans="1:69">
      <c r="B12" s="26" t="s">
        <v>19</v>
      </c>
      <c r="C12" s="53">
        <v>1001</v>
      </c>
      <c r="D12" s="53">
        <v>2000</v>
      </c>
      <c r="E12" s="28">
        <v>368</v>
      </c>
      <c r="F12" s="56">
        <v>133.44301377865526</v>
      </c>
      <c r="G12" s="56">
        <v>20.59447713152182</v>
      </c>
      <c r="H12" s="56">
        <v>41.906475498911313</v>
      </c>
      <c r="I12" s="56">
        <v>77.930386200153634</v>
      </c>
      <c r="J12" s="56">
        <v>91.908051567416834</v>
      </c>
      <c r="K12" s="56">
        <v>115.7697908305535</v>
      </c>
      <c r="L12" s="56">
        <v>188.62921340760789</v>
      </c>
      <c r="M12" s="56">
        <v>285.35877517121452</v>
      </c>
      <c r="N12" s="53">
        <v>1301.6304347826087</v>
      </c>
      <c r="O12" s="11"/>
      <c r="P12" s="11"/>
      <c r="Q12" s="34" t="s">
        <v>25</v>
      </c>
      <c r="AI12" s="1"/>
      <c r="AJ12" s="43"/>
      <c r="AK12" s="43"/>
      <c r="AL12" s="43"/>
    </row>
    <row r="13" spans="1:69">
      <c r="B13" s="26" t="s">
        <v>19</v>
      </c>
      <c r="C13" s="53">
        <v>2001</v>
      </c>
      <c r="D13" s="53">
        <v>5000</v>
      </c>
      <c r="E13" s="28">
        <v>122</v>
      </c>
      <c r="F13" s="56">
        <v>104.46040181767074</v>
      </c>
      <c r="G13" s="56">
        <v>12.55368481222655</v>
      </c>
      <c r="H13" s="56">
        <v>20.287759236859493</v>
      </c>
      <c r="I13" s="56">
        <v>43.337652551766446</v>
      </c>
      <c r="J13" s="56">
        <v>63.436117926423222</v>
      </c>
      <c r="K13" s="56">
        <v>85.369880936204794</v>
      </c>
      <c r="L13" s="56">
        <v>152.84901770451771</v>
      </c>
      <c r="M13" s="56">
        <v>255.644050901405</v>
      </c>
      <c r="N13" s="53">
        <v>2990.9508196721313</v>
      </c>
      <c r="O13" s="11"/>
      <c r="P13" s="11"/>
      <c r="Q13" s="34" t="s">
        <v>26</v>
      </c>
      <c r="AI13" s="1"/>
      <c r="AJ13" s="43"/>
      <c r="AK13" s="43"/>
      <c r="AL13" s="43"/>
    </row>
    <row r="14" spans="1:69">
      <c r="B14" s="26" t="s">
        <v>19</v>
      </c>
      <c r="C14" s="53">
        <v>5001</v>
      </c>
      <c r="D14" s="53">
        <v>10000</v>
      </c>
      <c r="E14" s="28">
        <v>13</v>
      </c>
      <c r="F14" s="56">
        <v>84.303645683904875</v>
      </c>
      <c r="G14" s="30">
        <v>10.131316537386104</v>
      </c>
      <c r="H14" s="30">
        <v>16.373018260161889</v>
      </c>
      <c r="I14" s="30">
        <v>34.975187170668697</v>
      </c>
      <c r="J14" s="30">
        <v>51.195437851809302</v>
      </c>
      <c r="K14" s="30">
        <v>68.896845783580901</v>
      </c>
      <c r="L14" s="30">
        <v>123.35515858139067</v>
      </c>
      <c r="M14" s="30">
        <v>206.31478640114187</v>
      </c>
      <c r="N14" s="53">
        <v>6956.3846153846152</v>
      </c>
      <c r="O14" s="11"/>
      <c r="P14" s="11"/>
      <c r="Q14" s="34" t="s">
        <v>27</v>
      </c>
      <c r="AI14" s="1"/>
      <c r="AJ14" s="43"/>
      <c r="AK14" s="43"/>
      <c r="AL14" s="43"/>
    </row>
    <row r="15" spans="1:69">
      <c r="B15" s="26" t="s">
        <v>19</v>
      </c>
      <c r="C15" s="53">
        <v>10001</v>
      </c>
      <c r="D15" s="53">
        <v>20000</v>
      </c>
      <c r="E15" s="28">
        <v>11</v>
      </c>
      <c r="F15" s="56">
        <v>67.591108969519667</v>
      </c>
      <c r="G15" s="30">
        <v>8.122862475612953</v>
      </c>
      <c r="H15" s="30">
        <v>13.127195774331991</v>
      </c>
      <c r="I15" s="30">
        <v>28.041630561812674</v>
      </c>
      <c r="J15" s="30">
        <v>59.86181818181818</v>
      </c>
      <c r="K15" s="30">
        <v>70.492956110661467</v>
      </c>
      <c r="L15" s="30">
        <v>115.1225515768534</v>
      </c>
      <c r="M15" s="30">
        <v>219.60116034423589</v>
      </c>
      <c r="N15" s="53">
        <v>11878.545454545454</v>
      </c>
      <c r="O15" s="11"/>
      <c r="P15" s="11"/>
      <c r="Q15" s="11"/>
      <c r="AI15" s="1"/>
      <c r="AJ15" s="43"/>
      <c r="AK15" s="43"/>
      <c r="AL15" s="43"/>
    </row>
    <row r="16" spans="1:69">
      <c r="B16" s="26" t="s">
        <v>19</v>
      </c>
      <c r="C16" s="53">
        <v>20001</v>
      </c>
      <c r="D16" s="53">
        <v>68353</v>
      </c>
      <c r="E16" s="42"/>
      <c r="F16" s="30">
        <v>54.191701612279196</v>
      </c>
      <c r="G16" s="30">
        <v>6.5125686828796061</v>
      </c>
      <c r="H16" s="30">
        <v>10.524832145147551</v>
      </c>
      <c r="I16" s="30">
        <v>22.482597183200507</v>
      </c>
      <c r="J16" s="30">
        <v>47.994682116260201</v>
      </c>
      <c r="K16" s="30">
        <v>56.518280311677614</v>
      </c>
      <c r="L16" s="30">
        <v>92.300408426652808</v>
      </c>
      <c r="M16" s="30">
        <v>176.06695224443928</v>
      </c>
      <c r="N16" s="61">
        <v>44177</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5875615</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25054</v>
      </c>
      <c r="F26" s="54">
        <v>214.1367794568869</v>
      </c>
      <c r="G26" s="54">
        <v>24.151747581277782</v>
      </c>
      <c r="H26" s="54">
        <v>50.323809523809523</v>
      </c>
      <c r="I26" s="54">
        <v>133.04040404040404</v>
      </c>
      <c r="J26" s="54">
        <v>174.98647148200092</v>
      </c>
      <c r="K26" s="54">
        <v>221.01398601398603</v>
      </c>
      <c r="L26" s="54">
        <v>350.4</v>
      </c>
      <c r="M26" s="54">
        <v>471.26525297619048</v>
      </c>
      <c r="N26" s="59">
        <v>234.51804103137223</v>
      </c>
      <c r="O26" s="11"/>
      <c r="P26" s="11"/>
      <c r="Q26" s="11"/>
      <c r="AI26" s="43"/>
      <c r="AJ26" s="43"/>
      <c r="AK26" s="43"/>
      <c r="AL26" s="43"/>
    </row>
    <row r="27" spans="1:69">
      <c r="B27" s="28" t="s">
        <v>20</v>
      </c>
      <c r="C27" s="28" t="s">
        <v>19</v>
      </c>
      <c r="D27" s="28" t="s">
        <v>19</v>
      </c>
      <c r="E27" s="28">
        <v>18383</v>
      </c>
      <c r="F27" s="56">
        <v>214.0521567045146</v>
      </c>
      <c r="G27" s="56">
        <v>28.663880348887524</v>
      </c>
      <c r="H27" s="56">
        <v>62.460832505643353</v>
      </c>
      <c r="I27" s="56">
        <v>139.44122207022346</v>
      </c>
      <c r="J27" s="56">
        <v>177.15806451612903</v>
      </c>
      <c r="K27" s="56">
        <v>220.06502293577981</v>
      </c>
      <c r="L27" s="56">
        <v>339.49606837606848</v>
      </c>
      <c r="M27" s="56">
        <v>457.59320125130364</v>
      </c>
      <c r="N27" s="33">
        <v>223.97639123102866</v>
      </c>
      <c r="O27" s="11"/>
      <c r="P27" s="11"/>
      <c r="Q27" s="11"/>
      <c r="AI27" s="43"/>
      <c r="AJ27" s="43"/>
      <c r="AK27" s="43"/>
      <c r="AL27" s="43"/>
    </row>
    <row r="28" spans="1:69">
      <c r="B28" s="28" t="s">
        <v>21</v>
      </c>
      <c r="C28" s="28" t="s">
        <v>19</v>
      </c>
      <c r="D28" s="28" t="s">
        <v>19</v>
      </c>
      <c r="E28" s="28">
        <v>2395</v>
      </c>
      <c r="F28" s="56">
        <v>228.84185994675801</v>
      </c>
      <c r="G28" s="56">
        <v>22.842003065917222</v>
      </c>
      <c r="H28" s="56">
        <v>42.298184110971</v>
      </c>
      <c r="I28" s="56">
        <v>132.3343555161195</v>
      </c>
      <c r="J28" s="56">
        <v>182.12865497076024</v>
      </c>
      <c r="K28" s="56">
        <v>245.16992415584411</v>
      </c>
      <c r="L28" s="56">
        <v>397.29343228687782</v>
      </c>
      <c r="M28" s="56">
        <v>517.44287636019772</v>
      </c>
      <c r="N28" s="33">
        <v>265.56743215031315</v>
      </c>
      <c r="O28" s="11"/>
      <c r="P28" s="11"/>
      <c r="Q28" s="11"/>
      <c r="AI28" s="43"/>
      <c r="AJ28" s="43"/>
      <c r="AK28" s="43"/>
      <c r="AL28" s="43"/>
    </row>
    <row r="29" spans="1:69" s="44" customFormat="1">
      <c r="A29" s="1"/>
      <c r="B29" s="28" t="s">
        <v>22</v>
      </c>
      <c r="C29" s="28" t="s">
        <v>19</v>
      </c>
      <c r="D29" s="28" t="s">
        <v>19</v>
      </c>
      <c r="E29" s="28">
        <v>821</v>
      </c>
      <c r="F29" s="56">
        <v>220.13844186192824</v>
      </c>
      <c r="G29" s="56">
        <v>16.247826086956522</v>
      </c>
      <c r="H29" s="56">
        <v>31.25</v>
      </c>
      <c r="I29" s="56">
        <v>120.50852775008309</v>
      </c>
      <c r="J29" s="56">
        <v>177.95341614906832</v>
      </c>
      <c r="K29" s="56">
        <v>234.14368723515412</v>
      </c>
      <c r="L29" s="56">
        <v>385.45048098946404</v>
      </c>
      <c r="M29" s="56">
        <v>506.95074271043472</v>
      </c>
      <c r="N29" s="33">
        <v>236.49695493300854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3455</v>
      </c>
      <c r="F30" s="56">
        <v>202.96734022362963</v>
      </c>
      <c r="G30" s="56">
        <v>17.693947696139478</v>
      </c>
      <c r="H30" s="56">
        <v>27.527872433377023</v>
      </c>
      <c r="I30" s="56">
        <v>81.929928525016251</v>
      </c>
      <c r="J30" s="56">
        <v>147.16901408450704</v>
      </c>
      <c r="K30" s="56">
        <v>206.78113237639553</v>
      </c>
      <c r="L30" s="56">
        <v>364.74560214094572</v>
      </c>
      <c r="M30" s="56">
        <v>493.94666666666689</v>
      </c>
      <c r="N30" s="33">
        <v>268.61331403762665</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159.13167955513077</v>
      </c>
      <c r="E37" s="56">
        <v>220.20232498373883</v>
      </c>
      <c r="F37" s="948">
        <v>220.11530524399041</v>
      </c>
      <c r="G37" s="948">
        <v>235.32393520481054</v>
      </c>
      <c r="H37" s="948">
        <v>226.37398787467009</v>
      </c>
      <c r="I37" s="948">
        <v>208.71650505982879</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669.57603686635946</v>
      </c>
      <c r="E38" s="56">
        <v>153.09525606745694</v>
      </c>
      <c r="F38" s="948">
        <v>153.03475575557016</v>
      </c>
      <c r="G38" s="948">
        <v>163.60852739244501</v>
      </c>
      <c r="H38" s="948">
        <v>157.38609319062954</v>
      </c>
      <c r="I38" s="948">
        <v>145.10976117077246</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1301.6304347826087</v>
      </c>
      <c r="E39" s="56">
        <v>133.44301377865526</v>
      </c>
      <c r="F39" s="948">
        <v>133.39027965638329</v>
      </c>
      <c r="G39" s="948">
        <v>142.60673737346715</v>
      </c>
      <c r="H39" s="948">
        <v>137.18305283706471</v>
      </c>
      <c r="I39" s="948">
        <v>126.48258578826658</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2990.9508196721313</v>
      </c>
      <c r="E40" s="56">
        <v>104.46040181767074</v>
      </c>
      <c r="F40" s="948">
        <v>104.41912106833777</v>
      </c>
      <c r="G40" s="948">
        <v>111.63384778351146</v>
      </c>
      <c r="H40" s="948">
        <v>107.38813832325712</v>
      </c>
      <c r="I40" s="948">
        <v>99.011715639876513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6956.3846153846152</v>
      </c>
      <c r="E41" s="56">
        <v>84.303645683904875</v>
      </c>
      <c r="F41" s="948">
        <v>84.270330498391743</v>
      </c>
      <c r="G41" s="948">
        <v>90.092898228543007</v>
      </c>
      <c r="H41" s="948">
        <v>86.66644399530324</v>
      </c>
      <c r="I41" s="948">
        <v>79.906342007270439</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11878.545454545454</v>
      </c>
      <c r="E42" s="56">
        <v>67.591108969519667</v>
      </c>
      <c r="F42" s="948">
        <v>67.5643982583032</v>
      </c>
      <c r="G42" s="948">
        <v>72.232687591918577</v>
      </c>
      <c r="H42" s="948">
        <v>69.485501042877118</v>
      </c>
      <c r="I42" s="948">
        <v>64.065536266603772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68353</v>
      </c>
      <c r="D43" s="61">
        <v>44177</v>
      </c>
      <c r="E43" s="948">
        <v>54.191701612279196</v>
      </c>
      <c r="F43" s="948">
        <v>54.170286090117145</v>
      </c>
      <c r="G43" s="948">
        <v>57.913123668372492</v>
      </c>
      <c r="H43" s="948">
        <v>55.710545311416439</v>
      </c>
      <c r="I43" s="948">
        <v>51.365046052966328</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234.51804103137223</v>
      </c>
      <c r="E44" s="54">
        <v>214.1367794568869</v>
      </c>
      <c r="F44" s="54">
        <v>214.0521567045146</v>
      </c>
      <c r="G44" s="54">
        <v>228.84185994675801</v>
      </c>
      <c r="H44" s="54">
        <v>220.13844186192824</v>
      </c>
      <c r="I44" s="54">
        <v>202.96734022362963</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631"/>
      <c r="B46" s="635" t="s">
        <v>221</v>
      </c>
      <c r="C46" s="636"/>
      <c r="D46" s="636"/>
      <c r="E46" s="636"/>
      <c r="F46" s="636"/>
      <c r="G46" s="636"/>
      <c r="H46" s="636"/>
      <c r="I46" s="636"/>
      <c r="J46" s="636"/>
      <c r="K46" s="636"/>
      <c r="L46" s="637"/>
      <c r="M46" s="637"/>
      <c r="N46" s="636"/>
      <c r="O46" s="636"/>
      <c r="P46" s="636"/>
      <c r="Q46" s="636"/>
      <c r="R46" s="636"/>
      <c r="S46" s="636"/>
      <c r="T46" s="636"/>
      <c r="U46" s="636"/>
      <c r="V46" s="636"/>
      <c r="W46" s="636"/>
      <c r="X46" s="636"/>
      <c r="Y46" s="636"/>
      <c r="Z46" s="636"/>
      <c r="AA46" s="636"/>
      <c r="AB46" s="636"/>
      <c r="AC46" s="636"/>
      <c r="AD46" s="636"/>
      <c r="AE46" s="634"/>
      <c r="AF46" s="634"/>
      <c r="AG46" s="634"/>
      <c r="AH46" s="634"/>
      <c r="AI46" s="634"/>
      <c r="AJ46" s="634"/>
      <c r="AK46" s="634"/>
      <c r="AL46" s="634"/>
      <c r="AM46" s="632"/>
      <c r="AN46" s="632"/>
    </row>
    <row r="47" spans="1:40">
      <c r="A47" s="630"/>
      <c r="B47" s="630"/>
      <c r="C47" s="630"/>
      <c r="D47" s="630"/>
      <c r="E47" s="630"/>
      <c r="F47" s="630"/>
      <c r="G47" s="630"/>
      <c r="H47" s="630"/>
      <c r="I47" s="630"/>
      <c r="J47" s="630"/>
      <c r="K47" s="630"/>
      <c r="L47" s="630"/>
      <c r="M47" s="630"/>
      <c r="N47" s="630"/>
      <c r="O47" s="630"/>
      <c r="P47" s="630"/>
      <c r="Q47" s="630"/>
      <c r="R47" s="630"/>
      <c r="S47" s="630"/>
      <c r="T47" s="630"/>
      <c r="U47" s="630"/>
      <c r="V47" s="630"/>
      <c r="W47" s="630"/>
      <c r="X47" s="630"/>
      <c r="Y47" s="630"/>
      <c r="Z47" s="630"/>
      <c r="AA47" s="630"/>
      <c r="AB47" s="630"/>
      <c r="AC47" s="630"/>
      <c r="AD47" s="630"/>
      <c r="AE47" s="630"/>
      <c r="AF47" s="630"/>
      <c r="AG47" s="630"/>
      <c r="AH47" s="630"/>
      <c r="AI47" s="630"/>
      <c r="AJ47" s="630"/>
      <c r="AK47" s="630"/>
      <c r="AL47" s="630"/>
      <c r="AM47" s="630"/>
      <c r="AN47" s="630"/>
    </row>
    <row r="48" spans="1:40">
      <c r="A48" s="631"/>
      <c r="B48" s="646" t="s">
        <v>218</v>
      </c>
      <c r="C48" s="632"/>
      <c r="D48" s="632"/>
      <c r="E48" s="632"/>
      <c r="F48" s="632"/>
      <c r="G48" s="632"/>
      <c r="H48" s="632"/>
      <c r="I48" s="632"/>
      <c r="J48" s="632"/>
      <c r="K48" s="632"/>
      <c r="L48" s="632"/>
      <c r="M48" s="632"/>
      <c r="N48" s="633"/>
      <c r="O48" s="633"/>
      <c r="P48" s="939"/>
      <c r="Q48" s="632"/>
      <c r="R48" s="632"/>
      <c r="S48" s="632"/>
      <c r="T48" s="634"/>
      <c r="U48" s="634"/>
      <c r="V48" s="634"/>
      <c r="W48" s="634"/>
      <c r="X48" s="634"/>
      <c r="Y48" s="634"/>
      <c r="Z48" s="634"/>
      <c r="AA48" s="634"/>
      <c r="AB48" s="634"/>
      <c r="AC48" s="634"/>
      <c r="AD48" s="634"/>
      <c r="AE48" s="634"/>
      <c r="AF48" s="634"/>
      <c r="AG48" s="634"/>
      <c r="AH48" s="634"/>
      <c r="AI48" s="634"/>
      <c r="AJ48" s="634"/>
      <c r="AK48" s="634"/>
      <c r="AL48" s="634"/>
      <c r="AM48" s="634"/>
      <c r="AN48" s="634"/>
    </row>
    <row r="49" spans="1:40">
      <c r="A49" s="631"/>
      <c r="B49" s="638">
        <v>1</v>
      </c>
      <c r="C49" s="638">
        <v>2</v>
      </c>
      <c r="D49" s="638">
        <v>3</v>
      </c>
      <c r="E49" s="638">
        <v>4</v>
      </c>
      <c r="F49" s="638">
        <v>5</v>
      </c>
      <c r="G49" s="638">
        <v>7</v>
      </c>
      <c r="H49" s="638">
        <v>8</v>
      </c>
      <c r="I49" s="638">
        <v>9</v>
      </c>
      <c r="J49" s="638">
        <v>10</v>
      </c>
      <c r="K49" s="638">
        <v>11</v>
      </c>
      <c r="L49" s="638">
        <v>12</v>
      </c>
      <c r="M49" s="638">
        <v>13</v>
      </c>
      <c r="N49" s="638">
        <v>14</v>
      </c>
      <c r="O49" s="939"/>
      <c r="P49" s="939"/>
      <c r="Q49" s="632"/>
      <c r="R49" s="632"/>
      <c r="S49" s="632"/>
      <c r="T49" s="634"/>
      <c r="U49" s="634"/>
      <c r="V49" s="634"/>
      <c r="W49" s="634"/>
      <c r="X49" s="634"/>
      <c r="Y49" s="634"/>
      <c r="Z49" s="634"/>
      <c r="AA49" s="634"/>
      <c r="AB49" s="634"/>
      <c r="AC49" s="634"/>
      <c r="AD49" s="634"/>
      <c r="AE49" s="634"/>
      <c r="AF49" s="634"/>
      <c r="AG49" s="634"/>
      <c r="AH49" s="634"/>
      <c r="AI49" s="634"/>
      <c r="AJ49" s="634"/>
      <c r="AK49" s="634"/>
      <c r="AL49" s="634"/>
      <c r="AM49" s="634"/>
      <c r="AN49" s="634"/>
    </row>
    <row r="50" spans="1:40" ht="45" customHeight="1">
      <c r="A50" s="631"/>
      <c r="B50" s="638" t="s">
        <v>5</v>
      </c>
      <c r="C50" s="638" t="s">
        <v>28</v>
      </c>
      <c r="D50" s="638" t="s">
        <v>29</v>
      </c>
      <c r="E50" s="638" t="s">
        <v>215</v>
      </c>
      <c r="F50" s="638" t="s">
        <v>88</v>
      </c>
      <c r="G50" s="638" t="s">
        <v>11</v>
      </c>
      <c r="H50" s="638" t="s">
        <v>12</v>
      </c>
      <c r="I50" s="638" t="s">
        <v>13</v>
      </c>
      <c r="J50" s="638" t="s">
        <v>14</v>
      </c>
      <c r="K50" s="638" t="s">
        <v>15</v>
      </c>
      <c r="L50" s="638" t="s">
        <v>16</v>
      </c>
      <c r="M50" s="638" t="s">
        <v>17</v>
      </c>
      <c r="N50" s="638" t="s">
        <v>216</v>
      </c>
      <c r="O50" s="939"/>
      <c r="P50" s="939"/>
      <c r="Q50" s="632"/>
      <c r="R50" s="632"/>
      <c r="S50" s="632"/>
      <c r="T50" s="634"/>
      <c r="U50" s="634"/>
      <c r="V50" s="634"/>
      <c r="W50" s="634"/>
      <c r="X50" s="634"/>
      <c r="Y50" s="634"/>
      <c r="Z50" s="634"/>
      <c r="AA50" s="634"/>
      <c r="AB50" s="634"/>
      <c r="AC50" s="634"/>
      <c r="AD50" s="634"/>
      <c r="AE50" s="634"/>
      <c r="AF50" s="634"/>
      <c r="AG50" s="634"/>
      <c r="AH50" s="634"/>
      <c r="AI50" s="634"/>
      <c r="AJ50" s="634"/>
      <c r="AK50" s="634"/>
      <c r="AL50" s="634"/>
      <c r="AM50" s="634"/>
      <c r="AN50" s="634"/>
    </row>
    <row r="51" spans="1:40">
      <c r="A51" s="631"/>
      <c r="B51" s="644" t="s">
        <v>20</v>
      </c>
      <c r="C51" s="644" t="s">
        <v>19</v>
      </c>
      <c r="D51" s="644" t="s">
        <v>19</v>
      </c>
      <c r="E51" s="644">
        <f t="shared" ref="E51" si="0">E27</f>
        <v>18383</v>
      </c>
      <c r="F51" s="951">
        <f>F27</f>
        <v>214.0521567045146</v>
      </c>
      <c r="G51" s="951">
        <f t="shared" ref="G51:N51" si="1">G27</f>
        <v>28.663880348887524</v>
      </c>
      <c r="H51" s="951">
        <f t="shared" si="1"/>
        <v>62.460832505643353</v>
      </c>
      <c r="I51" s="951">
        <f t="shared" si="1"/>
        <v>139.44122207022346</v>
      </c>
      <c r="J51" s="951">
        <f t="shared" si="1"/>
        <v>177.15806451612903</v>
      </c>
      <c r="K51" s="951">
        <f t="shared" si="1"/>
        <v>220.06502293577981</v>
      </c>
      <c r="L51" s="951">
        <f t="shared" si="1"/>
        <v>339.49606837606848</v>
      </c>
      <c r="M51" s="951">
        <f t="shared" si="1"/>
        <v>457.59320125130364</v>
      </c>
      <c r="N51" s="952">
        <f t="shared" si="1"/>
        <v>223.97639123102866</v>
      </c>
      <c r="O51" s="939"/>
      <c r="P51" s="939"/>
      <c r="Q51" s="632"/>
      <c r="R51" s="632"/>
      <c r="S51" s="632"/>
      <c r="T51" s="634"/>
      <c r="U51" s="634"/>
      <c r="V51" s="634"/>
      <c r="W51" s="634"/>
      <c r="X51" s="634"/>
      <c r="Y51" s="634"/>
      <c r="Z51" s="634"/>
      <c r="AA51" s="634"/>
      <c r="AB51" s="634"/>
      <c r="AC51" s="634"/>
      <c r="AD51" s="634"/>
      <c r="AE51" s="634"/>
      <c r="AF51" s="634"/>
      <c r="AG51" s="634"/>
      <c r="AH51" s="634"/>
      <c r="AI51" s="634"/>
      <c r="AJ51" s="634"/>
      <c r="AK51" s="634"/>
      <c r="AL51" s="634"/>
      <c r="AM51" s="634"/>
      <c r="AN51" s="634"/>
    </row>
    <row r="52" spans="1:40">
      <c r="A52" s="631"/>
      <c r="B52" s="640" t="s">
        <v>20</v>
      </c>
      <c r="C52" s="639" t="s">
        <v>75</v>
      </c>
      <c r="D52" s="639">
        <v>500</v>
      </c>
      <c r="E52" s="640"/>
      <c r="F52" s="948">
        <f>F$51/F$9*F10</f>
        <v>220.11530524399041</v>
      </c>
      <c r="G52" s="948">
        <f t="shared" ref="G52:M52" si="2">G$51/G$9*G10</f>
        <v>28.589823389867906</v>
      </c>
      <c r="H52" s="948">
        <f t="shared" si="2"/>
        <v>62.608322962798518</v>
      </c>
      <c r="I52" s="948">
        <f t="shared" si="2"/>
        <v>147.4363673690105</v>
      </c>
      <c r="J52" s="948">
        <f t="shared" si="2"/>
        <v>186.36717790041732</v>
      </c>
      <c r="K52" s="948">
        <f t="shared" si="2"/>
        <v>230.46135974641467</v>
      </c>
      <c r="L52" s="948">
        <f t="shared" si="2"/>
        <v>348.8766983565319</v>
      </c>
      <c r="M52" s="948">
        <f t="shared" si="2"/>
        <v>464.40665722442117</v>
      </c>
      <c r="N52" s="639"/>
      <c r="O52" s="939"/>
      <c r="P52" s="939"/>
      <c r="Q52" s="632"/>
      <c r="R52" s="632"/>
      <c r="S52" s="632"/>
      <c r="T52" s="634"/>
      <c r="U52" s="634"/>
      <c r="V52" s="634"/>
      <c r="W52" s="634"/>
      <c r="X52" s="634"/>
      <c r="Y52" s="634"/>
      <c r="Z52" s="634"/>
      <c r="AA52" s="634"/>
      <c r="AB52" s="634"/>
      <c r="AC52" s="634"/>
      <c r="AD52" s="634"/>
      <c r="AE52" s="634"/>
      <c r="AF52" s="634"/>
      <c r="AG52" s="634"/>
      <c r="AH52" s="634"/>
      <c r="AI52" s="634"/>
      <c r="AJ52" s="634"/>
      <c r="AK52" s="634"/>
      <c r="AL52" s="634"/>
      <c r="AM52" s="634"/>
      <c r="AN52" s="634"/>
    </row>
    <row r="53" spans="1:40">
      <c r="A53" s="631"/>
      <c r="B53" s="640" t="s">
        <v>20</v>
      </c>
      <c r="C53" s="639">
        <v>501</v>
      </c>
      <c r="D53" s="639">
        <v>1000</v>
      </c>
      <c r="E53" s="640"/>
      <c r="F53" s="948">
        <f t="shared" ref="F53:M53" si="3">F$51/F$9*F11</f>
        <v>153.03475575557016</v>
      </c>
      <c r="G53" s="948">
        <f t="shared" si="3"/>
        <v>36.017155214889819</v>
      </c>
      <c r="H53" s="948">
        <f t="shared" si="3"/>
        <v>71.380525913543138</v>
      </c>
      <c r="I53" s="948">
        <f t="shared" si="3"/>
        <v>103.06984686579119</v>
      </c>
      <c r="J53" s="948">
        <f t="shared" si="3"/>
        <v>120.14656259930194</v>
      </c>
      <c r="K53" s="948">
        <f t="shared" si="3"/>
        <v>143.67983470399733</v>
      </c>
      <c r="L53" s="948">
        <f t="shared" si="3"/>
        <v>208.45268489315006</v>
      </c>
      <c r="M53" s="948">
        <f t="shared" si="3"/>
        <v>285.69294575252877</v>
      </c>
      <c r="N53" s="639"/>
      <c r="O53" s="939"/>
      <c r="P53" s="939"/>
      <c r="Q53" s="632"/>
      <c r="R53" s="632"/>
      <c r="S53" s="632"/>
      <c r="T53" s="634"/>
      <c r="U53" s="634"/>
      <c r="V53" s="634"/>
      <c r="W53" s="634"/>
      <c r="X53" s="634"/>
      <c r="Y53" s="634"/>
      <c r="Z53" s="634"/>
      <c r="AA53" s="634"/>
      <c r="AB53" s="634"/>
      <c r="AC53" s="634"/>
      <c r="AD53" s="634"/>
      <c r="AE53" s="634"/>
      <c r="AF53" s="634"/>
      <c r="AG53" s="634"/>
      <c r="AH53" s="634"/>
      <c r="AI53" s="634"/>
      <c r="AJ53" s="634"/>
      <c r="AK53" s="634"/>
      <c r="AL53" s="634"/>
      <c r="AM53" s="634"/>
      <c r="AN53" s="634"/>
    </row>
    <row r="54" spans="1:40">
      <c r="A54" s="631"/>
      <c r="B54" s="640" t="s">
        <v>20</v>
      </c>
      <c r="C54" s="639">
        <v>1001</v>
      </c>
      <c r="D54" s="639">
        <v>2000</v>
      </c>
      <c r="E54" s="640"/>
      <c r="F54" s="948">
        <f t="shared" ref="F54:M54" si="4">F$51/F$9*F12</f>
        <v>133.39027965638329</v>
      </c>
      <c r="G54" s="948">
        <f t="shared" si="4"/>
        <v>24.442025421110756</v>
      </c>
      <c r="H54" s="948">
        <f t="shared" si="4"/>
        <v>52.013418137610024</v>
      </c>
      <c r="I54" s="948">
        <f t="shared" si="4"/>
        <v>81.679760118991439</v>
      </c>
      <c r="J54" s="948">
        <f t="shared" si="4"/>
        <v>93.048636224469121</v>
      </c>
      <c r="K54" s="948">
        <f t="shared" si="4"/>
        <v>115.27271252772204</v>
      </c>
      <c r="L54" s="948">
        <f t="shared" si="4"/>
        <v>182.7593502647068</v>
      </c>
      <c r="M54" s="948">
        <f t="shared" si="4"/>
        <v>277.08012549430254</v>
      </c>
      <c r="N54" s="639"/>
      <c r="O54" s="939"/>
      <c r="P54" s="939"/>
      <c r="Q54" s="632"/>
      <c r="R54" s="632"/>
      <c r="S54" s="632"/>
      <c r="T54" s="634"/>
      <c r="U54" s="634"/>
      <c r="V54" s="634"/>
      <c r="W54" s="634"/>
      <c r="X54" s="634"/>
      <c r="Y54" s="634"/>
      <c r="Z54" s="634"/>
      <c r="AA54" s="634"/>
      <c r="AB54" s="634"/>
      <c r="AC54" s="634"/>
      <c r="AD54" s="634"/>
      <c r="AE54" s="634"/>
      <c r="AF54" s="634"/>
      <c r="AG54" s="634"/>
      <c r="AH54" s="634"/>
      <c r="AI54" s="634"/>
      <c r="AJ54" s="634"/>
      <c r="AK54" s="634"/>
      <c r="AL54" s="634"/>
      <c r="AM54" s="634"/>
      <c r="AN54" s="634"/>
    </row>
    <row r="55" spans="1:40">
      <c r="A55" s="631"/>
      <c r="B55" s="640" t="s">
        <v>20</v>
      </c>
      <c r="C55" s="639">
        <v>2001</v>
      </c>
      <c r="D55" s="639">
        <v>5000</v>
      </c>
      <c r="E55" s="640"/>
      <c r="F55" s="948">
        <f t="shared" ref="F55:M55" si="5">F$51/F$9*F13</f>
        <v>104.41912106833777</v>
      </c>
      <c r="G55" s="948">
        <f t="shared" si="5"/>
        <v>14.8990178944339</v>
      </c>
      <c r="H55" s="948">
        <f t="shared" si="5"/>
        <v>25.180731419165681</v>
      </c>
      <c r="I55" s="948">
        <f t="shared" si="5"/>
        <v>45.422706560916573</v>
      </c>
      <c r="J55" s="948">
        <f t="shared" si="5"/>
        <v>64.223364109710701</v>
      </c>
      <c r="K55" s="948">
        <f t="shared" si="5"/>
        <v>85.003330083652898</v>
      </c>
      <c r="L55" s="948">
        <f t="shared" si="5"/>
        <v>148.0925815234813</v>
      </c>
      <c r="M55" s="948">
        <f t="shared" si="5"/>
        <v>248.22746615425794</v>
      </c>
      <c r="N55" s="639"/>
      <c r="O55" s="939"/>
      <c r="P55" s="939"/>
      <c r="Q55" s="632"/>
      <c r="R55" s="632"/>
      <c r="S55" s="632"/>
      <c r="T55" s="634"/>
      <c r="U55" s="634"/>
      <c r="V55" s="634"/>
      <c r="W55" s="634"/>
      <c r="X55" s="634"/>
      <c r="Y55" s="634"/>
      <c r="Z55" s="634"/>
      <c r="AA55" s="634"/>
      <c r="AB55" s="634"/>
      <c r="AC55" s="634"/>
      <c r="AD55" s="634"/>
      <c r="AE55" s="634"/>
      <c r="AF55" s="634"/>
      <c r="AG55" s="634"/>
      <c r="AH55" s="634"/>
      <c r="AI55" s="634"/>
      <c r="AJ55" s="634"/>
      <c r="AK55" s="634"/>
      <c r="AL55" s="634"/>
      <c r="AM55" s="634"/>
      <c r="AN55" s="634"/>
    </row>
    <row r="56" spans="1:40">
      <c r="A56" s="631"/>
      <c r="B56" s="640" t="s">
        <v>20</v>
      </c>
      <c r="C56" s="639">
        <v>5001</v>
      </c>
      <c r="D56" s="639">
        <v>10000</v>
      </c>
      <c r="E56" s="640"/>
      <c r="F56" s="948">
        <f t="shared" ref="F56:M56" si="6">F$51/F$9*F14</f>
        <v>84.270330498391743</v>
      </c>
      <c r="G56" s="948">
        <f t="shared" si="6"/>
        <v>12.024092419277286</v>
      </c>
      <c r="H56" s="948">
        <f t="shared" si="6"/>
        <v>20.321838923501179</v>
      </c>
      <c r="I56" s="948">
        <f t="shared" si="6"/>
        <v>36.657907621294633</v>
      </c>
      <c r="J56" s="948">
        <f t="shared" si="6"/>
        <v>51.830776431280931</v>
      </c>
      <c r="K56" s="948">
        <f t="shared" si="6"/>
        <v>68.6010248537265</v>
      </c>
      <c r="L56" s="948">
        <f t="shared" si="6"/>
        <v>119.51652783187379</v>
      </c>
      <c r="M56" s="948">
        <f t="shared" si="6"/>
        <v>200.32931131365882</v>
      </c>
      <c r="N56" s="639"/>
      <c r="O56" s="939"/>
      <c r="P56" s="939"/>
      <c r="Q56" s="632"/>
      <c r="R56" s="632"/>
      <c r="S56" s="632"/>
      <c r="T56" s="634"/>
      <c r="U56" s="634"/>
      <c r="V56" s="634"/>
      <c r="W56" s="634"/>
      <c r="X56" s="634"/>
      <c r="Y56" s="634"/>
      <c r="Z56" s="634"/>
      <c r="AA56" s="634"/>
      <c r="AB56" s="634"/>
      <c r="AC56" s="634"/>
      <c r="AD56" s="634"/>
      <c r="AE56" s="634"/>
      <c r="AF56" s="634"/>
      <c r="AG56" s="634"/>
      <c r="AH56" s="634"/>
      <c r="AI56" s="634"/>
      <c r="AJ56" s="634"/>
      <c r="AK56" s="634"/>
      <c r="AL56" s="634"/>
      <c r="AM56" s="634"/>
      <c r="AN56" s="634"/>
    </row>
    <row r="57" spans="1:40">
      <c r="A57" s="631"/>
      <c r="B57" s="640" t="s">
        <v>20</v>
      </c>
      <c r="C57" s="639">
        <v>10001</v>
      </c>
      <c r="D57" s="639">
        <v>20000</v>
      </c>
      <c r="E57" s="640"/>
      <c r="F57" s="948">
        <f t="shared" ref="F57:M57" si="7">F$51/F$9*F15</f>
        <v>67.5643982583032</v>
      </c>
      <c r="G57" s="948">
        <f t="shared" si="7"/>
        <v>9.6404103805692234</v>
      </c>
      <c r="H57" s="948">
        <f t="shared" si="7"/>
        <v>16.293193704689756</v>
      </c>
      <c r="I57" s="948">
        <f t="shared" si="7"/>
        <v>29.390764877663639</v>
      </c>
      <c r="J57" s="948">
        <f t="shared" si="7"/>
        <v>60.604707082159543</v>
      </c>
      <c r="K57" s="948">
        <f t="shared" si="7"/>
        <v>70.190281995646885</v>
      </c>
      <c r="L57" s="948">
        <f t="shared" si="7"/>
        <v>111.5401074251224</v>
      </c>
      <c r="M57" s="948">
        <f t="shared" si="7"/>
        <v>213.23022931524437</v>
      </c>
      <c r="N57" s="639"/>
      <c r="O57" s="939"/>
      <c r="P57" s="939"/>
      <c r="Q57" s="632"/>
      <c r="R57" s="632"/>
      <c r="S57" s="632"/>
      <c r="T57" s="634"/>
      <c r="U57" s="634"/>
      <c r="V57" s="634"/>
      <c r="W57" s="634"/>
      <c r="X57" s="634"/>
      <c r="Y57" s="634"/>
      <c r="Z57" s="634"/>
      <c r="AA57" s="634"/>
      <c r="AB57" s="634"/>
      <c r="AC57" s="634"/>
      <c r="AD57" s="634"/>
      <c r="AE57" s="634"/>
      <c r="AF57" s="634"/>
      <c r="AG57" s="634"/>
      <c r="AH57" s="634"/>
      <c r="AI57" s="634"/>
      <c r="AJ57" s="634"/>
      <c r="AK57" s="634"/>
      <c r="AL57" s="634"/>
      <c r="AM57" s="634"/>
      <c r="AN57" s="634"/>
    </row>
    <row r="58" spans="1:40">
      <c r="A58" s="631"/>
      <c r="B58" s="640" t="s">
        <v>20</v>
      </c>
      <c r="C58" s="639">
        <v>20001</v>
      </c>
      <c r="D58" s="639" t="s">
        <v>76</v>
      </c>
      <c r="E58" s="640"/>
      <c r="F58" s="948">
        <f t="shared" ref="F58:M58" si="8">F$51/F$9*F16</f>
        <v>54.170286090117145</v>
      </c>
      <c r="G58" s="948">
        <f t="shared" si="8"/>
        <v>7.7292746150875722</v>
      </c>
      <c r="H58" s="948">
        <f t="shared" si="8"/>
        <v>13.063195811061238</v>
      </c>
      <c r="I58" s="948">
        <f t="shared" si="8"/>
        <v>23.564276199777254</v>
      </c>
      <c r="J58" s="948">
        <f t="shared" si="8"/>
        <v>48.590299117255519</v>
      </c>
      <c r="K58" s="948">
        <f t="shared" si="8"/>
        <v>56.275608966633882</v>
      </c>
      <c r="L58" s="948">
        <f t="shared" si="8"/>
        <v>89.428155737311556</v>
      </c>
      <c r="M58" s="948">
        <f t="shared" si="8"/>
        <v>170.95900833614786</v>
      </c>
      <c r="N58" s="639"/>
      <c r="O58" s="939"/>
      <c r="P58" s="939"/>
      <c r="Q58" s="632"/>
      <c r="R58" s="632"/>
      <c r="S58" s="632"/>
      <c r="T58" s="634"/>
      <c r="U58" s="634"/>
      <c r="V58" s="634"/>
      <c r="W58" s="634"/>
      <c r="X58" s="634"/>
      <c r="Y58" s="634"/>
      <c r="Z58" s="634"/>
      <c r="AA58" s="634"/>
      <c r="AB58" s="634"/>
      <c r="AC58" s="634"/>
      <c r="AD58" s="634"/>
      <c r="AE58" s="634"/>
      <c r="AF58" s="634"/>
      <c r="AG58" s="634"/>
      <c r="AH58" s="634"/>
      <c r="AI58" s="634"/>
      <c r="AJ58" s="634"/>
      <c r="AK58" s="634"/>
      <c r="AL58" s="634"/>
      <c r="AM58" s="634"/>
      <c r="AN58" s="634"/>
    </row>
    <row r="59" spans="1:40">
      <c r="A59" s="631"/>
      <c r="B59" s="641"/>
      <c r="C59" s="641"/>
      <c r="D59" s="641"/>
      <c r="E59" s="641"/>
      <c r="F59" s="641"/>
      <c r="G59" s="641"/>
      <c r="H59" s="642"/>
      <c r="I59" s="642"/>
      <c r="J59" s="641"/>
      <c r="K59" s="641"/>
      <c r="L59" s="641"/>
      <c r="M59" s="641"/>
      <c r="N59" s="641"/>
      <c r="O59" s="939"/>
      <c r="P59" s="939"/>
      <c r="Q59" s="632"/>
      <c r="R59" s="632"/>
      <c r="S59" s="632"/>
      <c r="T59" s="634"/>
      <c r="U59" s="634"/>
      <c r="V59" s="634"/>
      <c r="W59" s="634"/>
      <c r="X59" s="634"/>
      <c r="Y59" s="634"/>
      <c r="Z59" s="634"/>
      <c r="AA59" s="634"/>
      <c r="AB59" s="634"/>
      <c r="AC59" s="634"/>
      <c r="AD59" s="634"/>
      <c r="AE59" s="634"/>
      <c r="AF59" s="634"/>
      <c r="AG59" s="634"/>
      <c r="AH59" s="634"/>
      <c r="AI59" s="634"/>
      <c r="AJ59" s="634"/>
      <c r="AK59" s="634"/>
      <c r="AL59" s="634"/>
      <c r="AM59" s="634"/>
      <c r="AN59" s="634"/>
    </row>
    <row r="60" spans="1:40">
      <c r="A60" s="631"/>
      <c r="B60" s="634"/>
      <c r="C60" s="634"/>
      <c r="D60" s="634"/>
      <c r="E60" s="634"/>
      <c r="F60" s="634"/>
      <c r="G60" s="634"/>
      <c r="H60" s="634"/>
      <c r="I60" s="634"/>
      <c r="J60" s="634"/>
      <c r="K60" s="634"/>
      <c r="L60" s="634"/>
      <c r="M60" s="634"/>
      <c r="N60" s="634"/>
      <c r="O60" s="939"/>
      <c r="P60" s="939"/>
      <c r="Q60" s="632"/>
      <c r="R60" s="632"/>
      <c r="S60" s="632"/>
      <c r="T60" s="634"/>
      <c r="U60" s="634"/>
      <c r="V60" s="634"/>
      <c r="W60" s="634"/>
      <c r="X60" s="634"/>
      <c r="Y60" s="634"/>
      <c r="Z60" s="634"/>
      <c r="AA60" s="634"/>
      <c r="AB60" s="634"/>
      <c r="AC60" s="634"/>
      <c r="AD60" s="634"/>
      <c r="AE60" s="634"/>
      <c r="AF60" s="634"/>
      <c r="AG60" s="634"/>
      <c r="AH60" s="634"/>
      <c r="AI60" s="634"/>
      <c r="AJ60" s="634"/>
      <c r="AK60" s="634"/>
      <c r="AL60" s="634"/>
      <c r="AM60" s="634"/>
      <c r="AN60" s="634"/>
    </row>
    <row r="61" spans="1:40">
      <c r="A61" s="631"/>
      <c r="B61" s="954" t="s">
        <v>226</v>
      </c>
      <c r="C61" s="632"/>
      <c r="D61" s="632"/>
      <c r="E61" s="632"/>
      <c r="F61" s="632"/>
      <c r="G61" s="632"/>
      <c r="H61" s="633"/>
      <c r="I61" s="633"/>
      <c r="J61" s="632"/>
      <c r="K61" s="632"/>
      <c r="L61" s="632"/>
      <c r="M61" s="632"/>
      <c r="N61" s="632"/>
      <c r="O61" s="939"/>
      <c r="P61" s="939"/>
      <c r="Q61" s="632"/>
      <c r="R61" s="632"/>
      <c r="S61" s="632"/>
      <c r="T61" s="634"/>
      <c r="U61" s="634"/>
      <c r="V61" s="634"/>
      <c r="W61" s="634"/>
      <c r="X61" s="634"/>
      <c r="Y61" s="634"/>
      <c r="Z61" s="634"/>
      <c r="AA61" s="634"/>
      <c r="AB61" s="634"/>
      <c r="AC61" s="634"/>
      <c r="AD61" s="634"/>
      <c r="AE61" s="634"/>
      <c r="AF61" s="634"/>
      <c r="AG61" s="634"/>
      <c r="AH61" s="634"/>
      <c r="AI61" s="634"/>
      <c r="AJ61" s="634"/>
      <c r="AK61" s="634"/>
      <c r="AL61" s="634"/>
      <c r="AM61" s="634"/>
      <c r="AN61" s="634"/>
    </row>
    <row r="62" spans="1:40">
      <c r="A62" s="631"/>
      <c r="B62" s="638">
        <v>1</v>
      </c>
      <c r="C62" s="638">
        <v>2</v>
      </c>
      <c r="D62" s="638">
        <v>3</v>
      </c>
      <c r="E62" s="638">
        <v>4</v>
      </c>
      <c r="F62" s="638">
        <v>5</v>
      </c>
      <c r="G62" s="638">
        <v>7</v>
      </c>
      <c r="H62" s="638">
        <v>8</v>
      </c>
      <c r="I62" s="638">
        <v>9</v>
      </c>
      <c r="J62" s="638">
        <v>10</v>
      </c>
      <c r="K62" s="638">
        <v>11</v>
      </c>
      <c r="L62" s="638">
        <v>12</v>
      </c>
      <c r="M62" s="638">
        <v>13</v>
      </c>
      <c r="N62" s="638">
        <v>14</v>
      </c>
      <c r="O62" s="939"/>
      <c r="P62" s="939"/>
      <c r="Q62" s="632"/>
      <c r="R62" s="632"/>
      <c r="S62" s="632"/>
      <c r="T62" s="634"/>
      <c r="U62" s="634"/>
      <c r="V62" s="634"/>
      <c r="W62" s="634"/>
      <c r="X62" s="634"/>
      <c r="Y62" s="634"/>
      <c r="Z62" s="634"/>
      <c r="AA62" s="634"/>
      <c r="AB62" s="634"/>
      <c r="AC62" s="634"/>
      <c r="AD62" s="634"/>
      <c r="AE62" s="634"/>
      <c r="AF62" s="634"/>
      <c r="AG62" s="634"/>
      <c r="AH62" s="634"/>
      <c r="AI62" s="634"/>
      <c r="AJ62" s="634"/>
      <c r="AK62" s="634"/>
      <c r="AL62" s="634"/>
      <c r="AM62" s="634"/>
      <c r="AN62" s="634"/>
    </row>
    <row r="63" spans="1:40" ht="60">
      <c r="A63" s="631"/>
      <c r="B63" s="638" t="s">
        <v>5</v>
      </c>
      <c r="C63" s="638" t="s">
        <v>28</v>
      </c>
      <c r="D63" s="638" t="s">
        <v>29</v>
      </c>
      <c r="E63" s="638" t="s">
        <v>215</v>
      </c>
      <c r="F63" s="638" t="s">
        <v>88</v>
      </c>
      <c r="G63" s="638" t="s">
        <v>11</v>
      </c>
      <c r="H63" s="638" t="s">
        <v>12</v>
      </c>
      <c r="I63" s="638" t="s">
        <v>13</v>
      </c>
      <c r="J63" s="638" t="s">
        <v>14</v>
      </c>
      <c r="K63" s="638" t="s">
        <v>15</v>
      </c>
      <c r="L63" s="638" t="s">
        <v>16</v>
      </c>
      <c r="M63" s="638" t="s">
        <v>17</v>
      </c>
      <c r="N63" s="638" t="s">
        <v>216</v>
      </c>
      <c r="O63" s="939"/>
      <c r="P63" s="939"/>
      <c r="Q63" s="632"/>
      <c r="R63" s="632"/>
      <c r="S63" s="632"/>
      <c r="T63" s="634"/>
      <c r="U63" s="634"/>
      <c r="V63" s="634"/>
      <c r="W63" s="634"/>
      <c r="X63" s="634"/>
      <c r="Y63" s="634"/>
      <c r="Z63" s="634"/>
      <c r="AA63" s="634"/>
      <c r="AB63" s="634"/>
      <c r="AC63" s="634"/>
      <c r="AD63" s="634"/>
      <c r="AE63" s="634"/>
      <c r="AF63" s="634"/>
      <c r="AG63" s="634"/>
      <c r="AH63" s="634"/>
      <c r="AI63" s="634"/>
      <c r="AJ63" s="634"/>
      <c r="AK63" s="634"/>
      <c r="AL63" s="634"/>
      <c r="AM63" s="634"/>
      <c r="AN63" s="634"/>
    </row>
    <row r="64" spans="1:40">
      <c r="A64" s="631"/>
      <c r="B64" s="644" t="s">
        <v>21</v>
      </c>
      <c r="C64" s="644" t="s">
        <v>19</v>
      </c>
      <c r="D64" s="644" t="s">
        <v>19</v>
      </c>
      <c r="E64" s="644">
        <f>E28</f>
        <v>2395</v>
      </c>
      <c r="F64" s="643">
        <f t="shared" ref="F64:N64" si="9">F28</f>
        <v>228.84185994675801</v>
      </c>
      <c r="G64" s="643">
        <f t="shared" si="9"/>
        <v>22.842003065917222</v>
      </c>
      <c r="H64" s="643">
        <f t="shared" si="9"/>
        <v>42.298184110971</v>
      </c>
      <c r="I64" s="643">
        <f t="shared" si="9"/>
        <v>132.3343555161195</v>
      </c>
      <c r="J64" s="643">
        <f t="shared" si="9"/>
        <v>182.12865497076024</v>
      </c>
      <c r="K64" s="643">
        <f t="shared" si="9"/>
        <v>245.16992415584411</v>
      </c>
      <c r="L64" s="643">
        <f t="shared" si="9"/>
        <v>397.29343228687782</v>
      </c>
      <c r="M64" s="643">
        <f t="shared" si="9"/>
        <v>517.44287636019772</v>
      </c>
      <c r="N64" s="645">
        <f t="shared" si="9"/>
        <v>265.56743215031315</v>
      </c>
      <c r="O64" s="939"/>
      <c r="P64" s="939"/>
      <c r="Q64" s="632"/>
      <c r="R64" s="632"/>
      <c r="S64" s="632"/>
      <c r="T64" s="634"/>
      <c r="U64" s="634"/>
      <c r="V64" s="634"/>
      <c r="W64" s="634"/>
      <c r="X64" s="634"/>
      <c r="Y64" s="634"/>
      <c r="Z64" s="634"/>
      <c r="AA64" s="634"/>
      <c r="AB64" s="634"/>
      <c r="AC64" s="634"/>
      <c r="AD64" s="634"/>
      <c r="AE64" s="634"/>
      <c r="AF64" s="634"/>
      <c r="AG64" s="634"/>
      <c r="AH64" s="634"/>
      <c r="AI64" s="634"/>
      <c r="AJ64" s="634"/>
      <c r="AK64" s="634"/>
      <c r="AL64" s="634"/>
      <c r="AM64" s="634"/>
      <c r="AN64" s="634"/>
    </row>
    <row r="65" spans="1:40">
      <c r="A65" s="631"/>
      <c r="B65" s="640" t="s">
        <v>21</v>
      </c>
      <c r="C65" s="945" t="s">
        <v>75</v>
      </c>
      <c r="D65" s="945">
        <v>500</v>
      </c>
      <c r="E65" s="946"/>
      <c r="F65" s="948">
        <f>F$64/F$9*F10</f>
        <v>235.32393520481054</v>
      </c>
      <c r="G65" s="948">
        <f t="shared" ref="G65:M65" si="10">G$64/G$9*G10</f>
        <v>22.782987703573085</v>
      </c>
      <c r="H65" s="948">
        <f t="shared" si="10"/>
        <v>42.398063959847448</v>
      </c>
      <c r="I65" s="948">
        <f t="shared" si="10"/>
        <v>139.92201420602888</v>
      </c>
      <c r="J65" s="948">
        <f t="shared" si="10"/>
        <v>191.59615191330533</v>
      </c>
      <c r="K65" s="948">
        <f t="shared" si="10"/>
        <v>256.75226956157348</v>
      </c>
      <c r="L65" s="948">
        <f t="shared" si="10"/>
        <v>408.27106363259099</v>
      </c>
      <c r="M65" s="948">
        <f t="shared" si="10"/>
        <v>525.14748002791544</v>
      </c>
      <c r="N65" s="945"/>
      <c r="O65" s="939"/>
      <c r="P65" s="939"/>
      <c r="Q65" s="632"/>
      <c r="R65" s="632"/>
      <c r="S65" s="632"/>
      <c r="T65" s="634"/>
      <c r="U65" s="634"/>
      <c r="V65" s="634"/>
      <c r="W65" s="634"/>
      <c r="X65" s="634"/>
      <c r="Y65" s="634"/>
      <c r="Z65" s="634"/>
      <c r="AA65" s="634"/>
      <c r="AB65" s="634"/>
      <c r="AC65" s="634"/>
      <c r="AD65" s="634"/>
      <c r="AE65" s="634"/>
      <c r="AF65" s="634"/>
      <c r="AG65" s="634"/>
      <c r="AH65" s="634"/>
      <c r="AI65" s="634"/>
      <c r="AJ65" s="634"/>
      <c r="AK65" s="634"/>
      <c r="AL65" s="634"/>
      <c r="AM65" s="634"/>
      <c r="AN65" s="634"/>
    </row>
    <row r="66" spans="1:40">
      <c r="A66" s="631"/>
      <c r="B66" s="640" t="s">
        <v>21</v>
      </c>
      <c r="C66" s="945">
        <v>501</v>
      </c>
      <c r="D66" s="945">
        <v>1000</v>
      </c>
      <c r="E66" s="946"/>
      <c r="F66" s="948">
        <f t="shared" ref="F66:M66" si="11">F$64/F$9*F11</f>
        <v>163.60852739244501</v>
      </c>
      <c r="G66" s="948">
        <f t="shared" si="11"/>
        <v>28.701765421514526</v>
      </c>
      <c r="H66" s="948">
        <f t="shared" si="11"/>
        <v>48.338558836150526</v>
      </c>
      <c r="I66" s="948">
        <f t="shared" si="11"/>
        <v>97.816711268211478</v>
      </c>
      <c r="J66" s="948">
        <f t="shared" si="11"/>
        <v>123.51755989961661</v>
      </c>
      <c r="K66" s="948">
        <f t="shared" si="11"/>
        <v>160.07075412153532</v>
      </c>
      <c r="L66" s="948">
        <f t="shared" si="11"/>
        <v>243.94062366246968</v>
      </c>
      <c r="M66" s="948">
        <f t="shared" si="11"/>
        <v>323.05938812412643</v>
      </c>
      <c r="N66" s="945"/>
      <c r="O66" s="939"/>
      <c r="P66" s="939"/>
      <c r="Q66" s="632"/>
      <c r="R66" s="632"/>
      <c r="S66" s="632"/>
      <c r="T66" s="634"/>
      <c r="U66" s="634"/>
      <c r="V66" s="634"/>
      <c r="W66" s="634"/>
      <c r="X66" s="634"/>
      <c r="Y66" s="634"/>
      <c r="Z66" s="634"/>
      <c r="AA66" s="634"/>
      <c r="AB66" s="634"/>
      <c r="AC66" s="634"/>
      <c r="AD66" s="634"/>
      <c r="AE66" s="634"/>
      <c r="AF66" s="634"/>
      <c r="AG66" s="634"/>
      <c r="AH66" s="634"/>
      <c r="AI66" s="634"/>
      <c r="AJ66" s="634"/>
      <c r="AK66" s="634"/>
      <c r="AL66" s="634"/>
      <c r="AM66" s="634"/>
      <c r="AN66" s="634"/>
    </row>
    <row r="67" spans="1:40">
      <c r="A67" s="631"/>
      <c r="B67" s="640" t="s">
        <v>21</v>
      </c>
      <c r="C67" s="945">
        <v>1001</v>
      </c>
      <c r="D67" s="945">
        <v>2000</v>
      </c>
      <c r="E67" s="946"/>
      <c r="F67" s="948">
        <f t="shared" ref="F67:M67" si="12">F$64/F$9*F12</f>
        <v>142.60673737346715</v>
      </c>
      <c r="G67" s="948">
        <f t="shared" si="12"/>
        <v>19.477642692152358</v>
      </c>
      <c r="H67" s="948">
        <f t="shared" si="12"/>
        <v>35.223243885306367</v>
      </c>
      <c r="I67" s="948">
        <f t="shared" si="12"/>
        <v>77.516807824693856</v>
      </c>
      <c r="J67" s="948">
        <f t="shared" si="12"/>
        <v>95.659336811524199</v>
      </c>
      <c r="K67" s="948">
        <f t="shared" si="12"/>
        <v>128.42296249825841</v>
      </c>
      <c r="L67" s="948">
        <f t="shared" si="12"/>
        <v>213.87313819715325</v>
      </c>
      <c r="M67" s="948">
        <f t="shared" si="12"/>
        <v>313.32007714703337</v>
      </c>
      <c r="N67" s="945"/>
      <c r="O67" s="939"/>
      <c r="P67" s="939"/>
      <c r="Q67" s="632"/>
      <c r="R67" s="632"/>
      <c r="S67" s="632"/>
      <c r="T67" s="634"/>
      <c r="U67" s="634"/>
      <c r="V67" s="634"/>
      <c r="W67" s="634"/>
      <c r="X67" s="634"/>
      <c r="Y67" s="634"/>
      <c r="Z67" s="634"/>
      <c r="AA67" s="634"/>
      <c r="AB67" s="634"/>
      <c r="AC67" s="634"/>
      <c r="AD67" s="634"/>
      <c r="AE67" s="634"/>
      <c r="AF67" s="634"/>
      <c r="AG67" s="634"/>
      <c r="AH67" s="634"/>
      <c r="AI67" s="634"/>
      <c r="AJ67" s="634"/>
      <c r="AK67" s="634"/>
      <c r="AL67" s="634"/>
      <c r="AM67" s="634"/>
      <c r="AN67" s="634"/>
    </row>
    <row r="68" spans="1:40">
      <c r="A68" s="631"/>
      <c r="B68" s="640" t="s">
        <v>21</v>
      </c>
      <c r="C68" s="945">
        <v>2001</v>
      </c>
      <c r="D68" s="945">
        <v>5000</v>
      </c>
      <c r="E68" s="946"/>
      <c r="F68" s="948">
        <f t="shared" ref="F68:M68" si="13">F$64/F$9*F13</f>
        <v>111.63384778351146</v>
      </c>
      <c r="G68" s="948">
        <f t="shared" si="13"/>
        <v>11.872900956936315</v>
      </c>
      <c r="H68" s="948">
        <f t="shared" si="13"/>
        <v>17.0522737352332</v>
      </c>
      <c r="I68" s="948">
        <f t="shared" si="13"/>
        <v>43.107658619841537</v>
      </c>
      <c r="J68" s="948">
        <f t="shared" si="13"/>
        <v>66.025303194335166</v>
      </c>
      <c r="K68" s="948">
        <f t="shared" si="13"/>
        <v>94.700464942514046</v>
      </c>
      <c r="L68" s="948">
        <f t="shared" si="13"/>
        <v>173.3045401412831</v>
      </c>
      <c r="M68" s="948">
        <f t="shared" si="13"/>
        <v>280.69371163564011</v>
      </c>
      <c r="N68" s="945"/>
      <c r="O68" s="939"/>
      <c r="P68" s="939"/>
      <c r="Q68" s="632"/>
      <c r="R68" s="632"/>
      <c r="S68" s="632"/>
      <c r="T68" s="634"/>
      <c r="U68" s="634"/>
      <c r="V68" s="634"/>
      <c r="W68" s="634"/>
      <c r="X68" s="634"/>
      <c r="Y68" s="634"/>
      <c r="Z68" s="634"/>
      <c r="AA68" s="634"/>
      <c r="AB68" s="634"/>
      <c r="AC68" s="634"/>
      <c r="AD68" s="634"/>
      <c r="AE68" s="634"/>
      <c r="AF68" s="634"/>
      <c r="AG68" s="634"/>
      <c r="AH68" s="634"/>
      <c r="AI68" s="634"/>
      <c r="AJ68" s="634"/>
      <c r="AK68" s="634"/>
      <c r="AL68" s="634"/>
      <c r="AM68" s="634"/>
      <c r="AN68" s="634"/>
    </row>
    <row r="69" spans="1:40">
      <c r="A69" s="631"/>
      <c r="B69" s="640" t="s">
        <v>21</v>
      </c>
      <c r="C69" s="945">
        <v>5001</v>
      </c>
      <c r="D69" s="945">
        <v>10000</v>
      </c>
      <c r="E69" s="946"/>
      <c r="F69" s="948">
        <f t="shared" ref="F69:M69" si="14">F$64/F$9*F14</f>
        <v>90.092898228543007</v>
      </c>
      <c r="G69" s="948">
        <f t="shared" si="14"/>
        <v>9.5818972366267037</v>
      </c>
      <c r="H69" s="948">
        <f t="shared" si="14"/>
        <v>13.761854425844977</v>
      </c>
      <c r="I69" s="948">
        <f t="shared" si="14"/>
        <v>34.789573037379334</v>
      </c>
      <c r="J69" s="948">
        <f t="shared" si="14"/>
        <v>53.285012021905118</v>
      </c>
      <c r="K69" s="948">
        <f t="shared" si="14"/>
        <v>76.426993422346172</v>
      </c>
      <c r="L69" s="948">
        <f t="shared" si="14"/>
        <v>139.86356833074433</v>
      </c>
      <c r="M69" s="948">
        <f t="shared" si="14"/>
        <v>226.53084613569047</v>
      </c>
      <c r="N69" s="945"/>
      <c r="O69" s="939"/>
      <c r="P69" s="939"/>
      <c r="Q69" s="632"/>
      <c r="R69" s="632"/>
      <c r="S69" s="632"/>
      <c r="T69" s="634"/>
      <c r="U69" s="634"/>
      <c r="V69" s="634"/>
      <c r="W69" s="634"/>
      <c r="X69" s="634"/>
      <c r="Y69" s="634"/>
      <c r="Z69" s="634"/>
      <c r="AA69" s="634"/>
      <c r="AB69" s="634"/>
      <c r="AC69" s="634"/>
      <c r="AD69" s="634"/>
      <c r="AE69" s="634"/>
      <c r="AF69" s="634"/>
      <c r="AG69" s="634"/>
      <c r="AH69" s="634"/>
      <c r="AI69" s="634"/>
      <c r="AJ69" s="634"/>
      <c r="AK69" s="634"/>
      <c r="AL69" s="634"/>
      <c r="AM69" s="634"/>
      <c r="AN69" s="634"/>
    </row>
    <row r="70" spans="1:40">
      <c r="A70" s="631"/>
      <c r="B70" s="640" t="s">
        <v>21</v>
      </c>
      <c r="C70" s="945">
        <v>10001</v>
      </c>
      <c r="D70" s="945">
        <v>20000</v>
      </c>
      <c r="E70" s="946"/>
      <c r="F70" s="948">
        <f t="shared" ref="F70:M70" si="15">F$64/F$9*F15</f>
        <v>72.232687591918577</v>
      </c>
      <c r="G70" s="948">
        <f t="shared" si="15"/>
        <v>7.6823612431179047</v>
      </c>
      <c r="H70" s="948">
        <f t="shared" si="15"/>
        <v>11.033674695488795</v>
      </c>
      <c r="I70" s="948">
        <f t="shared" si="15"/>
        <v>27.892812975008841</v>
      </c>
      <c r="J70" s="948">
        <f t="shared" si="15"/>
        <v>62.305116145394017</v>
      </c>
      <c r="K70" s="948">
        <f t="shared" si="15"/>
        <v>78.19755217698507</v>
      </c>
      <c r="L70" s="948">
        <f t="shared" si="15"/>
        <v>130.52920562097947</v>
      </c>
      <c r="M70" s="948">
        <f t="shared" si="15"/>
        <v>241.11910509621072</v>
      </c>
      <c r="N70" s="945"/>
      <c r="O70" s="939"/>
      <c r="P70" s="939"/>
      <c r="Q70" s="632"/>
      <c r="R70" s="632"/>
      <c r="S70" s="632"/>
      <c r="T70" s="634"/>
      <c r="U70" s="634"/>
      <c r="V70" s="634"/>
      <c r="W70" s="634"/>
      <c r="X70" s="634"/>
      <c r="Y70" s="634"/>
      <c r="Z70" s="634"/>
      <c r="AA70" s="634"/>
      <c r="AB70" s="634"/>
      <c r="AC70" s="634"/>
      <c r="AD70" s="634"/>
      <c r="AE70" s="634"/>
      <c r="AF70" s="634"/>
      <c r="AG70" s="634"/>
      <c r="AH70" s="634"/>
      <c r="AI70" s="634"/>
      <c r="AJ70" s="634"/>
      <c r="AK70" s="634"/>
      <c r="AL70" s="634"/>
      <c r="AM70" s="634"/>
      <c r="AN70" s="634"/>
    </row>
    <row r="71" spans="1:40">
      <c r="A71" s="631"/>
      <c r="B71" s="640" t="s">
        <v>21</v>
      </c>
      <c r="C71" s="945">
        <v>20001</v>
      </c>
      <c r="D71" s="945" t="s">
        <v>76</v>
      </c>
      <c r="E71" s="946"/>
      <c r="F71" s="948">
        <f t="shared" ref="F71:M71" si="16">F$64/F$9*F16</f>
        <v>57.913123668372492</v>
      </c>
      <c r="G71" s="948">
        <f t="shared" si="16"/>
        <v>6.1593933656647666</v>
      </c>
      <c r="H71" s="948">
        <f t="shared" si="16"/>
        <v>8.8463352044500922</v>
      </c>
      <c r="I71" s="948">
        <f t="shared" si="16"/>
        <v>22.363281516070831</v>
      </c>
      <c r="J71" s="948">
        <f t="shared" si="16"/>
        <v>49.953615416965476</v>
      </c>
      <c r="K71" s="948">
        <f t="shared" si="16"/>
        <v>62.695500621195428</v>
      </c>
      <c r="L71" s="948">
        <f t="shared" si="16"/>
        <v>104.65281411331495</v>
      </c>
      <c r="M71" s="948">
        <f t="shared" si="16"/>
        <v>193.31913317602277</v>
      </c>
      <c r="N71" s="945"/>
      <c r="O71" s="939"/>
      <c r="P71" s="939"/>
      <c r="Q71" s="632"/>
      <c r="R71" s="632"/>
      <c r="S71" s="632"/>
      <c r="T71" s="634"/>
      <c r="U71" s="634"/>
      <c r="V71" s="634"/>
      <c r="W71" s="634"/>
      <c r="X71" s="634"/>
      <c r="Y71" s="634"/>
      <c r="Z71" s="634"/>
      <c r="AA71" s="634"/>
      <c r="AB71" s="634"/>
      <c r="AC71" s="634"/>
      <c r="AD71" s="634"/>
      <c r="AE71" s="634"/>
      <c r="AF71" s="634"/>
      <c r="AG71" s="634"/>
      <c r="AH71" s="634"/>
      <c r="AI71" s="634"/>
      <c r="AJ71" s="634"/>
      <c r="AK71" s="634"/>
      <c r="AL71" s="634"/>
      <c r="AM71" s="634"/>
      <c r="AN71" s="634"/>
    </row>
    <row r="72" spans="1:40">
      <c r="A72" s="631"/>
      <c r="B72" s="641"/>
      <c r="C72" s="641"/>
      <c r="D72" s="641"/>
      <c r="E72" s="641"/>
      <c r="F72" s="641"/>
      <c r="G72" s="641"/>
      <c r="H72" s="642"/>
      <c r="I72" s="642"/>
      <c r="J72" s="641"/>
      <c r="K72" s="641"/>
      <c r="L72" s="641"/>
      <c r="M72" s="641"/>
      <c r="N72" s="641"/>
      <c r="O72" s="939"/>
      <c r="P72" s="939"/>
      <c r="Q72" s="632"/>
      <c r="R72" s="632"/>
      <c r="S72" s="632"/>
      <c r="T72" s="634"/>
      <c r="U72" s="634"/>
      <c r="V72" s="634"/>
      <c r="W72" s="634"/>
      <c r="X72" s="634"/>
      <c r="Y72" s="634"/>
      <c r="Z72" s="634"/>
      <c r="AA72" s="634"/>
      <c r="AB72" s="634"/>
      <c r="AC72" s="634"/>
      <c r="AD72" s="634"/>
      <c r="AE72" s="634"/>
      <c r="AF72" s="634"/>
      <c r="AG72" s="634"/>
      <c r="AH72" s="634"/>
      <c r="AI72" s="634"/>
      <c r="AJ72" s="634"/>
      <c r="AK72" s="634"/>
      <c r="AL72" s="634"/>
      <c r="AM72" s="634"/>
      <c r="AN72" s="634"/>
    </row>
    <row r="73" spans="1:40">
      <c r="A73" s="631"/>
      <c r="B73" s="632"/>
      <c r="C73" s="632"/>
      <c r="D73" s="632"/>
      <c r="E73" s="632"/>
      <c r="F73" s="632"/>
      <c r="G73" s="632"/>
      <c r="H73" s="633"/>
      <c r="I73" s="633"/>
      <c r="J73" s="632"/>
      <c r="K73" s="632"/>
      <c r="L73" s="632"/>
      <c r="M73" s="632"/>
      <c r="N73" s="632"/>
      <c r="O73" s="939"/>
      <c r="P73" s="939"/>
      <c r="Q73" s="632"/>
      <c r="R73" s="632"/>
      <c r="S73" s="632"/>
      <c r="T73" s="634"/>
      <c r="U73" s="634"/>
      <c r="V73" s="634"/>
      <c r="W73" s="634"/>
      <c r="X73" s="634"/>
      <c r="Y73" s="634"/>
      <c r="Z73" s="634"/>
      <c r="AA73" s="634"/>
      <c r="AB73" s="634"/>
      <c r="AC73" s="634"/>
      <c r="AD73" s="634"/>
      <c r="AE73" s="634"/>
      <c r="AF73" s="634"/>
      <c r="AG73" s="634"/>
      <c r="AH73" s="634"/>
      <c r="AI73" s="634"/>
      <c r="AJ73" s="634"/>
      <c r="AK73" s="634"/>
      <c r="AL73" s="634"/>
      <c r="AM73" s="634"/>
      <c r="AN73" s="634"/>
    </row>
    <row r="74" spans="1:40">
      <c r="A74" s="631"/>
      <c r="B74" s="954" t="s">
        <v>227</v>
      </c>
      <c r="C74" s="632"/>
      <c r="D74" s="632"/>
      <c r="E74" s="632"/>
      <c r="F74" s="632"/>
      <c r="G74" s="632"/>
      <c r="H74" s="633"/>
      <c r="I74" s="633"/>
      <c r="J74" s="632"/>
      <c r="K74" s="632"/>
      <c r="L74" s="632"/>
      <c r="M74" s="632"/>
      <c r="N74" s="632"/>
      <c r="O74" s="939"/>
      <c r="P74" s="939"/>
      <c r="Q74" s="632"/>
      <c r="R74" s="632"/>
      <c r="S74" s="632"/>
      <c r="T74" s="634"/>
      <c r="U74" s="634"/>
      <c r="V74" s="634"/>
      <c r="W74" s="634"/>
      <c r="X74" s="634"/>
      <c r="Y74" s="634"/>
      <c r="Z74" s="634"/>
      <c r="AA74" s="634"/>
      <c r="AB74" s="634"/>
      <c r="AC74" s="634"/>
      <c r="AD74" s="634"/>
      <c r="AE74" s="634"/>
      <c r="AF74" s="634"/>
      <c r="AG74" s="634"/>
      <c r="AH74" s="634"/>
      <c r="AI74" s="634"/>
      <c r="AJ74" s="634"/>
      <c r="AK74" s="634"/>
      <c r="AL74" s="634"/>
      <c r="AM74" s="634"/>
      <c r="AN74" s="634"/>
    </row>
    <row r="75" spans="1:40">
      <c r="A75" s="631"/>
      <c r="B75" s="638">
        <v>1</v>
      </c>
      <c r="C75" s="638">
        <v>2</v>
      </c>
      <c r="D75" s="638">
        <v>3</v>
      </c>
      <c r="E75" s="638">
        <v>4</v>
      </c>
      <c r="F75" s="638">
        <v>5</v>
      </c>
      <c r="G75" s="638">
        <v>7</v>
      </c>
      <c r="H75" s="638">
        <v>8</v>
      </c>
      <c r="I75" s="638">
        <v>9</v>
      </c>
      <c r="J75" s="638">
        <v>10</v>
      </c>
      <c r="K75" s="638">
        <v>11</v>
      </c>
      <c r="L75" s="638">
        <v>12</v>
      </c>
      <c r="M75" s="638">
        <v>13</v>
      </c>
      <c r="N75" s="638">
        <v>14</v>
      </c>
      <c r="O75" s="939"/>
      <c r="P75" s="939"/>
      <c r="Q75" s="632"/>
      <c r="R75" s="632"/>
      <c r="S75" s="632"/>
      <c r="T75" s="634"/>
      <c r="U75" s="634"/>
      <c r="V75" s="634"/>
      <c r="W75" s="634"/>
      <c r="X75" s="634"/>
      <c r="Y75" s="634"/>
      <c r="Z75" s="634"/>
      <c r="AA75" s="634"/>
      <c r="AB75" s="634"/>
      <c r="AC75" s="634"/>
      <c r="AD75" s="634"/>
      <c r="AE75" s="634"/>
      <c r="AF75" s="634"/>
      <c r="AG75" s="634"/>
      <c r="AH75" s="634"/>
      <c r="AI75" s="634"/>
      <c r="AJ75" s="634"/>
      <c r="AK75" s="634"/>
      <c r="AL75" s="634"/>
      <c r="AM75" s="634"/>
      <c r="AN75" s="634"/>
    </row>
    <row r="76" spans="1:40" ht="60">
      <c r="A76" s="631"/>
      <c r="B76" s="638" t="s">
        <v>5</v>
      </c>
      <c r="C76" s="638" t="s">
        <v>28</v>
      </c>
      <c r="D76" s="638" t="s">
        <v>29</v>
      </c>
      <c r="E76" s="638" t="s">
        <v>215</v>
      </c>
      <c r="F76" s="638" t="s">
        <v>88</v>
      </c>
      <c r="G76" s="638" t="s">
        <v>11</v>
      </c>
      <c r="H76" s="638" t="s">
        <v>12</v>
      </c>
      <c r="I76" s="638" t="s">
        <v>13</v>
      </c>
      <c r="J76" s="638" t="s">
        <v>14</v>
      </c>
      <c r="K76" s="638" t="s">
        <v>15</v>
      </c>
      <c r="L76" s="638" t="s">
        <v>16</v>
      </c>
      <c r="M76" s="638" t="s">
        <v>17</v>
      </c>
      <c r="N76" s="638" t="s">
        <v>216</v>
      </c>
      <c r="O76" s="939"/>
      <c r="P76" s="939"/>
      <c r="Q76" s="632"/>
      <c r="R76" s="632"/>
      <c r="S76" s="632"/>
      <c r="T76" s="634"/>
      <c r="U76" s="634"/>
      <c r="V76" s="634"/>
      <c r="W76" s="634"/>
      <c r="X76" s="634"/>
      <c r="Y76" s="634"/>
      <c r="Z76" s="634"/>
      <c r="AA76" s="634"/>
      <c r="AB76" s="634"/>
      <c r="AC76" s="634"/>
      <c r="AD76" s="634"/>
      <c r="AE76" s="634"/>
      <c r="AF76" s="634"/>
      <c r="AG76" s="634"/>
      <c r="AH76" s="634"/>
      <c r="AI76" s="634"/>
      <c r="AJ76" s="634"/>
      <c r="AK76" s="634"/>
      <c r="AL76" s="634"/>
      <c r="AM76" s="634"/>
      <c r="AN76" s="634"/>
    </row>
    <row r="77" spans="1:40">
      <c r="A77" s="631"/>
      <c r="B77" s="644" t="s">
        <v>22</v>
      </c>
      <c r="C77" s="644" t="s">
        <v>19</v>
      </c>
      <c r="D77" s="644" t="s">
        <v>19</v>
      </c>
      <c r="E77" s="952">
        <f>E29</f>
        <v>821</v>
      </c>
      <c r="F77" s="951">
        <f t="shared" ref="F77:N77" si="17">F29</f>
        <v>220.13844186192824</v>
      </c>
      <c r="G77" s="951">
        <f t="shared" si="17"/>
        <v>16.247826086956522</v>
      </c>
      <c r="H77" s="951">
        <f t="shared" si="17"/>
        <v>31.25</v>
      </c>
      <c r="I77" s="951">
        <f t="shared" si="17"/>
        <v>120.50852775008309</v>
      </c>
      <c r="J77" s="951">
        <f t="shared" si="17"/>
        <v>177.95341614906832</v>
      </c>
      <c r="K77" s="951">
        <f t="shared" si="17"/>
        <v>234.14368723515412</v>
      </c>
      <c r="L77" s="951">
        <f t="shared" si="17"/>
        <v>385.45048098946404</v>
      </c>
      <c r="M77" s="951">
        <f t="shared" si="17"/>
        <v>506.95074271043472</v>
      </c>
      <c r="N77" s="953">
        <f t="shared" si="17"/>
        <v>236.49695493300854</v>
      </c>
      <c r="O77" s="939"/>
      <c r="P77" s="939"/>
      <c r="Q77" s="632"/>
      <c r="R77" s="632"/>
      <c r="S77" s="632"/>
      <c r="T77" s="634"/>
      <c r="U77" s="634"/>
      <c r="V77" s="634"/>
      <c r="W77" s="634"/>
      <c r="X77" s="634"/>
      <c r="Y77" s="634"/>
      <c r="Z77" s="634"/>
      <c r="AA77" s="634"/>
      <c r="AB77" s="634"/>
      <c r="AC77" s="634"/>
      <c r="AD77" s="634"/>
      <c r="AE77" s="634"/>
      <c r="AF77" s="634"/>
      <c r="AG77" s="634"/>
      <c r="AH77" s="634"/>
      <c r="AI77" s="634"/>
      <c r="AJ77" s="634"/>
      <c r="AK77" s="634"/>
      <c r="AL77" s="634"/>
      <c r="AM77" s="634"/>
      <c r="AN77" s="634"/>
    </row>
    <row r="78" spans="1:40">
      <c r="A78" s="631"/>
      <c r="B78" s="640" t="s">
        <v>22</v>
      </c>
      <c r="C78" s="945" t="s">
        <v>75</v>
      </c>
      <c r="D78" s="945">
        <v>500</v>
      </c>
      <c r="E78" s="946"/>
      <c r="F78" s="948">
        <f>F$77/F$9*F10</f>
        <v>226.37398787467009</v>
      </c>
      <c r="G78" s="948">
        <f t="shared" ref="G78:M78" si="18">G$77/G$9*G10</f>
        <v>16.205847660587381</v>
      </c>
      <c r="H78" s="948">
        <f t="shared" si="18"/>
        <v>31.323791472210729</v>
      </c>
      <c r="I78" s="948">
        <f t="shared" si="18"/>
        <v>127.41812861846623</v>
      </c>
      <c r="J78" s="948">
        <f t="shared" si="18"/>
        <v>187.20387387400589</v>
      </c>
      <c r="K78" s="948">
        <f t="shared" si="18"/>
        <v>245.20512990381016</v>
      </c>
      <c r="L78" s="948">
        <f t="shared" si="18"/>
        <v>396.10087925548623</v>
      </c>
      <c r="M78" s="948">
        <f t="shared" si="18"/>
        <v>514.49912095677109</v>
      </c>
      <c r="N78" s="945"/>
      <c r="O78" s="939"/>
      <c r="P78" s="939"/>
      <c r="Q78" s="632"/>
      <c r="R78" s="632"/>
      <c r="S78" s="632"/>
      <c r="T78" s="634"/>
      <c r="U78" s="634"/>
      <c r="V78" s="634"/>
      <c r="W78" s="634"/>
      <c r="X78" s="634"/>
      <c r="Y78" s="634"/>
      <c r="Z78" s="634"/>
      <c r="AA78" s="634"/>
      <c r="AB78" s="634"/>
      <c r="AC78" s="634"/>
      <c r="AD78" s="634"/>
      <c r="AE78" s="634"/>
      <c r="AF78" s="634"/>
      <c r="AG78" s="634"/>
      <c r="AH78" s="634"/>
      <c r="AI78" s="634"/>
      <c r="AJ78" s="634"/>
      <c r="AK78" s="634"/>
      <c r="AL78" s="634"/>
      <c r="AM78" s="634"/>
      <c r="AN78" s="634"/>
    </row>
    <row r="79" spans="1:40">
      <c r="A79" s="631"/>
      <c r="B79" s="640" t="s">
        <v>22</v>
      </c>
      <c r="C79" s="945">
        <v>501</v>
      </c>
      <c r="D79" s="945">
        <v>1000</v>
      </c>
      <c r="E79" s="946"/>
      <c r="F79" s="948">
        <f t="shared" ref="F79:M79" si="19">F$77/F$9*F11</f>
        <v>157.38609319062954</v>
      </c>
      <c r="G79" s="948">
        <f t="shared" si="19"/>
        <v>20.415954398203493</v>
      </c>
      <c r="H79" s="948">
        <f t="shared" si="19"/>
        <v>35.712643352883333</v>
      </c>
      <c r="I79" s="948">
        <f t="shared" si="19"/>
        <v>89.075492288555978</v>
      </c>
      <c r="J79" s="948">
        <f t="shared" si="19"/>
        <v>120.68596093274162</v>
      </c>
      <c r="K79" s="948">
        <f t="shared" si="19"/>
        <v>152.87175503918604</v>
      </c>
      <c r="L79" s="948">
        <f t="shared" si="19"/>
        <v>236.66897834765538</v>
      </c>
      <c r="M79" s="948">
        <f t="shared" si="19"/>
        <v>316.50874759574191</v>
      </c>
      <c r="N79" s="945"/>
      <c r="O79" s="939"/>
      <c r="P79" s="939"/>
      <c r="Q79" s="632"/>
      <c r="R79" s="632"/>
      <c r="S79" s="632"/>
      <c r="T79" s="634"/>
      <c r="U79" s="634"/>
      <c r="V79" s="634"/>
      <c r="W79" s="634"/>
      <c r="X79" s="634"/>
      <c r="Y79" s="634"/>
      <c r="Z79" s="634"/>
      <c r="AA79" s="634"/>
      <c r="AB79" s="634"/>
      <c r="AC79" s="634"/>
      <c r="AD79" s="634"/>
      <c r="AE79" s="634"/>
      <c r="AF79" s="634"/>
      <c r="AG79" s="634"/>
      <c r="AH79" s="634"/>
      <c r="AI79" s="634"/>
      <c r="AJ79" s="634"/>
      <c r="AK79" s="634"/>
      <c r="AL79" s="634"/>
      <c r="AM79" s="634"/>
      <c r="AN79" s="634"/>
    </row>
    <row r="80" spans="1:40">
      <c r="A80" s="631"/>
      <c r="B80" s="640" t="s">
        <v>22</v>
      </c>
      <c r="C80" s="945">
        <v>1001</v>
      </c>
      <c r="D80" s="945">
        <v>2000</v>
      </c>
      <c r="E80" s="946"/>
      <c r="F80" s="948">
        <f t="shared" ref="F80:M80" si="20">F$77/F$9*F12</f>
        <v>137.18305283706471</v>
      </c>
      <c r="G80" s="948">
        <f t="shared" si="20"/>
        <v>13.854710995909906</v>
      </c>
      <c r="H80" s="948">
        <f t="shared" si="20"/>
        <v>26.023017170855933</v>
      </c>
      <c r="I80" s="948">
        <f t="shared" si="20"/>
        <v>70.589654140886395</v>
      </c>
      <c r="J80" s="948">
        <f t="shared" si="20"/>
        <v>93.466378340618562</v>
      </c>
      <c r="K80" s="948">
        <f t="shared" si="20"/>
        <v>122.64728664634366</v>
      </c>
      <c r="L80" s="948">
        <f t="shared" si="20"/>
        <v>207.49777693101237</v>
      </c>
      <c r="M80" s="948">
        <f t="shared" si="20"/>
        <v>306.96691958169026</v>
      </c>
      <c r="N80" s="945"/>
      <c r="O80" s="939"/>
      <c r="P80" s="939"/>
      <c r="Q80" s="632"/>
      <c r="R80" s="632"/>
      <c r="S80" s="632"/>
      <c r="T80" s="634"/>
      <c r="U80" s="634"/>
      <c r="V80" s="634"/>
      <c r="W80" s="634"/>
      <c r="X80" s="634"/>
      <c r="Y80" s="634"/>
      <c r="Z80" s="634"/>
      <c r="AA80" s="634"/>
      <c r="AB80" s="634"/>
      <c r="AC80" s="634"/>
      <c r="AD80" s="634"/>
      <c r="AE80" s="634"/>
      <c r="AF80" s="634"/>
      <c r="AG80" s="634"/>
      <c r="AH80" s="634"/>
      <c r="AI80" s="634"/>
      <c r="AJ80" s="634"/>
      <c r="AK80" s="634"/>
      <c r="AL80" s="634"/>
      <c r="AM80" s="634"/>
      <c r="AN80" s="634"/>
    </row>
    <row r="81" spans="1:40">
      <c r="A81" s="631"/>
      <c r="B81" s="640" t="s">
        <v>22</v>
      </c>
      <c r="C81" s="945">
        <v>2001</v>
      </c>
      <c r="D81" s="945">
        <v>5000</v>
      </c>
      <c r="E81" s="946"/>
      <c r="F81" s="948">
        <f t="shared" ref="F81:M81" si="21">F$77/F$9*F13</f>
        <v>107.38813832325712</v>
      </c>
      <c r="G81" s="948">
        <f t="shared" si="21"/>
        <v>8.4453552229752606</v>
      </c>
      <c r="H81" s="948">
        <f t="shared" si="21"/>
        <v>12.598260786514992</v>
      </c>
      <c r="I81" s="948">
        <f t="shared" si="21"/>
        <v>39.255418253028822</v>
      </c>
      <c r="J81" s="948">
        <f t="shared" si="21"/>
        <v>64.511695084972985</v>
      </c>
      <c r="K81" s="948">
        <f t="shared" si="21"/>
        <v>90.441419847358276</v>
      </c>
      <c r="L81" s="948">
        <f t="shared" si="21"/>
        <v>168.13849141830326</v>
      </c>
      <c r="M81" s="948">
        <f t="shared" si="21"/>
        <v>275.00211538090866</v>
      </c>
      <c r="N81" s="945"/>
      <c r="O81" s="939"/>
      <c r="P81" s="939"/>
      <c r="Q81" s="632"/>
      <c r="R81" s="632"/>
      <c r="S81" s="632"/>
      <c r="T81" s="634"/>
      <c r="U81" s="634"/>
      <c r="V81" s="634"/>
      <c r="W81" s="634"/>
      <c r="X81" s="634"/>
      <c r="Y81" s="634"/>
      <c r="Z81" s="634"/>
      <c r="AA81" s="634"/>
      <c r="AB81" s="634"/>
      <c r="AC81" s="634"/>
      <c r="AD81" s="634"/>
      <c r="AE81" s="634"/>
      <c r="AF81" s="634"/>
      <c r="AG81" s="634"/>
      <c r="AH81" s="634"/>
      <c r="AI81" s="634"/>
      <c r="AJ81" s="634"/>
      <c r="AK81" s="634"/>
      <c r="AL81" s="634"/>
      <c r="AM81" s="634"/>
      <c r="AN81" s="634"/>
    </row>
    <row r="82" spans="1:40">
      <c r="A82" s="631"/>
      <c r="B82" s="640" t="s">
        <v>22</v>
      </c>
      <c r="C82" s="945">
        <v>5001</v>
      </c>
      <c r="D82" s="945">
        <v>10000</v>
      </c>
      <c r="E82" s="946"/>
      <c r="F82" s="948">
        <f t="shared" ref="F82:M82" si="22">F$77/F$9*F14</f>
        <v>86.66644399530324</v>
      </c>
      <c r="G82" s="948">
        <f t="shared" si="22"/>
        <v>6.8157332539762709</v>
      </c>
      <c r="H82" s="948">
        <f t="shared" si="22"/>
        <v>10.167291098818358</v>
      </c>
      <c r="I82" s="948">
        <f t="shared" si="22"/>
        <v>31.680663811279857</v>
      </c>
      <c r="J82" s="948">
        <f t="shared" si="22"/>
        <v>52.063470849024348</v>
      </c>
      <c r="K82" s="948">
        <f t="shared" si="22"/>
        <v>72.989776808145422</v>
      </c>
      <c r="L82" s="948">
        <f t="shared" si="22"/>
        <v>135.69436417730779</v>
      </c>
      <c r="M82" s="948">
        <f t="shared" si="22"/>
        <v>221.9375044896166</v>
      </c>
      <c r="N82" s="945"/>
      <c r="O82" s="939"/>
      <c r="P82" s="939"/>
      <c r="Q82" s="632"/>
      <c r="R82" s="632"/>
      <c r="S82" s="632"/>
      <c r="T82" s="634"/>
      <c r="U82" s="634"/>
      <c r="V82" s="634"/>
      <c r="W82" s="634"/>
      <c r="X82" s="634"/>
      <c r="Y82" s="634"/>
      <c r="Z82" s="634"/>
      <c r="AA82" s="634"/>
      <c r="AB82" s="634"/>
      <c r="AC82" s="634"/>
      <c r="AD82" s="634"/>
      <c r="AE82" s="634"/>
      <c r="AF82" s="634"/>
      <c r="AG82" s="634"/>
      <c r="AH82" s="634"/>
      <c r="AI82" s="634"/>
      <c r="AJ82" s="634"/>
      <c r="AK82" s="634"/>
      <c r="AL82" s="634"/>
      <c r="AM82" s="634"/>
      <c r="AN82" s="634"/>
    </row>
    <row r="83" spans="1:40">
      <c r="A83" s="631"/>
      <c r="B83" s="640" t="s">
        <v>22</v>
      </c>
      <c r="C83" s="945">
        <v>10001</v>
      </c>
      <c r="D83" s="945">
        <v>20000</v>
      </c>
      <c r="E83" s="946"/>
      <c r="F83" s="948">
        <f t="shared" ref="F83:M83" si="23">F$77/F$9*F15</f>
        <v>69.485501042877118</v>
      </c>
      <c r="G83" s="948">
        <f t="shared" si="23"/>
        <v>5.4645675799598532</v>
      </c>
      <c r="H83" s="948">
        <f t="shared" si="23"/>
        <v>8.1517053623252931</v>
      </c>
      <c r="I83" s="948">
        <f t="shared" si="23"/>
        <v>25.400220625378655</v>
      </c>
      <c r="J83" s="948">
        <f t="shared" si="23"/>
        <v>60.876792086436701</v>
      </c>
      <c r="K83" s="948">
        <f t="shared" si="23"/>
        <v>74.680706707907973</v>
      </c>
      <c r="L83" s="948">
        <f t="shared" si="23"/>
        <v>126.63825022269558</v>
      </c>
      <c r="M83" s="948">
        <f t="shared" si="23"/>
        <v>236.22995888943288</v>
      </c>
      <c r="N83" s="945"/>
      <c r="O83" s="939"/>
      <c r="P83" s="939"/>
      <c r="Q83" s="632"/>
      <c r="R83" s="632"/>
      <c r="S83" s="632"/>
      <c r="T83" s="634"/>
      <c r="U83" s="634"/>
      <c r="V83" s="634"/>
      <c r="W83" s="634"/>
      <c r="X83" s="634"/>
      <c r="Y83" s="634"/>
      <c r="Z83" s="634"/>
      <c r="AA83" s="634"/>
      <c r="AB83" s="634"/>
      <c r="AC83" s="634"/>
      <c r="AD83" s="634"/>
      <c r="AE83" s="634"/>
      <c r="AF83" s="634"/>
      <c r="AG83" s="634"/>
      <c r="AH83" s="634"/>
      <c r="AI83" s="634"/>
      <c r="AJ83" s="634"/>
      <c r="AK83" s="634"/>
      <c r="AL83" s="634"/>
      <c r="AM83" s="634"/>
      <c r="AN83" s="634"/>
    </row>
    <row r="84" spans="1:40">
      <c r="A84" s="631"/>
      <c r="B84" s="640" t="s">
        <v>22</v>
      </c>
      <c r="C84" s="945">
        <v>20001</v>
      </c>
      <c r="D84" s="945" t="s">
        <v>76</v>
      </c>
      <c r="E84" s="946"/>
      <c r="F84" s="948">
        <f t="shared" ref="F84:M84" si="24">F$77/F$9*F16</f>
        <v>55.710545311416439</v>
      </c>
      <c r="G84" s="948">
        <f t="shared" si="24"/>
        <v>4.3812599060456492</v>
      </c>
      <c r="H84" s="948">
        <f t="shared" si="24"/>
        <v>6.5356936934643084</v>
      </c>
      <c r="I84" s="948">
        <f t="shared" si="24"/>
        <v>20.364826054818931</v>
      </c>
      <c r="J84" s="948">
        <f t="shared" si="24"/>
        <v>48.808445402909939</v>
      </c>
      <c r="K84" s="948">
        <f t="shared" si="24"/>
        <v>59.875842190044871</v>
      </c>
      <c r="L84" s="948">
        <f t="shared" si="24"/>
        <v>101.53321011294895</v>
      </c>
      <c r="M84" s="948">
        <f t="shared" si="24"/>
        <v>189.39922186792467</v>
      </c>
      <c r="N84" s="945"/>
      <c r="O84" s="939"/>
      <c r="P84" s="939"/>
      <c r="Q84" s="632"/>
      <c r="R84" s="632"/>
      <c r="S84" s="632"/>
      <c r="T84" s="634"/>
      <c r="U84" s="634"/>
      <c r="V84" s="634"/>
      <c r="W84" s="634"/>
      <c r="X84" s="634"/>
      <c r="Y84" s="634"/>
      <c r="Z84" s="634"/>
      <c r="AA84" s="634"/>
      <c r="AB84" s="634"/>
      <c r="AC84" s="634"/>
      <c r="AD84" s="634"/>
      <c r="AE84" s="634"/>
      <c r="AF84" s="634"/>
      <c r="AG84" s="634"/>
      <c r="AH84" s="634"/>
      <c r="AI84" s="634"/>
      <c r="AJ84" s="634"/>
      <c r="AK84" s="634"/>
      <c r="AL84" s="634"/>
      <c r="AM84" s="634"/>
      <c r="AN84" s="634"/>
    </row>
    <row r="85" spans="1:40">
      <c r="A85" s="631"/>
      <c r="B85" s="641"/>
      <c r="C85" s="641"/>
      <c r="D85" s="641"/>
      <c r="E85" s="641"/>
      <c r="F85" s="641"/>
      <c r="G85" s="641"/>
      <c r="H85" s="642"/>
      <c r="I85" s="642"/>
      <c r="J85" s="641"/>
      <c r="K85" s="641"/>
      <c r="L85" s="641"/>
      <c r="M85" s="641"/>
      <c r="N85" s="641"/>
      <c r="O85" s="939"/>
      <c r="P85" s="939"/>
      <c r="Q85" s="632"/>
      <c r="R85" s="632"/>
      <c r="S85" s="632"/>
      <c r="T85" s="634"/>
      <c r="U85" s="634"/>
      <c r="V85" s="634"/>
      <c r="W85" s="634"/>
      <c r="X85" s="634"/>
      <c r="Y85" s="634"/>
      <c r="Z85" s="634"/>
      <c r="AA85" s="634"/>
      <c r="AB85" s="634"/>
      <c r="AC85" s="634"/>
      <c r="AD85" s="634"/>
      <c r="AE85" s="634"/>
      <c r="AF85" s="634"/>
      <c r="AG85" s="634"/>
      <c r="AH85" s="634"/>
      <c r="AI85" s="634"/>
      <c r="AJ85" s="634"/>
      <c r="AK85" s="634"/>
      <c r="AL85" s="634"/>
      <c r="AM85" s="634"/>
      <c r="AN85" s="634"/>
    </row>
    <row r="86" spans="1:40">
      <c r="A86" s="631"/>
      <c r="B86" s="632"/>
      <c r="C86" s="632"/>
      <c r="D86" s="632"/>
      <c r="E86" s="632"/>
      <c r="F86" s="632"/>
      <c r="G86" s="632"/>
      <c r="H86" s="633"/>
      <c r="I86" s="633"/>
      <c r="J86" s="632"/>
      <c r="K86" s="632"/>
      <c r="L86" s="632"/>
      <c r="M86" s="632"/>
      <c r="N86" s="632"/>
      <c r="O86" s="939"/>
      <c r="P86" s="939"/>
      <c r="Q86" s="632"/>
      <c r="R86" s="632"/>
      <c r="S86" s="632"/>
      <c r="T86" s="634"/>
      <c r="U86" s="634"/>
      <c r="V86" s="634"/>
      <c r="W86" s="634"/>
      <c r="X86" s="634"/>
      <c r="Y86" s="634"/>
      <c r="Z86" s="634"/>
      <c r="AA86" s="634"/>
      <c r="AB86" s="634"/>
      <c r="AC86" s="634"/>
      <c r="AD86" s="634"/>
      <c r="AE86" s="634"/>
      <c r="AF86" s="634"/>
      <c r="AG86" s="634"/>
      <c r="AH86" s="634"/>
      <c r="AI86" s="634"/>
      <c r="AJ86" s="634"/>
      <c r="AK86" s="634"/>
      <c r="AL86" s="634"/>
      <c r="AM86" s="634"/>
      <c r="AN86" s="634"/>
    </row>
    <row r="87" spans="1:40">
      <c r="A87" s="631"/>
      <c r="B87" s="954" t="s">
        <v>228</v>
      </c>
      <c r="C87" s="632"/>
      <c r="D87" s="632"/>
      <c r="E87" s="632"/>
      <c r="F87" s="632"/>
      <c r="G87" s="632"/>
      <c r="H87" s="633"/>
      <c r="I87" s="633"/>
      <c r="J87" s="632"/>
      <c r="K87" s="632"/>
      <c r="L87" s="632"/>
      <c r="M87" s="632"/>
      <c r="N87" s="632"/>
      <c r="O87" s="939"/>
      <c r="P87" s="939"/>
      <c r="Q87" s="632"/>
      <c r="R87" s="632"/>
      <c r="S87" s="632"/>
      <c r="T87" s="634"/>
      <c r="U87" s="634"/>
      <c r="V87" s="634"/>
      <c r="W87" s="634"/>
      <c r="X87" s="634"/>
      <c r="Y87" s="634"/>
      <c r="Z87" s="634"/>
      <c r="AA87" s="634"/>
      <c r="AB87" s="634"/>
      <c r="AC87" s="634"/>
      <c r="AD87" s="634"/>
      <c r="AE87" s="634"/>
      <c r="AF87" s="634"/>
      <c r="AG87" s="634"/>
      <c r="AH87" s="634"/>
      <c r="AI87" s="634"/>
      <c r="AJ87" s="634"/>
      <c r="AK87" s="634"/>
      <c r="AL87" s="634"/>
      <c r="AM87" s="634"/>
      <c r="AN87" s="634"/>
    </row>
    <row r="88" spans="1:40">
      <c r="A88" s="631"/>
      <c r="B88" s="638">
        <v>1</v>
      </c>
      <c r="C88" s="638">
        <v>2</v>
      </c>
      <c r="D88" s="638">
        <v>3</v>
      </c>
      <c r="E88" s="638">
        <v>4</v>
      </c>
      <c r="F88" s="638">
        <v>5</v>
      </c>
      <c r="G88" s="638">
        <v>7</v>
      </c>
      <c r="H88" s="638">
        <v>8</v>
      </c>
      <c r="I88" s="638">
        <v>9</v>
      </c>
      <c r="J88" s="638">
        <v>10</v>
      </c>
      <c r="K88" s="638">
        <v>11</v>
      </c>
      <c r="L88" s="638">
        <v>12</v>
      </c>
      <c r="M88" s="638">
        <v>13</v>
      </c>
      <c r="N88" s="638">
        <v>14</v>
      </c>
      <c r="O88" s="939"/>
      <c r="P88" s="939"/>
      <c r="Q88" s="632"/>
      <c r="R88" s="632"/>
      <c r="S88" s="632"/>
      <c r="T88" s="634"/>
      <c r="U88" s="634"/>
      <c r="V88" s="634"/>
      <c r="W88" s="634"/>
      <c r="X88" s="634"/>
      <c r="Y88" s="634"/>
      <c r="Z88" s="634"/>
      <c r="AA88" s="634"/>
      <c r="AB88" s="634"/>
      <c r="AC88" s="634"/>
      <c r="AD88" s="634"/>
      <c r="AE88" s="634"/>
      <c r="AF88" s="634"/>
      <c r="AG88" s="634"/>
      <c r="AH88" s="634"/>
      <c r="AI88" s="634"/>
      <c r="AJ88" s="634"/>
      <c r="AK88" s="634"/>
      <c r="AL88" s="634"/>
      <c r="AM88" s="634"/>
      <c r="AN88" s="634"/>
    </row>
    <row r="89" spans="1:40" ht="60">
      <c r="A89" s="631"/>
      <c r="B89" s="638" t="s">
        <v>5</v>
      </c>
      <c r="C89" s="638" t="s">
        <v>28</v>
      </c>
      <c r="D89" s="638" t="s">
        <v>29</v>
      </c>
      <c r="E89" s="638" t="s">
        <v>215</v>
      </c>
      <c r="F89" s="638" t="s">
        <v>88</v>
      </c>
      <c r="G89" s="638" t="s">
        <v>11</v>
      </c>
      <c r="H89" s="638" t="s">
        <v>12</v>
      </c>
      <c r="I89" s="638" t="s">
        <v>13</v>
      </c>
      <c r="J89" s="638" t="s">
        <v>14</v>
      </c>
      <c r="K89" s="638" t="s">
        <v>15</v>
      </c>
      <c r="L89" s="638" t="s">
        <v>16</v>
      </c>
      <c r="M89" s="638" t="s">
        <v>17</v>
      </c>
      <c r="N89" s="638" t="s">
        <v>216</v>
      </c>
      <c r="O89" s="939"/>
      <c r="P89" s="939"/>
      <c r="Q89" s="632"/>
      <c r="R89" s="632"/>
      <c r="S89" s="632"/>
      <c r="T89" s="634"/>
      <c r="U89" s="634"/>
      <c r="V89" s="634"/>
      <c r="W89" s="634"/>
      <c r="X89" s="634"/>
      <c r="Y89" s="634"/>
      <c r="Z89" s="634"/>
      <c r="AA89" s="634"/>
      <c r="AB89" s="634"/>
      <c r="AC89" s="634"/>
      <c r="AD89" s="634"/>
      <c r="AE89" s="634"/>
      <c r="AF89" s="634"/>
      <c r="AG89" s="634"/>
      <c r="AH89" s="634"/>
      <c r="AI89" s="634"/>
      <c r="AJ89" s="634"/>
      <c r="AK89" s="634"/>
      <c r="AL89" s="634"/>
      <c r="AM89" s="634"/>
      <c r="AN89" s="634"/>
    </row>
    <row r="90" spans="1:40">
      <c r="A90" s="631"/>
      <c r="B90" s="644" t="s">
        <v>24</v>
      </c>
      <c r="C90" s="644" t="s">
        <v>19</v>
      </c>
      <c r="D90" s="644" t="s">
        <v>19</v>
      </c>
      <c r="E90" s="952">
        <f>E30</f>
        <v>3455</v>
      </c>
      <c r="F90" s="951">
        <f t="shared" ref="F90:N90" si="25">F30</f>
        <v>202.96734022362963</v>
      </c>
      <c r="G90" s="951">
        <f t="shared" si="25"/>
        <v>17.693947696139478</v>
      </c>
      <c r="H90" s="951">
        <f t="shared" si="25"/>
        <v>27.527872433377023</v>
      </c>
      <c r="I90" s="951">
        <f t="shared" si="25"/>
        <v>81.929928525016251</v>
      </c>
      <c r="J90" s="951">
        <f t="shared" si="25"/>
        <v>147.16901408450704</v>
      </c>
      <c r="K90" s="951">
        <f t="shared" si="25"/>
        <v>206.78113237639553</v>
      </c>
      <c r="L90" s="951">
        <f t="shared" si="25"/>
        <v>364.74560214094572</v>
      </c>
      <c r="M90" s="951">
        <f t="shared" si="25"/>
        <v>493.94666666666689</v>
      </c>
      <c r="N90" s="953">
        <f t="shared" si="25"/>
        <v>268.61331403762665</v>
      </c>
      <c r="O90" s="939"/>
      <c r="P90" s="939"/>
      <c r="Q90" s="632"/>
      <c r="R90" s="632"/>
      <c r="S90" s="632"/>
      <c r="T90" s="634"/>
      <c r="U90" s="634"/>
      <c r="V90" s="634"/>
      <c r="W90" s="634"/>
      <c r="X90" s="634"/>
      <c r="Y90" s="634"/>
      <c r="Z90" s="634"/>
      <c r="AA90" s="634"/>
      <c r="AB90" s="634"/>
      <c r="AC90" s="634"/>
      <c r="AD90" s="634"/>
      <c r="AE90" s="634"/>
      <c r="AF90" s="634"/>
      <c r="AG90" s="634"/>
      <c r="AH90" s="634"/>
      <c r="AI90" s="634"/>
      <c r="AJ90" s="634"/>
      <c r="AK90" s="634"/>
      <c r="AL90" s="634"/>
      <c r="AM90" s="634"/>
      <c r="AN90" s="634"/>
    </row>
    <row r="91" spans="1:40">
      <c r="A91" s="631"/>
      <c r="B91" s="640" t="s">
        <v>24</v>
      </c>
      <c r="C91" s="945" t="s">
        <v>75</v>
      </c>
      <c r="D91" s="945">
        <v>500</v>
      </c>
      <c r="E91" s="946"/>
      <c r="F91" s="948">
        <f>F$90/F$9*F10</f>
        <v>208.71650505982879</v>
      </c>
      <c r="G91" s="948">
        <f t="shared" ref="G91:M91" si="26">G$90/G$9*G10</f>
        <v>17.64823302166139</v>
      </c>
      <c r="H91" s="948">
        <f t="shared" si="26"/>
        <v>27.592874744855038</v>
      </c>
      <c r="I91" s="948">
        <f t="shared" si="26"/>
        <v>86.627547157093773</v>
      </c>
      <c r="J91" s="948">
        <f t="shared" si="26"/>
        <v>154.81922262036943</v>
      </c>
      <c r="K91" s="948">
        <f t="shared" si="26"/>
        <v>216.54991012031186</v>
      </c>
      <c r="L91" s="948">
        <f t="shared" si="26"/>
        <v>374.82390303866163</v>
      </c>
      <c r="M91" s="948">
        <f t="shared" si="26"/>
        <v>501.30141725561452</v>
      </c>
      <c r="N91" s="945"/>
      <c r="O91" s="939"/>
      <c r="P91" s="939"/>
      <c r="Q91" s="632"/>
      <c r="R91" s="632"/>
      <c r="S91" s="632"/>
      <c r="T91" s="634"/>
      <c r="U91" s="634"/>
      <c r="V91" s="634"/>
      <c r="W91" s="634"/>
      <c r="X91" s="634"/>
      <c r="Y91" s="634"/>
      <c r="Z91" s="634"/>
      <c r="AA91" s="634"/>
      <c r="AB91" s="634"/>
      <c r="AC91" s="634"/>
      <c r="AD91" s="634"/>
      <c r="AE91" s="634"/>
      <c r="AF91" s="634"/>
      <c r="AG91" s="634"/>
      <c r="AH91" s="634"/>
      <c r="AI91" s="634"/>
      <c r="AJ91" s="634"/>
      <c r="AK91" s="634"/>
      <c r="AL91" s="634"/>
      <c r="AM91" s="634"/>
      <c r="AN91" s="634"/>
    </row>
    <row r="92" spans="1:40">
      <c r="A92" s="631"/>
      <c r="B92" s="640" t="s">
        <v>24</v>
      </c>
      <c r="C92" s="945">
        <v>501</v>
      </c>
      <c r="D92" s="945">
        <v>1000</v>
      </c>
      <c r="E92" s="946"/>
      <c r="F92" s="948">
        <f t="shared" ref="F92:M92" si="27">F$90/F$9*F11</f>
        <v>145.10976117077246</v>
      </c>
      <c r="G92" s="948">
        <f t="shared" si="27"/>
        <v>22.233056124263769</v>
      </c>
      <c r="H92" s="948">
        <f t="shared" si="27"/>
        <v>31.458978895259591</v>
      </c>
      <c r="I92" s="948">
        <f t="shared" si="27"/>
        <v>60.559603978125899</v>
      </c>
      <c r="J92" s="948">
        <f t="shared" si="27"/>
        <v>99.80833337548664</v>
      </c>
      <c r="K92" s="948">
        <f t="shared" si="27"/>
        <v>135.00681990893239</v>
      </c>
      <c r="L92" s="948">
        <f t="shared" si="27"/>
        <v>223.95605472822746</v>
      </c>
      <c r="M92" s="948">
        <f t="shared" si="27"/>
        <v>308.38980530906747</v>
      </c>
      <c r="N92" s="945"/>
      <c r="O92" s="939"/>
      <c r="P92" s="939"/>
      <c r="Q92" s="632"/>
      <c r="R92" s="632"/>
      <c r="S92" s="632"/>
      <c r="T92" s="634"/>
      <c r="U92" s="634"/>
      <c r="V92" s="634"/>
      <c r="W92" s="634"/>
      <c r="X92" s="634"/>
      <c r="Y92" s="634"/>
      <c r="Z92" s="634"/>
      <c r="AA92" s="634"/>
      <c r="AB92" s="634"/>
      <c r="AC92" s="634"/>
      <c r="AD92" s="634"/>
      <c r="AE92" s="634"/>
      <c r="AF92" s="634"/>
      <c r="AG92" s="634"/>
      <c r="AH92" s="634"/>
      <c r="AI92" s="634"/>
      <c r="AJ92" s="634"/>
      <c r="AK92" s="634"/>
      <c r="AL92" s="634"/>
      <c r="AM92" s="634"/>
      <c r="AN92" s="634"/>
    </row>
    <row r="93" spans="1:40">
      <c r="A93" s="631"/>
      <c r="B93" s="640" t="s">
        <v>24</v>
      </c>
      <c r="C93" s="945">
        <v>1001</v>
      </c>
      <c r="D93" s="945">
        <v>2000</v>
      </c>
      <c r="E93" s="946"/>
      <c r="F93" s="948">
        <f t="shared" ref="F93:M93" si="28">F$90/F$9*F12</f>
        <v>126.48258578826658</v>
      </c>
      <c r="G93" s="948">
        <f t="shared" si="28"/>
        <v>15.087835775369125</v>
      </c>
      <c r="H93" s="948">
        <f t="shared" si="28"/>
        <v>22.923465504348862</v>
      </c>
      <c r="I93" s="948">
        <f t="shared" si="28"/>
        <v>47.991668526250436</v>
      </c>
      <c r="J93" s="948">
        <f t="shared" si="28"/>
        <v>77.297503178673168</v>
      </c>
      <c r="K93" s="948">
        <f t="shared" si="28"/>
        <v>108.31445047738028</v>
      </c>
      <c r="L93" s="948">
        <f t="shared" si="28"/>
        <v>196.3518151419261</v>
      </c>
      <c r="M93" s="948">
        <f t="shared" si="28"/>
        <v>299.09274004341984</v>
      </c>
      <c r="N93" s="945"/>
      <c r="O93" s="939"/>
      <c r="P93" s="939"/>
      <c r="Q93" s="632"/>
      <c r="R93" s="632"/>
      <c r="S93" s="632"/>
      <c r="T93" s="634"/>
      <c r="U93" s="634"/>
      <c r="V93" s="634"/>
      <c r="W93" s="634"/>
      <c r="X93" s="634"/>
      <c r="Y93" s="634"/>
      <c r="Z93" s="634"/>
      <c r="AA93" s="634"/>
      <c r="AB93" s="634"/>
      <c r="AC93" s="634"/>
      <c r="AD93" s="634"/>
      <c r="AE93" s="634"/>
      <c r="AF93" s="634"/>
      <c r="AG93" s="634"/>
      <c r="AH93" s="634"/>
      <c r="AI93" s="634"/>
      <c r="AJ93" s="634"/>
      <c r="AK93" s="634"/>
      <c r="AL93" s="634"/>
      <c r="AM93" s="634"/>
      <c r="AN93" s="634"/>
    </row>
    <row r="94" spans="1:40">
      <c r="A94" s="631"/>
      <c r="B94" s="640" t="s">
        <v>24</v>
      </c>
      <c r="C94" s="945">
        <v>2001</v>
      </c>
      <c r="D94" s="945">
        <v>5000</v>
      </c>
      <c r="E94" s="946"/>
      <c r="F94" s="948">
        <f t="shared" ref="F94:M94" si="29">F$90/F$9*F13</f>
        <v>99.011715639876513</v>
      </c>
      <c r="G94" s="948">
        <f t="shared" si="29"/>
        <v>9.1970256692126835</v>
      </c>
      <c r="H94" s="948">
        <f t="shared" si="29"/>
        <v>11.097706106035224</v>
      </c>
      <c r="I94" s="948">
        <f t="shared" si="29"/>
        <v>26.68851467806644</v>
      </c>
      <c r="J94" s="948">
        <f t="shared" si="29"/>
        <v>53.351729728092209</v>
      </c>
      <c r="K94" s="948">
        <f t="shared" si="29"/>
        <v>79.872233288029989</v>
      </c>
      <c r="L94" s="948">
        <f t="shared" si="29"/>
        <v>159.10675513494974</v>
      </c>
      <c r="M94" s="948">
        <f t="shared" si="29"/>
        <v>267.94788285036668</v>
      </c>
      <c r="N94" s="945"/>
      <c r="O94" s="939"/>
      <c r="P94" s="939"/>
      <c r="Q94" s="632"/>
      <c r="R94" s="632"/>
      <c r="S94" s="632"/>
      <c r="T94" s="634"/>
      <c r="U94" s="634"/>
      <c r="V94" s="634"/>
      <c r="W94" s="634"/>
      <c r="X94" s="634"/>
      <c r="Y94" s="634"/>
      <c r="Z94" s="634"/>
      <c r="AA94" s="634"/>
      <c r="AB94" s="634"/>
      <c r="AC94" s="634"/>
      <c r="AD94" s="634"/>
      <c r="AE94" s="634"/>
      <c r="AF94" s="634"/>
      <c r="AG94" s="634"/>
      <c r="AH94" s="634"/>
      <c r="AI94" s="634"/>
      <c r="AJ94" s="634"/>
      <c r="AK94" s="634"/>
      <c r="AL94" s="634"/>
      <c r="AM94" s="634"/>
      <c r="AN94" s="634"/>
    </row>
    <row r="95" spans="1:40">
      <c r="A95" s="631"/>
      <c r="B95" s="640" t="s">
        <v>24</v>
      </c>
      <c r="C95" s="945">
        <v>5001</v>
      </c>
      <c r="D95" s="945">
        <v>10000</v>
      </c>
      <c r="E95" s="946"/>
      <c r="F95" s="948">
        <f t="shared" ref="F95:M95" si="30">F$90/F$9*F14</f>
        <v>79.906342007270439</v>
      </c>
      <c r="G95" s="948">
        <f t="shared" si="30"/>
        <v>7.4223608168423265</v>
      </c>
      <c r="H95" s="948">
        <f t="shared" si="30"/>
        <v>8.9562845555610053</v>
      </c>
      <c r="I95" s="948">
        <f t="shared" si="30"/>
        <v>21.538679213359138</v>
      </c>
      <c r="J95" s="948">
        <f t="shared" si="30"/>
        <v>43.056940633552998</v>
      </c>
      <c r="K95" s="948">
        <f t="shared" si="30"/>
        <v>64.460028277980612</v>
      </c>
      <c r="L95" s="948">
        <f t="shared" si="30"/>
        <v>128.40539838459244</v>
      </c>
      <c r="M95" s="948">
        <f t="shared" si="30"/>
        <v>216.24446186792829</v>
      </c>
      <c r="N95" s="945"/>
      <c r="O95" s="939"/>
      <c r="P95" s="939"/>
      <c r="Q95" s="632"/>
      <c r="R95" s="632"/>
      <c r="S95" s="632"/>
      <c r="T95" s="634"/>
      <c r="U95" s="634"/>
      <c r="V95" s="634"/>
      <c r="W95" s="634"/>
      <c r="X95" s="634"/>
      <c r="Y95" s="634"/>
      <c r="Z95" s="634"/>
      <c r="AA95" s="634"/>
      <c r="AB95" s="634"/>
      <c r="AC95" s="634"/>
      <c r="AD95" s="634"/>
      <c r="AE95" s="634"/>
      <c r="AF95" s="634"/>
      <c r="AG95" s="634"/>
      <c r="AH95" s="634"/>
      <c r="AI95" s="634"/>
      <c r="AJ95" s="634"/>
      <c r="AK95" s="634"/>
      <c r="AL95" s="634"/>
      <c r="AM95" s="634"/>
      <c r="AN95" s="634"/>
    </row>
    <row r="96" spans="1:40">
      <c r="A96" s="631"/>
      <c r="B96" s="640" t="s">
        <v>24</v>
      </c>
      <c r="C96" s="945">
        <v>10001</v>
      </c>
      <c r="D96" s="945">
        <v>20000</v>
      </c>
      <c r="E96" s="946"/>
      <c r="F96" s="948">
        <f t="shared" ref="F96:M96" si="31">F$90/F$9*F15</f>
        <v>64.065536266603772</v>
      </c>
      <c r="G96" s="948">
        <f t="shared" si="31"/>
        <v>5.9509359851808137</v>
      </c>
      <c r="H96" s="948">
        <f t="shared" si="31"/>
        <v>7.1807713705141145</v>
      </c>
      <c r="I96" s="948">
        <f t="shared" si="31"/>
        <v>17.268804948581593</v>
      </c>
      <c r="J96" s="948">
        <f t="shared" si="31"/>
        <v>50.345633513904957</v>
      </c>
      <c r="K96" s="948">
        <f t="shared" si="31"/>
        <v>65.953352328570304</v>
      </c>
      <c r="L96" s="948">
        <f t="shared" si="31"/>
        <v>119.83574313613435</v>
      </c>
      <c r="M96" s="948">
        <f t="shared" si="31"/>
        <v>230.17029255421849</v>
      </c>
      <c r="N96" s="945"/>
      <c r="O96" s="939"/>
      <c r="P96" s="939"/>
      <c r="Q96" s="632"/>
      <c r="R96" s="632"/>
      <c r="S96" s="632"/>
      <c r="T96" s="634"/>
      <c r="U96" s="634"/>
      <c r="V96" s="634"/>
      <c r="W96" s="634"/>
      <c r="X96" s="634"/>
      <c r="Y96" s="634"/>
      <c r="Z96" s="634"/>
      <c r="AA96" s="634"/>
      <c r="AB96" s="634"/>
      <c r="AC96" s="634"/>
      <c r="AD96" s="634"/>
      <c r="AE96" s="634"/>
      <c r="AF96" s="634"/>
      <c r="AG96" s="634"/>
      <c r="AH96" s="634"/>
      <c r="AI96" s="634"/>
      <c r="AJ96" s="634"/>
      <c r="AK96" s="634"/>
      <c r="AL96" s="634"/>
      <c r="AM96" s="634"/>
      <c r="AN96" s="634"/>
    </row>
    <row r="97" spans="1:40">
      <c r="A97" s="631"/>
      <c r="B97" s="640" t="s">
        <v>24</v>
      </c>
      <c r="C97" s="945">
        <v>20001</v>
      </c>
      <c r="D97" s="945" t="s">
        <v>76</v>
      </c>
      <c r="E97" s="946"/>
      <c r="F97" s="948">
        <f t="shared" ref="F97:M97" si="32">F$90/F$9*F16</f>
        <v>51.365046052966328</v>
      </c>
      <c r="G97" s="948">
        <f t="shared" si="32"/>
        <v>4.7712095886475456</v>
      </c>
      <c r="H97" s="948">
        <f t="shared" si="32"/>
        <v>5.7572397522339891</v>
      </c>
      <c r="I97" s="948">
        <f t="shared" si="32"/>
        <v>13.845399775822532</v>
      </c>
      <c r="J97" s="948">
        <f t="shared" si="32"/>
        <v>40.365006440374266</v>
      </c>
      <c r="K97" s="948">
        <f t="shared" si="32"/>
        <v>52.878617383407025</v>
      </c>
      <c r="L97" s="948">
        <f t="shared" si="32"/>
        <v>96.079246716423242</v>
      </c>
      <c r="M97" s="948">
        <f t="shared" si="32"/>
        <v>184.54083686856038</v>
      </c>
      <c r="N97" s="945"/>
      <c r="O97" s="939"/>
      <c r="P97" s="939"/>
      <c r="Q97" s="632"/>
      <c r="R97" s="632"/>
      <c r="S97" s="632"/>
      <c r="T97" s="634"/>
      <c r="U97" s="634"/>
      <c r="V97" s="634"/>
      <c r="W97" s="634"/>
      <c r="X97" s="634"/>
      <c r="Y97" s="634"/>
      <c r="Z97" s="634"/>
      <c r="AA97" s="634"/>
      <c r="AB97" s="634"/>
      <c r="AC97" s="634"/>
      <c r="AD97" s="634"/>
      <c r="AE97" s="634"/>
      <c r="AF97" s="634"/>
      <c r="AG97" s="634"/>
      <c r="AH97" s="634"/>
      <c r="AI97" s="634"/>
      <c r="AJ97" s="634"/>
      <c r="AK97" s="634"/>
      <c r="AL97" s="634"/>
      <c r="AM97" s="634"/>
      <c r="AN97" s="634"/>
    </row>
    <row r="98" spans="1:40">
      <c r="A98" s="631"/>
      <c r="B98" s="641"/>
      <c r="C98" s="641"/>
      <c r="D98" s="641"/>
      <c r="E98" s="641"/>
      <c r="F98" s="641"/>
      <c r="G98" s="641"/>
      <c r="H98" s="642"/>
      <c r="I98" s="642"/>
      <c r="J98" s="641"/>
      <c r="K98" s="641"/>
      <c r="L98" s="641"/>
      <c r="M98" s="641"/>
      <c r="N98" s="641"/>
      <c r="O98" s="939"/>
      <c r="P98" s="939"/>
      <c r="Q98" s="632"/>
      <c r="R98" s="632"/>
      <c r="S98" s="632"/>
      <c r="T98" s="634"/>
      <c r="U98" s="634"/>
      <c r="V98" s="634"/>
      <c r="W98" s="634"/>
      <c r="X98" s="634"/>
      <c r="Y98" s="634"/>
      <c r="Z98" s="634"/>
      <c r="AA98" s="634"/>
      <c r="AB98" s="634"/>
      <c r="AC98" s="634"/>
      <c r="AD98" s="634"/>
      <c r="AE98" s="634"/>
      <c r="AF98" s="634"/>
      <c r="AG98" s="634"/>
      <c r="AH98" s="634"/>
      <c r="AI98" s="634"/>
      <c r="AJ98" s="634"/>
      <c r="AK98" s="634"/>
      <c r="AL98" s="634"/>
      <c r="AM98" s="634"/>
      <c r="AN98" s="634"/>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87</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3523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3523</v>
      </c>
      <c r="F9" s="54">
        <v>25.212505569689352</v>
      </c>
      <c r="G9" s="54">
        <v>8.3681924444444444</v>
      </c>
      <c r="H9" s="54">
        <v>12.539113150695258</v>
      </c>
      <c r="I9" s="54">
        <v>18.437618053067869</v>
      </c>
      <c r="J9" s="54">
        <v>21.557316239316236</v>
      </c>
      <c r="K9" s="54">
        <v>24.969635902290076</v>
      </c>
      <c r="L9" s="54">
        <v>34.971631622276036</v>
      </c>
      <c r="M9" s="54">
        <v>46.84728559093692</v>
      </c>
      <c r="N9" s="59">
        <v>1387.0184501845019</v>
      </c>
      <c r="O9" s="11"/>
      <c r="P9" s="11"/>
      <c r="Q9" s="11"/>
      <c r="AI9" s="43"/>
      <c r="AJ9" s="43"/>
      <c r="AK9" s="43"/>
      <c r="AL9" s="43"/>
    </row>
    <row r="10" spans="1:69" s="44" customFormat="1">
      <c r="A10" s="1"/>
      <c r="B10" s="26" t="s">
        <v>19</v>
      </c>
      <c r="C10" s="53">
        <v>30</v>
      </c>
      <c r="D10" s="53">
        <v>500</v>
      </c>
      <c r="E10" s="28">
        <v>1846</v>
      </c>
      <c r="F10" s="56">
        <v>26.842643645393807</v>
      </c>
      <c r="G10" s="56">
        <v>9.302702268655171</v>
      </c>
      <c r="H10" s="56">
        <v>12.910784067716705</v>
      </c>
      <c r="I10" s="56">
        <v>19.096178095238095</v>
      </c>
      <c r="J10" s="56">
        <v>22.374886303024745</v>
      </c>
      <c r="K10" s="56">
        <v>26.082869993732654</v>
      </c>
      <c r="L10" s="56">
        <v>37.803402289218219</v>
      </c>
      <c r="M10" s="56">
        <v>51.9802374</v>
      </c>
      <c r="N10" s="53">
        <v>247.4349945828819</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727</v>
      </c>
      <c r="F11" s="56">
        <v>23.69704779376821</v>
      </c>
      <c r="G11" s="56">
        <v>7.9154080323267904</v>
      </c>
      <c r="H11" s="56">
        <v>11.670936700466427</v>
      </c>
      <c r="I11" s="56">
        <v>17.776909829803525</v>
      </c>
      <c r="J11" s="56">
        <v>20.760368759124088</v>
      </c>
      <c r="K11" s="56">
        <v>24.26032918334888</v>
      </c>
      <c r="L11" s="56">
        <v>33.278112816864294</v>
      </c>
      <c r="M11" s="56">
        <v>42.749478024691371</v>
      </c>
      <c r="N11" s="53">
        <v>691.38927097661622</v>
      </c>
      <c r="O11" s="11"/>
      <c r="P11" s="11"/>
      <c r="Q11" s="34" t="s">
        <v>23</v>
      </c>
      <c r="AI11" s="1"/>
      <c r="AJ11" s="43"/>
      <c r="AK11" s="43"/>
      <c r="AL11" s="43"/>
    </row>
    <row r="12" spans="1:69">
      <c r="B12" s="26" t="s">
        <v>19</v>
      </c>
      <c r="C12" s="53">
        <v>1001</v>
      </c>
      <c r="D12" s="53">
        <v>2000</v>
      </c>
      <c r="E12" s="28">
        <v>427</v>
      </c>
      <c r="F12" s="56">
        <v>25.260395696864869</v>
      </c>
      <c r="G12" s="56">
        <v>9.0117949312946966</v>
      </c>
      <c r="H12" s="56">
        <v>13.892694409037219</v>
      </c>
      <c r="I12" s="56">
        <v>19.486004691797568</v>
      </c>
      <c r="J12" s="56">
        <v>22.314441300813009</v>
      </c>
      <c r="K12" s="56">
        <v>25.054558127818879</v>
      </c>
      <c r="L12" s="56">
        <v>34.966234452432417</v>
      </c>
      <c r="M12" s="56">
        <v>44.584057509635457</v>
      </c>
      <c r="N12" s="53">
        <v>1391.3395784543325</v>
      </c>
      <c r="O12" s="11"/>
      <c r="P12" s="11"/>
      <c r="Q12" s="34" t="s">
        <v>25</v>
      </c>
      <c r="AI12" s="1"/>
      <c r="AJ12" s="43"/>
      <c r="AK12" s="43"/>
      <c r="AL12" s="43"/>
    </row>
    <row r="13" spans="1:69">
      <c r="B13" s="26" t="s">
        <v>19</v>
      </c>
      <c r="C13" s="53">
        <v>2001</v>
      </c>
      <c r="D13" s="53">
        <v>5000</v>
      </c>
      <c r="E13" s="28">
        <v>304</v>
      </c>
      <c r="F13" s="56">
        <v>21.930898991486053</v>
      </c>
      <c r="G13" s="56">
        <v>5.8259058676454041</v>
      </c>
      <c r="H13" s="56">
        <v>11.261111667971809</v>
      </c>
      <c r="I13" s="56">
        <v>17.22661774332472</v>
      </c>
      <c r="J13" s="56">
        <v>20.142597085349628</v>
      </c>
      <c r="K13" s="56">
        <v>23.272274843402709</v>
      </c>
      <c r="L13" s="56">
        <v>30.325516920877028</v>
      </c>
      <c r="M13" s="56">
        <v>37.061297118880546</v>
      </c>
      <c r="N13" s="53">
        <v>3172.4407894736842</v>
      </c>
      <c r="O13" s="11"/>
      <c r="P13" s="11"/>
      <c r="Q13" s="34" t="s">
        <v>26</v>
      </c>
      <c r="AI13" s="1"/>
      <c r="AJ13" s="43"/>
      <c r="AK13" s="43"/>
      <c r="AL13" s="43"/>
    </row>
    <row r="14" spans="1:69">
      <c r="B14" s="26" t="s">
        <v>19</v>
      </c>
      <c r="C14" s="53">
        <v>5001</v>
      </c>
      <c r="D14" s="53">
        <v>10000</v>
      </c>
      <c r="E14" s="28">
        <v>134</v>
      </c>
      <c r="F14" s="56">
        <v>22.013410520674103</v>
      </c>
      <c r="G14" s="56">
        <v>6.677411718252384</v>
      </c>
      <c r="H14" s="56">
        <v>12.250275734927753</v>
      </c>
      <c r="I14" s="56">
        <v>17.894038531443112</v>
      </c>
      <c r="J14" s="56">
        <v>20.392040120306234</v>
      </c>
      <c r="K14" s="56">
        <v>22.073355481727575</v>
      </c>
      <c r="L14" s="56">
        <v>35.343488261980028</v>
      </c>
      <c r="M14" s="56">
        <v>35.343488261980028</v>
      </c>
      <c r="N14" s="53">
        <v>7025.9179104477616</v>
      </c>
      <c r="O14" s="11"/>
      <c r="P14" s="11"/>
      <c r="Q14" s="34" t="s">
        <v>27</v>
      </c>
      <c r="AI14" s="1"/>
      <c r="AJ14" s="43"/>
      <c r="AK14" s="43"/>
      <c r="AL14" s="43"/>
    </row>
    <row r="15" spans="1:69">
      <c r="B15" s="26" t="s">
        <v>19</v>
      </c>
      <c r="C15" s="53">
        <v>10001</v>
      </c>
      <c r="D15" s="53">
        <v>20000</v>
      </c>
      <c r="E15" s="28">
        <v>69</v>
      </c>
      <c r="F15" s="56">
        <v>19.472200313990992</v>
      </c>
      <c r="G15" s="56">
        <v>1.3908493697886368</v>
      </c>
      <c r="H15" s="56">
        <v>8.8530231533101045</v>
      </c>
      <c r="I15" s="56">
        <v>16.039981785063752</v>
      </c>
      <c r="J15" s="56">
        <v>17.719256327932502</v>
      </c>
      <c r="K15" s="56">
        <v>19.342962814874049</v>
      </c>
      <c r="L15" s="56">
        <v>26.796461562548927</v>
      </c>
      <c r="M15" s="56">
        <v>34.697603719599428</v>
      </c>
      <c r="N15" s="53">
        <v>13748.376811594202</v>
      </c>
      <c r="O15" s="11"/>
      <c r="P15" s="11"/>
      <c r="Q15" s="11"/>
      <c r="AI15" s="1"/>
      <c r="AJ15" s="43"/>
      <c r="AK15" s="43"/>
      <c r="AL15" s="43"/>
    </row>
    <row r="16" spans="1:69">
      <c r="B16" s="26" t="s">
        <v>19</v>
      </c>
      <c r="C16" s="53">
        <v>20001</v>
      </c>
      <c r="D16" s="53">
        <v>55987</v>
      </c>
      <c r="E16" s="28">
        <v>16</v>
      </c>
      <c r="F16" s="56">
        <v>18.613882446276452</v>
      </c>
      <c r="G16" s="30">
        <v>1.3295419239869757</v>
      </c>
      <c r="H16" s="30">
        <v>8.4627894954159419</v>
      </c>
      <c r="I16" s="30">
        <v>15.332953162620713</v>
      </c>
      <c r="J16" s="30">
        <v>18.851511992270211</v>
      </c>
      <c r="K16" s="30">
        <v>20.500492198478209</v>
      </c>
      <c r="L16" s="30">
        <v>27.452844448457302</v>
      </c>
      <c r="M16" s="30">
        <v>44.904622794553418</v>
      </c>
      <c r="N16" s="53">
        <v>29901.625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4886466</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3523</v>
      </c>
      <c r="F26" s="54">
        <v>25.212505569689352</v>
      </c>
      <c r="G26" s="54">
        <v>8.3681924444444444</v>
      </c>
      <c r="H26" s="54">
        <v>12.539113150695258</v>
      </c>
      <c r="I26" s="54">
        <v>18.437618053067869</v>
      </c>
      <c r="J26" s="54">
        <v>21.557316239316236</v>
      </c>
      <c r="K26" s="54">
        <v>24.969635902290076</v>
      </c>
      <c r="L26" s="54">
        <v>34.971631622276036</v>
      </c>
      <c r="M26" s="54">
        <v>46.84728559093692</v>
      </c>
      <c r="N26" s="59">
        <v>1387.0184501845019</v>
      </c>
      <c r="O26" s="11"/>
      <c r="P26" s="11"/>
      <c r="Q26" s="11"/>
      <c r="AI26" s="43"/>
      <c r="AJ26" s="43"/>
      <c r="AK26" s="43"/>
      <c r="AL26" s="43"/>
    </row>
    <row r="27" spans="1:69">
      <c r="B27" s="28" t="s">
        <v>20</v>
      </c>
      <c r="C27" s="28" t="s">
        <v>19</v>
      </c>
      <c r="D27" s="28" t="s">
        <v>19</v>
      </c>
      <c r="E27" s="28">
        <v>2651</v>
      </c>
      <c r="F27" s="56">
        <v>25.978168967817915</v>
      </c>
      <c r="G27" s="56">
        <v>9.2291557300907012</v>
      </c>
      <c r="H27" s="56">
        <v>13.429428227475647</v>
      </c>
      <c r="I27" s="56">
        <v>19.41667692905499</v>
      </c>
      <c r="J27" s="56">
        <v>22.604923809523807</v>
      </c>
      <c r="K27" s="56">
        <v>25.771660076243258</v>
      </c>
      <c r="L27" s="56">
        <v>35.679846906993355</v>
      </c>
      <c r="M27" s="56">
        <v>47.202081489841682</v>
      </c>
      <c r="N27" s="33">
        <v>1073.3557148245945</v>
      </c>
      <c r="O27" s="11"/>
      <c r="P27" s="11"/>
      <c r="Q27" s="11"/>
      <c r="AI27" s="43"/>
      <c r="AJ27" s="43"/>
      <c r="AK27" s="43"/>
      <c r="AL27" s="43"/>
    </row>
    <row r="28" spans="1:69">
      <c r="B28" s="28" t="s">
        <v>21</v>
      </c>
      <c r="C28" s="28" t="s">
        <v>19</v>
      </c>
      <c r="D28" s="28" t="s">
        <v>19</v>
      </c>
      <c r="E28" s="28">
        <v>262</v>
      </c>
      <c r="F28" s="56">
        <v>24.766253667021225</v>
      </c>
      <c r="G28" s="56">
        <v>7.4607127896526242</v>
      </c>
      <c r="H28" s="56">
        <v>12.166807703630139</v>
      </c>
      <c r="I28" s="56">
        <v>17.860637158056775</v>
      </c>
      <c r="J28" s="56">
        <v>20.025085892273051</v>
      </c>
      <c r="K28" s="56">
        <v>24.370569485560331</v>
      </c>
      <c r="L28" s="56">
        <v>33.669095871002718</v>
      </c>
      <c r="M28" s="56">
        <v>45.862359146671366</v>
      </c>
      <c r="N28" s="33">
        <v>2430.4122137404579</v>
      </c>
      <c r="O28" s="11"/>
      <c r="P28" s="11"/>
      <c r="Q28" s="11"/>
      <c r="AI28" s="43"/>
      <c r="AJ28" s="43"/>
      <c r="AK28" s="43"/>
      <c r="AL28" s="43"/>
    </row>
    <row r="29" spans="1:69" s="44" customFormat="1">
      <c r="A29" s="1"/>
      <c r="B29" s="28" t="s">
        <v>22</v>
      </c>
      <c r="C29" s="28" t="s">
        <v>19</v>
      </c>
      <c r="D29" s="28" t="s">
        <v>19</v>
      </c>
      <c r="E29" s="28">
        <v>130</v>
      </c>
      <c r="F29" s="56">
        <v>23.898148447141168</v>
      </c>
      <c r="G29" s="56">
        <v>8.7229486325142176</v>
      </c>
      <c r="H29" s="56">
        <v>11.618859337931035</v>
      </c>
      <c r="I29" s="56">
        <v>16.340840649557123</v>
      </c>
      <c r="J29" s="56">
        <v>19.481196365497517</v>
      </c>
      <c r="K29" s="56">
        <v>22.199049658452225</v>
      </c>
      <c r="L29" s="56">
        <v>34.002055881694126</v>
      </c>
      <c r="M29" s="56">
        <v>48.55307528497282</v>
      </c>
      <c r="N29" s="33">
        <v>1963.1461538461538</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480</v>
      </c>
      <c r="F30" s="56">
        <v>21.58336131133867</v>
      </c>
      <c r="G30" s="56">
        <v>5.6000010547283754</v>
      </c>
      <c r="H30" s="56">
        <v>9.1134997490396934</v>
      </c>
      <c r="I30" s="56">
        <v>14.489378448861533</v>
      </c>
      <c r="J30" s="56">
        <v>17.162537044296108</v>
      </c>
      <c r="K30" s="56">
        <v>20.012986950463251</v>
      </c>
      <c r="L30" s="56">
        <v>31.594215051215599</v>
      </c>
      <c r="M30" s="56">
        <v>43.23941514468374</v>
      </c>
      <c r="N30" s="33">
        <v>2393.7979166666669</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30</v>
      </c>
      <c r="C37" s="53">
        <v>500</v>
      </c>
      <c r="D37" s="53">
        <v>247.4349945828819</v>
      </c>
      <c r="E37" s="56">
        <v>26.842643645393807</v>
      </c>
      <c r="F37" s="948">
        <v>27.657811725038957</v>
      </c>
      <c r="G37" s="948">
        <v>26.367538909520185</v>
      </c>
      <c r="H37" s="948">
        <v>25.443305536540361</v>
      </c>
      <c r="I37" s="948">
        <v>22.978853678332847</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691.38927097661622</v>
      </c>
      <c r="E38" s="56">
        <v>23.69704779376821</v>
      </c>
      <c r="F38" s="948">
        <v>24.416689167341346</v>
      </c>
      <c r="G38" s="948">
        <v>23.277618925964617</v>
      </c>
      <c r="H38" s="948">
        <v>22.461693240647225</v>
      </c>
      <c r="I38" s="948">
        <v>20.286041906118339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1391.3395784543325</v>
      </c>
      <c r="E39" s="56">
        <v>25.260395696864869</v>
      </c>
      <c r="F39" s="948">
        <v>26.027513441425153</v>
      </c>
      <c r="G39" s="948">
        <v>24.813296156887866</v>
      </c>
      <c r="H39" s="948">
        <v>23.943542006509141</v>
      </c>
      <c r="I39" s="948">
        <v>21.624358026846302</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3172.4407894736842</v>
      </c>
      <c r="E40" s="56">
        <v>21.930898991486053</v>
      </c>
      <c r="F40" s="948">
        <v>22.59690525569577</v>
      </c>
      <c r="G40" s="948">
        <v>21.542730295791692</v>
      </c>
      <c r="H40" s="948">
        <v>20.787615821407229</v>
      </c>
      <c r="I40" s="948">
        <v>18.774116499740984</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7025.9179104477616</v>
      </c>
      <c r="E41" s="56">
        <v>22.013410520674103</v>
      </c>
      <c r="F41" s="948">
        <v>22.681922527823502</v>
      </c>
      <c r="G41" s="948">
        <v>21.623781401826221</v>
      </c>
      <c r="H41" s="948">
        <v>20.865825928993967</v>
      </c>
      <c r="I41" s="948">
        <v>18.844751135473409</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13748.376811594202</v>
      </c>
      <c r="E42" s="56">
        <v>19.472200313990992</v>
      </c>
      <c r="F42" s="948">
        <v>20.063539838745498</v>
      </c>
      <c r="G42" s="948">
        <v>19.127549663731941</v>
      </c>
      <c r="H42" s="948">
        <v>18.457091954227351</v>
      </c>
      <c r="I42" s="948">
        <v>16.669328391101597</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55987</v>
      </c>
      <c r="D43" s="53">
        <v>29901.625</v>
      </c>
      <c r="E43" s="56">
        <v>18.613882446276452</v>
      </c>
      <c r="F43" s="948">
        <v>19.179156232603958</v>
      </c>
      <c r="G43" s="948">
        <v>18.284423700705453</v>
      </c>
      <c r="H43" s="948">
        <v>17.643519191267384</v>
      </c>
      <c r="I43" s="948">
        <v>15.934558710727902</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1387.0184501845019</v>
      </c>
      <c r="E44" s="54">
        <v>25.212505569689352</v>
      </c>
      <c r="F44" s="54">
        <v>25.978168967817915</v>
      </c>
      <c r="G44" s="54">
        <v>24.766253667021225</v>
      </c>
      <c r="H44" s="54">
        <v>23.898148447141168</v>
      </c>
      <c r="I44" s="54">
        <v>21.58336131133867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614"/>
      <c r="B46" s="618" t="s">
        <v>221</v>
      </c>
      <c r="C46" s="619"/>
      <c r="D46" s="619"/>
      <c r="E46" s="619"/>
      <c r="F46" s="619"/>
      <c r="G46" s="619"/>
      <c r="H46" s="619"/>
      <c r="I46" s="619"/>
      <c r="J46" s="619"/>
      <c r="K46" s="619"/>
      <c r="L46" s="620"/>
      <c r="M46" s="620"/>
      <c r="N46" s="619"/>
      <c r="O46" s="619"/>
      <c r="P46" s="619"/>
      <c r="Q46" s="619"/>
      <c r="R46" s="619"/>
      <c r="S46" s="619"/>
      <c r="T46" s="619"/>
      <c r="U46" s="619"/>
      <c r="V46" s="619"/>
      <c r="W46" s="619"/>
      <c r="X46" s="619"/>
      <c r="Y46" s="619"/>
      <c r="Z46" s="619"/>
      <c r="AA46" s="619"/>
      <c r="AB46" s="619"/>
      <c r="AC46" s="619"/>
      <c r="AD46" s="619"/>
      <c r="AE46" s="617"/>
      <c r="AF46" s="617"/>
      <c r="AG46" s="617"/>
      <c r="AH46" s="617"/>
      <c r="AI46" s="617"/>
      <c r="AJ46" s="617"/>
      <c r="AK46" s="617"/>
      <c r="AL46" s="617"/>
      <c r="AM46" s="615"/>
      <c r="AN46" s="615"/>
    </row>
    <row r="47" spans="1:40">
      <c r="A47" s="613"/>
      <c r="B47" s="613"/>
      <c r="C47" s="613"/>
      <c r="D47" s="613"/>
      <c r="E47" s="613"/>
      <c r="F47" s="613"/>
      <c r="G47" s="613"/>
      <c r="H47" s="613"/>
      <c r="I47" s="613"/>
      <c r="J47" s="613"/>
      <c r="K47" s="613"/>
      <c r="L47" s="613"/>
      <c r="M47" s="613"/>
      <c r="N47" s="613"/>
      <c r="O47" s="613"/>
      <c r="P47" s="613"/>
      <c r="Q47" s="613"/>
      <c r="R47" s="613"/>
      <c r="S47" s="613"/>
      <c r="T47" s="613"/>
      <c r="U47" s="613"/>
      <c r="V47" s="613"/>
      <c r="W47" s="613"/>
      <c r="X47" s="613"/>
      <c r="Y47" s="613"/>
      <c r="Z47" s="613"/>
      <c r="AA47" s="613"/>
      <c r="AB47" s="613"/>
      <c r="AC47" s="613"/>
      <c r="AD47" s="613"/>
      <c r="AE47" s="613"/>
      <c r="AF47" s="613"/>
      <c r="AG47" s="613"/>
      <c r="AH47" s="613"/>
      <c r="AI47" s="613"/>
      <c r="AJ47" s="613"/>
      <c r="AK47" s="613"/>
      <c r="AL47" s="613"/>
      <c r="AM47" s="613"/>
      <c r="AN47" s="613"/>
    </row>
    <row r="48" spans="1:40">
      <c r="A48" s="614"/>
      <c r="B48" s="629" t="s">
        <v>214</v>
      </c>
      <c r="C48" s="615"/>
      <c r="D48" s="615"/>
      <c r="E48" s="615"/>
      <c r="F48" s="615"/>
      <c r="G48" s="615"/>
      <c r="H48" s="615"/>
      <c r="I48" s="615"/>
      <c r="J48" s="615"/>
      <c r="K48" s="615"/>
      <c r="L48" s="615"/>
      <c r="M48" s="615"/>
      <c r="N48" s="616"/>
      <c r="O48" s="616"/>
      <c r="P48" s="939"/>
      <c r="Q48" s="615"/>
      <c r="R48" s="615"/>
      <c r="S48" s="615"/>
      <c r="T48" s="617"/>
      <c r="U48" s="617"/>
      <c r="V48" s="617"/>
      <c r="W48" s="617"/>
      <c r="X48" s="617"/>
      <c r="Y48" s="617"/>
      <c r="Z48" s="617"/>
      <c r="AA48" s="617"/>
      <c r="AB48" s="617"/>
      <c r="AC48" s="617"/>
      <c r="AD48" s="617"/>
      <c r="AE48" s="617"/>
      <c r="AF48" s="617"/>
      <c r="AG48" s="617"/>
      <c r="AH48" s="617"/>
      <c r="AI48" s="617"/>
      <c r="AJ48" s="617"/>
      <c r="AK48" s="617"/>
      <c r="AL48" s="617"/>
      <c r="AM48" s="617"/>
      <c r="AN48" s="617"/>
    </row>
    <row r="49" spans="1:40">
      <c r="A49" s="614"/>
      <c r="B49" s="621">
        <v>1</v>
      </c>
      <c r="C49" s="621">
        <v>2</v>
      </c>
      <c r="D49" s="621">
        <v>3</v>
      </c>
      <c r="E49" s="621">
        <v>4</v>
      </c>
      <c r="F49" s="621">
        <v>5</v>
      </c>
      <c r="G49" s="621">
        <v>7</v>
      </c>
      <c r="H49" s="621">
        <v>8</v>
      </c>
      <c r="I49" s="621">
        <v>9</v>
      </c>
      <c r="J49" s="621">
        <v>10</v>
      </c>
      <c r="K49" s="621">
        <v>11</v>
      </c>
      <c r="L49" s="621">
        <v>12</v>
      </c>
      <c r="M49" s="621">
        <v>13</v>
      </c>
      <c r="N49" s="621">
        <v>14</v>
      </c>
      <c r="O49" s="939"/>
      <c r="P49" s="939"/>
      <c r="Q49" s="615"/>
      <c r="R49" s="615"/>
      <c r="S49" s="615"/>
      <c r="T49" s="617"/>
      <c r="U49" s="617"/>
      <c r="V49" s="617"/>
      <c r="W49" s="617"/>
      <c r="X49" s="617"/>
      <c r="Y49" s="617"/>
      <c r="Z49" s="617"/>
      <c r="AA49" s="617"/>
      <c r="AB49" s="617"/>
      <c r="AC49" s="617"/>
      <c r="AD49" s="617"/>
      <c r="AE49" s="617"/>
      <c r="AF49" s="617"/>
      <c r="AG49" s="617"/>
      <c r="AH49" s="617"/>
      <c r="AI49" s="617"/>
      <c r="AJ49" s="617"/>
      <c r="AK49" s="617"/>
      <c r="AL49" s="617"/>
      <c r="AM49" s="617"/>
      <c r="AN49" s="617"/>
    </row>
    <row r="50" spans="1:40" ht="60">
      <c r="A50" s="614"/>
      <c r="B50" s="621" t="s">
        <v>5</v>
      </c>
      <c r="C50" s="621" t="s">
        <v>28</v>
      </c>
      <c r="D50" s="621" t="s">
        <v>29</v>
      </c>
      <c r="E50" s="621" t="s">
        <v>215</v>
      </c>
      <c r="F50" s="621" t="s">
        <v>9</v>
      </c>
      <c r="G50" s="621" t="s">
        <v>11</v>
      </c>
      <c r="H50" s="621" t="s">
        <v>12</v>
      </c>
      <c r="I50" s="621" t="s">
        <v>13</v>
      </c>
      <c r="J50" s="621" t="s">
        <v>14</v>
      </c>
      <c r="K50" s="621" t="s">
        <v>15</v>
      </c>
      <c r="L50" s="621" t="s">
        <v>16</v>
      </c>
      <c r="M50" s="621" t="s">
        <v>17</v>
      </c>
      <c r="N50" s="621" t="s">
        <v>216</v>
      </c>
      <c r="O50" s="939"/>
      <c r="P50" s="939"/>
      <c r="Q50" s="615"/>
      <c r="R50" s="615"/>
      <c r="S50" s="615"/>
      <c r="T50" s="617"/>
      <c r="U50" s="617"/>
      <c r="V50" s="617"/>
      <c r="W50" s="617"/>
      <c r="X50" s="617"/>
      <c r="Y50" s="617"/>
      <c r="Z50" s="617"/>
      <c r="AA50" s="617"/>
      <c r="AB50" s="617"/>
      <c r="AC50" s="617"/>
      <c r="AD50" s="617"/>
      <c r="AE50" s="617"/>
      <c r="AF50" s="617"/>
      <c r="AG50" s="617"/>
      <c r="AH50" s="617"/>
      <c r="AI50" s="617"/>
      <c r="AJ50" s="617"/>
      <c r="AK50" s="617"/>
      <c r="AL50" s="617"/>
      <c r="AM50" s="617"/>
      <c r="AN50" s="617"/>
    </row>
    <row r="51" spans="1:40">
      <c r="A51" s="614"/>
      <c r="B51" s="627" t="s">
        <v>20</v>
      </c>
      <c r="C51" s="627" t="s">
        <v>19</v>
      </c>
      <c r="D51" s="627" t="s">
        <v>19</v>
      </c>
      <c r="E51" s="627">
        <f t="shared" ref="E51" si="0">E27</f>
        <v>2651</v>
      </c>
      <c r="F51" s="951">
        <f>F27</f>
        <v>25.978168967817915</v>
      </c>
      <c r="G51" s="951">
        <f t="shared" ref="G51:N51" si="1">G27</f>
        <v>9.2291557300907012</v>
      </c>
      <c r="H51" s="951">
        <f t="shared" si="1"/>
        <v>13.429428227475647</v>
      </c>
      <c r="I51" s="951">
        <f t="shared" si="1"/>
        <v>19.41667692905499</v>
      </c>
      <c r="J51" s="951">
        <f t="shared" si="1"/>
        <v>22.604923809523807</v>
      </c>
      <c r="K51" s="951">
        <f t="shared" si="1"/>
        <v>25.771660076243258</v>
      </c>
      <c r="L51" s="951">
        <f t="shared" si="1"/>
        <v>35.679846906993355</v>
      </c>
      <c r="M51" s="951">
        <f t="shared" si="1"/>
        <v>47.202081489841682</v>
      </c>
      <c r="N51" s="952">
        <f t="shared" si="1"/>
        <v>1073.3557148245945</v>
      </c>
      <c r="O51" s="939"/>
      <c r="P51" s="939"/>
      <c r="Q51" s="615"/>
      <c r="R51" s="615"/>
      <c r="S51" s="615"/>
      <c r="T51" s="617"/>
      <c r="U51" s="617"/>
      <c r="V51" s="617"/>
      <c r="W51" s="617"/>
      <c r="X51" s="617"/>
      <c r="Y51" s="617"/>
      <c r="Z51" s="617"/>
      <c r="AA51" s="617"/>
      <c r="AB51" s="617"/>
      <c r="AC51" s="617"/>
      <c r="AD51" s="617"/>
      <c r="AE51" s="617"/>
      <c r="AF51" s="617"/>
      <c r="AG51" s="617"/>
      <c r="AH51" s="617"/>
      <c r="AI51" s="617"/>
      <c r="AJ51" s="617"/>
      <c r="AK51" s="617"/>
      <c r="AL51" s="617"/>
      <c r="AM51" s="617"/>
      <c r="AN51" s="617"/>
    </row>
    <row r="52" spans="1:40">
      <c r="A52" s="614"/>
      <c r="B52" s="623" t="s">
        <v>20</v>
      </c>
      <c r="C52" s="622" t="s">
        <v>75</v>
      </c>
      <c r="D52" s="622">
        <v>500</v>
      </c>
      <c r="E52" s="623"/>
      <c r="F52" s="948">
        <f>F$51/F$9*F10</f>
        <v>27.657811725038957</v>
      </c>
      <c r="G52" s="948">
        <f t="shared" ref="G52:M52" si="2">G$51/G$9*G10</f>
        <v>10.259812799248611</v>
      </c>
      <c r="H52" s="948">
        <f t="shared" si="2"/>
        <v>13.827488907237742</v>
      </c>
      <c r="I52" s="948">
        <f t="shared" si="2"/>
        <v>20.110207272312991</v>
      </c>
      <c r="J52" s="948">
        <f t="shared" si="2"/>
        <v>23.462224820183593</v>
      </c>
      <c r="K52" s="948">
        <f t="shared" si="2"/>
        <v>26.920651223018947</v>
      </c>
      <c r="L52" s="948">
        <f t="shared" si="2"/>
        <v>38.568964148176164</v>
      </c>
      <c r="M52" s="948">
        <f t="shared" si="2"/>
        <v>52.373907488266191</v>
      </c>
      <c r="N52" s="622"/>
      <c r="O52" s="939"/>
      <c r="P52" s="939"/>
      <c r="Q52" s="615"/>
      <c r="R52" s="615"/>
      <c r="S52" s="615"/>
      <c r="T52" s="617"/>
      <c r="U52" s="617"/>
      <c r="V52" s="617"/>
      <c r="W52" s="617"/>
      <c r="X52" s="617"/>
      <c r="Y52" s="617"/>
      <c r="Z52" s="617"/>
      <c r="AA52" s="617"/>
      <c r="AB52" s="617"/>
      <c r="AC52" s="617"/>
      <c r="AD52" s="617"/>
      <c r="AE52" s="617"/>
      <c r="AF52" s="617"/>
      <c r="AG52" s="617"/>
      <c r="AH52" s="617"/>
      <c r="AI52" s="617"/>
      <c r="AJ52" s="617"/>
      <c r="AK52" s="617"/>
      <c r="AL52" s="617"/>
      <c r="AM52" s="617"/>
      <c r="AN52" s="617"/>
    </row>
    <row r="53" spans="1:40">
      <c r="A53" s="614"/>
      <c r="B53" s="623" t="s">
        <v>20</v>
      </c>
      <c r="C53" s="622">
        <v>501</v>
      </c>
      <c r="D53" s="622">
        <v>1000</v>
      </c>
      <c r="E53" s="623"/>
      <c r="F53" s="948">
        <f t="shared" ref="F53:M53" si="3">F$51/F$9*F11</f>
        <v>24.416689167341346</v>
      </c>
      <c r="G53" s="948">
        <f t="shared" si="3"/>
        <v>8.7297864960136717</v>
      </c>
      <c r="H53" s="948">
        <f t="shared" si="3"/>
        <v>12.499608615273949</v>
      </c>
      <c r="I53" s="948">
        <f t="shared" si="3"/>
        <v>18.720884333798406</v>
      </c>
      <c r="J53" s="948">
        <f t="shared" si="3"/>
        <v>21.769247565322324</v>
      </c>
      <c r="K53" s="948">
        <f t="shared" si="3"/>
        <v>25.039570440580157</v>
      </c>
      <c r="L53" s="948">
        <f t="shared" si="3"/>
        <v>33.952032421131157</v>
      </c>
      <c r="M53" s="948">
        <f t="shared" si="3"/>
        <v>43.073239354556208</v>
      </c>
      <c r="N53" s="622"/>
      <c r="O53" s="939"/>
      <c r="P53" s="939"/>
      <c r="Q53" s="615"/>
      <c r="R53" s="615"/>
      <c r="S53" s="615"/>
      <c r="T53" s="617"/>
      <c r="U53" s="617"/>
      <c r="V53" s="617"/>
      <c r="W53" s="617"/>
      <c r="X53" s="617"/>
      <c r="Y53" s="617"/>
      <c r="Z53" s="617"/>
      <c r="AA53" s="617"/>
      <c r="AB53" s="617"/>
      <c r="AC53" s="617"/>
      <c r="AD53" s="617"/>
      <c r="AE53" s="617"/>
      <c r="AF53" s="617"/>
      <c r="AG53" s="617"/>
      <c r="AH53" s="617"/>
      <c r="AI53" s="617"/>
      <c r="AJ53" s="617"/>
      <c r="AK53" s="617"/>
      <c r="AL53" s="617"/>
      <c r="AM53" s="617"/>
      <c r="AN53" s="617"/>
    </row>
    <row r="54" spans="1:40">
      <c r="A54" s="614"/>
      <c r="B54" s="623" t="s">
        <v>20</v>
      </c>
      <c r="C54" s="622">
        <v>1001</v>
      </c>
      <c r="D54" s="622">
        <v>2000</v>
      </c>
      <c r="E54" s="623"/>
      <c r="F54" s="948">
        <f t="shared" ref="F54:M54" si="4">F$51/F$9*F12</f>
        <v>26.027513441425153</v>
      </c>
      <c r="G54" s="948">
        <f t="shared" si="4"/>
        <v>9.9389753977010056</v>
      </c>
      <c r="H54" s="948">
        <f t="shared" si="4"/>
        <v>14.879117861861921</v>
      </c>
      <c r="I54" s="948">
        <f t="shared" si="4"/>
        <v>20.520734112708674</v>
      </c>
      <c r="J54" s="948">
        <f t="shared" si="4"/>
        <v>23.398842409567429</v>
      </c>
      <c r="K54" s="948">
        <f t="shared" si="4"/>
        <v>25.85931000184933</v>
      </c>
      <c r="L54" s="948">
        <f t="shared" si="4"/>
        <v>35.674340438326659</v>
      </c>
      <c r="M54" s="948">
        <f t="shared" si="4"/>
        <v>44.92171294818263</v>
      </c>
      <c r="N54" s="622"/>
      <c r="O54" s="939"/>
      <c r="P54" s="939"/>
      <c r="Q54" s="615"/>
      <c r="R54" s="615"/>
      <c r="S54" s="615"/>
      <c r="T54" s="617"/>
      <c r="U54" s="617"/>
      <c r="V54" s="617"/>
      <c r="W54" s="617"/>
      <c r="X54" s="617"/>
      <c r="Y54" s="617"/>
      <c r="Z54" s="617"/>
      <c r="AA54" s="617"/>
      <c r="AB54" s="617"/>
      <c r="AC54" s="617"/>
      <c r="AD54" s="617"/>
      <c r="AE54" s="617"/>
      <c r="AF54" s="617"/>
      <c r="AG54" s="617"/>
      <c r="AH54" s="617"/>
      <c r="AI54" s="617"/>
      <c r="AJ54" s="617"/>
      <c r="AK54" s="617"/>
      <c r="AL54" s="617"/>
      <c r="AM54" s="617"/>
      <c r="AN54" s="617"/>
    </row>
    <row r="55" spans="1:40">
      <c r="A55" s="614"/>
      <c r="B55" s="623" t="s">
        <v>20</v>
      </c>
      <c r="C55" s="622">
        <v>2001</v>
      </c>
      <c r="D55" s="622">
        <v>5000</v>
      </c>
      <c r="E55" s="623"/>
      <c r="F55" s="948">
        <f t="shared" ref="F55:M55" si="5">F$51/F$9*F13</f>
        <v>22.59690525569577</v>
      </c>
      <c r="G55" s="948">
        <f t="shared" si="5"/>
        <v>6.4253054501686035</v>
      </c>
      <c r="H55" s="948">
        <f t="shared" si="5"/>
        <v>12.060684762082293</v>
      </c>
      <c r="I55" s="948">
        <f t="shared" si="5"/>
        <v>18.141371100092133</v>
      </c>
      <c r="J55" s="948">
        <f t="shared" si="5"/>
        <v>21.121454423433683</v>
      </c>
      <c r="K55" s="948">
        <f t="shared" si="5"/>
        <v>24.019779816255745</v>
      </c>
      <c r="L55" s="948">
        <f t="shared" si="5"/>
        <v>30.939643102700316</v>
      </c>
      <c r="M55" s="948">
        <f t="shared" si="5"/>
        <v>37.341979255742991</v>
      </c>
      <c r="N55" s="622"/>
      <c r="O55" s="939"/>
      <c r="P55" s="939"/>
      <c r="Q55" s="615"/>
      <c r="R55" s="615"/>
      <c r="S55" s="615"/>
      <c r="T55" s="617"/>
      <c r="U55" s="617"/>
      <c r="V55" s="617"/>
      <c r="W55" s="617"/>
      <c r="X55" s="617"/>
      <c r="Y55" s="617"/>
      <c r="Z55" s="617"/>
      <c r="AA55" s="617"/>
      <c r="AB55" s="617"/>
      <c r="AC55" s="617"/>
      <c r="AD55" s="617"/>
      <c r="AE55" s="617"/>
      <c r="AF55" s="617"/>
      <c r="AG55" s="617"/>
      <c r="AH55" s="617"/>
      <c r="AI55" s="617"/>
      <c r="AJ55" s="617"/>
      <c r="AK55" s="617"/>
      <c r="AL55" s="617"/>
      <c r="AM55" s="617"/>
      <c r="AN55" s="617"/>
    </row>
    <row r="56" spans="1:40">
      <c r="A56" s="614"/>
      <c r="B56" s="623" t="s">
        <v>20</v>
      </c>
      <c r="C56" s="622">
        <v>5001</v>
      </c>
      <c r="D56" s="622">
        <v>10000</v>
      </c>
      <c r="E56" s="623"/>
      <c r="F56" s="948">
        <f t="shared" ref="F56:M56" si="6">F$51/F$9*F14</f>
        <v>22.681922527823502</v>
      </c>
      <c r="G56" s="948">
        <f t="shared" si="6"/>
        <v>7.3644186639848632</v>
      </c>
      <c r="H56" s="948">
        <f t="shared" si="6"/>
        <v>13.120082478869481</v>
      </c>
      <c r="I56" s="948">
        <f t="shared" si="6"/>
        <v>18.844232705172068</v>
      </c>
      <c r="J56" s="948">
        <f t="shared" si="6"/>
        <v>21.383019487350438</v>
      </c>
      <c r="K56" s="948">
        <f t="shared" si="6"/>
        <v>22.782351190190585</v>
      </c>
      <c r="L56" s="948">
        <f t="shared" si="6"/>
        <v>36.059234066256927</v>
      </c>
      <c r="M56" s="948">
        <f t="shared" si="6"/>
        <v>35.611160647480304</v>
      </c>
      <c r="N56" s="622"/>
      <c r="O56" s="939"/>
      <c r="P56" s="939"/>
      <c r="Q56" s="615"/>
      <c r="R56" s="615"/>
      <c r="S56" s="615"/>
      <c r="T56" s="617"/>
      <c r="U56" s="617"/>
      <c r="V56" s="617"/>
      <c r="W56" s="617"/>
      <c r="X56" s="617"/>
      <c r="Y56" s="617"/>
      <c r="Z56" s="617"/>
      <c r="AA56" s="617"/>
      <c r="AB56" s="617"/>
      <c r="AC56" s="617"/>
      <c r="AD56" s="617"/>
      <c r="AE56" s="617"/>
      <c r="AF56" s="617"/>
      <c r="AG56" s="617"/>
      <c r="AH56" s="617"/>
      <c r="AI56" s="617"/>
      <c r="AJ56" s="617"/>
      <c r="AK56" s="617"/>
      <c r="AL56" s="617"/>
      <c r="AM56" s="617"/>
      <c r="AN56" s="617"/>
    </row>
    <row r="57" spans="1:40">
      <c r="A57" s="614"/>
      <c r="B57" s="623" t="s">
        <v>20</v>
      </c>
      <c r="C57" s="622">
        <v>10001</v>
      </c>
      <c r="D57" s="622">
        <v>20000</v>
      </c>
      <c r="E57" s="623"/>
      <c r="F57" s="948">
        <f t="shared" ref="F57:M57" si="7">F$51/F$9*F15</f>
        <v>20.063539838745498</v>
      </c>
      <c r="G57" s="948">
        <f t="shared" si="7"/>
        <v>1.5339472073685119</v>
      </c>
      <c r="H57" s="948">
        <f t="shared" si="7"/>
        <v>9.4816146568520292</v>
      </c>
      <c r="I57" s="948">
        <f t="shared" si="7"/>
        <v>16.89172339789781</v>
      </c>
      <c r="J57" s="948">
        <f t="shared" si="7"/>
        <v>18.580348073376012</v>
      </c>
      <c r="K57" s="948">
        <f t="shared" si="7"/>
        <v>19.964258368966757</v>
      </c>
      <c r="L57" s="948">
        <f t="shared" si="7"/>
        <v>27.339120362684781</v>
      </c>
      <c r="M57" s="948">
        <f t="shared" si="7"/>
        <v>34.96038452634734</v>
      </c>
      <c r="N57" s="622"/>
      <c r="O57" s="939"/>
      <c r="P57" s="939"/>
      <c r="Q57" s="615"/>
      <c r="R57" s="615"/>
      <c r="S57" s="615"/>
      <c r="T57" s="617"/>
      <c r="U57" s="617"/>
      <c r="V57" s="617"/>
      <c r="W57" s="617"/>
      <c r="X57" s="617"/>
      <c r="Y57" s="617"/>
      <c r="Z57" s="617"/>
      <c r="AA57" s="617"/>
      <c r="AB57" s="617"/>
      <c r="AC57" s="617"/>
      <c r="AD57" s="617"/>
      <c r="AE57" s="617"/>
      <c r="AF57" s="617"/>
      <c r="AG57" s="617"/>
      <c r="AH57" s="617"/>
      <c r="AI57" s="617"/>
      <c r="AJ57" s="617"/>
      <c r="AK57" s="617"/>
      <c r="AL57" s="617"/>
      <c r="AM57" s="617"/>
      <c r="AN57" s="617"/>
    </row>
    <row r="58" spans="1:40">
      <c r="A58" s="614"/>
      <c r="B58" s="623" t="s">
        <v>20</v>
      </c>
      <c r="C58" s="622">
        <v>20001</v>
      </c>
      <c r="D58" s="622" t="s">
        <v>76</v>
      </c>
      <c r="E58" s="623"/>
      <c r="F58" s="948">
        <f t="shared" ref="F58:M58" si="8">F$51/F$9*F16</f>
        <v>19.179156232603958</v>
      </c>
      <c r="G58" s="948">
        <f t="shared" si="8"/>
        <v>1.4663321317743476</v>
      </c>
      <c r="H58" s="948">
        <f t="shared" si="8"/>
        <v>9.0636732252967711</v>
      </c>
      <c r="I58" s="948">
        <f t="shared" si="8"/>
        <v>16.147150736610524</v>
      </c>
      <c r="J58" s="948">
        <f t="shared" si="8"/>
        <v>19.767627266255147</v>
      </c>
      <c r="K58" s="948">
        <f t="shared" si="8"/>
        <v>21.158967571745876</v>
      </c>
      <c r="L58" s="948">
        <f t="shared" si="8"/>
        <v>28.008795747995187</v>
      </c>
      <c r="M58" s="948">
        <f t="shared" si="8"/>
        <v>45.244706020473657</v>
      </c>
      <c r="N58" s="622"/>
      <c r="O58" s="939"/>
      <c r="P58" s="939"/>
      <c r="Q58" s="615"/>
      <c r="R58" s="615"/>
      <c r="S58" s="615"/>
      <c r="T58" s="617"/>
      <c r="U58" s="617"/>
      <c r="V58" s="617"/>
      <c r="W58" s="617"/>
      <c r="X58" s="617"/>
      <c r="Y58" s="617"/>
      <c r="Z58" s="617"/>
      <c r="AA58" s="617"/>
      <c r="AB58" s="617"/>
      <c r="AC58" s="617"/>
      <c r="AD58" s="617"/>
      <c r="AE58" s="617"/>
      <c r="AF58" s="617"/>
      <c r="AG58" s="617"/>
      <c r="AH58" s="617"/>
      <c r="AI58" s="617"/>
      <c r="AJ58" s="617"/>
      <c r="AK58" s="617"/>
      <c r="AL58" s="617"/>
      <c r="AM58" s="617"/>
      <c r="AN58" s="617"/>
    </row>
    <row r="59" spans="1:40">
      <c r="A59" s="614"/>
      <c r="B59" s="624"/>
      <c r="C59" s="624"/>
      <c r="D59" s="624"/>
      <c r="E59" s="624"/>
      <c r="F59" s="624"/>
      <c r="G59" s="624"/>
      <c r="H59" s="625"/>
      <c r="I59" s="625"/>
      <c r="J59" s="624"/>
      <c r="K59" s="624"/>
      <c r="L59" s="624"/>
      <c r="M59" s="624"/>
      <c r="N59" s="624"/>
      <c r="O59" s="939"/>
      <c r="P59" s="939"/>
      <c r="Q59" s="615"/>
      <c r="R59" s="615"/>
      <c r="S59" s="615"/>
      <c r="T59" s="617"/>
      <c r="U59" s="617"/>
      <c r="V59" s="617"/>
      <c r="W59" s="617"/>
      <c r="X59" s="617"/>
      <c r="Y59" s="617"/>
      <c r="Z59" s="617"/>
      <c r="AA59" s="617"/>
      <c r="AB59" s="617"/>
      <c r="AC59" s="617"/>
      <c r="AD59" s="617"/>
      <c r="AE59" s="617"/>
      <c r="AF59" s="617"/>
      <c r="AG59" s="617"/>
      <c r="AH59" s="617"/>
      <c r="AI59" s="617"/>
      <c r="AJ59" s="617"/>
      <c r="AK59" s="617"/>
      <c r="AL59" s="617"/>
      <c r="AM59" s="617"/>
      <c r="AN59" s="617"/>
    </row>
    <row r="60" spans="1:40">
      <c r="A60" s="614"/>
      <c r="B60" s="617"/>
      <c r="C60" s="617"/>
      <c r="D60" s="617"/>
      <c r="E60" s="617"/>
      <c r="F60" s="617"/>
      <c r="G60" s="617"/>
      <c r="H60" s="617"/>
      <c r="I60" s="617"/>
      <c r="J60" s="617"/>
      <c r="K60" s="617"/>
      <c r="L60" s="617"/>
      <c r="M60" s="617"/>
      <c r="N60" s="617"/>
      <c r="O60" s="939"/>
      <c r="P60" s="939"/>
      <c r="Q60" s="615"/>
      <c r="R60" s="615"/>
      <c r="S60" s="615"/>
      <c r="T60" s="617"/>
      <c r="U60" s="617"/>
      <c r="V60" s="617"/>
      <c r="W60" s="617"/>
      <c r="X60" s="617"/>
      <c r="Y60" s="617"/>
      <c r="Z60" s="617"/>
      <c r="AA60" s="617"/>
      <c r="AB60" s="617"/>
      <c r="AC60" s="617"/>
      <c r="AD60" s="617"/>
      <c r="AE60" s="617"/>
      <c r="AF60" s="617"/>
      <c r="AG60" s="617"/>
      <c r="AH60" s="617"/>
      <c r="AI60" s="617"/>
      <c r="AJ60" s="617"/>
      <c r="AK60" s="617"/>
      <c r="AL60" s="617"/>
      <c r="AM60" s="617"/>
      <c r="AN60" s="617"/>
    </row>
    <row r="61" spans="1:40">
      <c r="A61" s="614"/>
      <c r="B61" s="954" t="s">
        <v>222</v>
      </c>
      <c r="C61" s="615"/>
      <c r="D61" s="615"/>
      <c r="E61" s="615"/>
      <c r="F61" s="615"/>
      <c r="G61" s="615"/>
      <c r="H61" s="616"/>
      <c r="I61" s="616"/>
      <c r="J61" s="615"/>
      <c r="K61" s="615"/>
      <c r="L61" s="615"/>
      <c r="M61" s="615"/>
      <c r="N61" s="615"/>
      <c r="O61" s="939"/>
      <c r="P61" s="939"/>
      <c r="Q61" s="615"/>
      <c r="R61" s="615"/>
      <c r="S61" s="615"/>
      <c r="T61" s="617"/>
      <c r="U61" s="617"/>
      <c r="V61" s="617"/>
      <c r="W61" s="617"/>
      <c r="X61" s="617"/>
      <c r="Y61" s="617"/>
      <c r="Z61" s="617"/>
      <c r="AA61" s="617"/>
      <c r="AB61" s="617"/>
      <c r="AC61" s="617"/>
      <c r="AD61" s="617"/>
      <c r="AE61" s="617"/>
      <c r="AF61" s="617"/>
      <c r="AG61" s="617"/>
      <c r="AH61" s="617"/>
      <c r="AI61" s="617"/>
      <c r="AJ61" s="617"/>
      <c r="AK61" s="617"/>
      <c r="AL61" s="617"/>
      <c r="AM61" s="617"/>
      <c r="AN61" s="617"/>
    </row>
    <row r="62" spans="1:40">
      <c r="A62" s="614"/>
      <c r="B62" s="621">
        <v>1</v>
      </c>
      <c r="C62" s="621">
        <v>2</v>
      </c>
      <c r="D62" s="621">
        <v>3</v>
      </c>
      <c r="E62" s="621">
        <v>4</v>
      </c>
      <c r="F62" s="621">
        <v>5</v>
      </c>
      <c r="G62" s="621">
        <v>7</v>
      </c>
      <c r="H62" s="621">
        <v>8</v>
      </c>
      <c r="I62" s="621">
        <v>9</v>
      </c>
      <c r="J62" s="621">
        <v>10</v>
      </c>
      <c r="K62" s="621">
        <v>11</v>
      </c>
      <c r="L62" s="621">
        <v>12</v>
      </c>
      <c r="M62" s="621">
        <v>13</v>
      </c>
      <c r="N62" s="621">
        <v>14</v>
      </c>
      <c r="O62" s="939"/>
      <c r="P62" s="939"/>
      <c r="Q62" s="615"/>
      <c r="R62" s="615"/>
      <c r="S62" s="615"/>
      <c r="T62" s="617"/>
      <c r="U62" s="617"/>
      <c r="V62" s="617"/>
      <c r="W62" s="617"/>
      <c r="X62" s="617"/>
      <c r="Y62" s="617"/>
      <c r="Z62" s="617"/>
      <c r="AA62" s="617"/>
      <c r="AB62" s="617"/>
      <c r="AC62" s="617"/>
      <c r="AD62" s="617"/>
      <c r="AE62" s="617"/>
      <c r="AF62" s="617"/>
      <c r="AG62" s="617"/>
      <c r="AH62" s="617"/>
      <c r="AI62" s="617"/>
      <c r="AJ62" s="617"/>
      <c r="AK62" s="617"/>
      <c r="AL62" s="617"/>
      <c r="AM62" s="617"/>
      <c r="AN62" s="617"/>
    </row>
    <row r="63" spans="1:40" ht="60">
      <c r="A63" s="614"/>
      <c r="B63" s="621" t="s">
        <v>5</v>
      </c>
      <c r="C63" s="621" t="s">
        <v>28</v>
      </c>
      <c r="D63" s="621" t="s">
        <v>29</v>
      </c>
      <c r="E63" s="621" t="s">
        <v>215</v>
      </c>
      <c r="F63" s="621" t="s">
        <v>9</v>
      </c>
      <c r="G63" s="621" t="s">
        <v>11</v>
      </c>
      <c r="H63" s="621" t="s">
        <v>12</v>
      </c>
      <c r="I63" s="621" t="s">
        <v>13</v>
      </c>
      <c r="J63" s="621" t="s">
        <v>14</v>
      </c>
      <c r="K63" s="621" t="s">
        <v>15</v>
      </c>
      <c r="L63" s="621" t="s">
        <v>16</v>
      </c>
      <c r="M63" s="621" t="s">
        <v>17</v>
      </c>
      <c r="N63" s="621" t="s">
        <v>216</v>
      </c>
      <c r="O63" s="939"/>
      <c r="P63" s="939"/>
      <c r="Q63" s="615"/>
      <c r="R63" s="615"/>
      <c r="S63" s="615"/>
      <c r="T63" s="617"/>
      <c r="U63" s="617"/>
      <c r="V63" s="617"/>
      <c r="W63" s="617"/>
      <c r="X63" s="617"/>
      <c r="Y63" s="617"/>
      <c r="Z63" s="617"/>
      <c r="AA63" s="617"/>
      <c r="AB63" s="617"/>
      <c r="AC63" s="617"/>
      <c r="AD63" s="617"/>
      <c r="AE63" s="617"/>
      <c r="AF63" s="617"/>
      <c r="AG63" s="617"/>
      <c r="AH63" s="617"/>
      <c r="AI63" s="617"/>
      <c r="AJ63" s="617"/>
      <c r="AK63" s="617"/>
      <c r="AL63" s="617"/>
      <c r="AM63" s="617"/>
      <c r="AN63" s="617"/>
    </row>
    <row r="64" spans="1:40">
      <c r="A64" s="614"/>
      <c r="B64" s="627" t="s">
        <v>21</v>
      </c>
      <c r="C64" s="627" t="s">
        <v>19</v>
      </c>
      <c r="D64" s="627" t="s">
        <v>19</v>
      </c>
      <c r="E64" s="627">
        <f>E28</f>
        <v>262</v>
      </c>
      <c r="F64" s="626">
        <f t="shared" ref="F64:N64" si="9">F28</f>
        <v>24.766253667021225</v>
      </c>
      <c r="G64" s="626">
        <f t="shared" si="9"/>
        <v>7.4607127896526242</v>
      </c>
      <c r="H64" s="626">
        <f t="shared" si="9"/>
        <v>12.166807703630139</v>
      </c>
      <c r="I64" s="626">
        <f t="shared" si="9"/>
        <v>17.860637158056775</v>
      </c>
      <c r="J64" s="626">
        <f t="shared" si="9"/>
        <v>20.025085892273051</v>
      </c>
      <c r="K64" s="626">
        <f t="shared" si="9"/>
        <v>24.370569485560331</v>
      </c>
      <c r="L64" s="626">
        <f t="shared" si="9"/>
        <v>33.669095871002718</v>
      </c>
      <c r="M64" s="626">
        <f t="shared" si="9"/>
        <v>45.862359146671366</v>
      </c>
      <c r="N64" s="628">
        <f t="shared" si="9"/>
        <v>2430.4122137404579</v>
      </c>
      <c r="O64" s="939"/>
      <c r="P64" s="939"/>
      <c r="Q64" s="615"/>
      <c r="R64" s="615"/>
      <c r="S64" s="615"/>
      <c r="T64" s="617"/>
      <c r="U64" s="617"/>
      <c r="V64" s="617"/>
      <c r="W64" s="617"/>
      <c r="X64" s="617"/>
      <c r="Y64" s="617"/>
      <c r="Z64" s="617"/>
      <c r="AA64" s="617"/>
      <c r="AB64" s="617"/>
      <c r="AC64" s="617"/>
      <c r="AD64" s="617"/>
      <c r="AE64" s="617"/>
      <c r="AF64" s="617"/>
      <c r="AG64" s="617"/>
      <c r="AH64" s="617"/>
      <c r="AI64" s="617"/>
      <c r="AJ64" s="617"/>
      <c r="AK64" s="617"/>
      <c r="AL64" s="617"/>
      <c r="AM64" s="617"/>
      <c r="AN64" s="617"/>
    </row>
    <row r="65" spans="1:40">
      <c r="A65" s="614"/>
      <c r="B65" s="623" t="s">
        <v>21</v>
      </c>
      <c r="C65" s="945" t="s">
        <v>75</v>
      </c>
      <c r="D65" s="945">
        <v>500</v>
      </c>
      <c r="E65" s="946"/>
      <c r="F65" s="948">
        <f>F$64/F$9*F10</f>
        <v>26.367538909520185</v>
      </c>
      <c r="G65" s="948">
        <f t="shared" ref="G65:M65" si="10">G$64/G$9*G10</f>
        <v>8.2938806982340889</v>
      </c>
      <c r="H65" s="948">
        <f t="shared" si="10"/>
        <v>12.527443142682788</v>
      </c>
      <c r="I65" s="948">
        <f t="shared" si="10"/>
        <v>18.49858843387463</v>
      </c>
      <c r="J65" s="948">
        <f t="shared" si="10"/>
        <v>20.784545491369851</v>
      </c>
      <c r="K65" s="948">
        <f t="shared" si="10"/>
        <v>25.457095091514713</v>
      </c>
      <c r="L65" s="948">
        <f t="shared" si="10"/>
        <v>36.395395836064644</v>
      </c>
      <c r="M65" s="948">
        <f t="shared" si="10"/>
        <v>50.887394778519152</v>
      </c>
      <c r="N65" s="945"/>
      <c r="O65" s="939"/>
      <c r="P65" s="939"/>
      <c r="Q65" s="615"/>
      <c r="R65" s="615"/>
      <c r="S65" s="615"/>
      <c r="T65" s="617"/>
      <c r="U65" s="617"/>
      <c r="V65" s="617"/>
      <c r="W65" s="617"/>
      <c r="X65" s="617"/>
      <c r="Y65" s="617"/>
      <c r="Z65" s="617"/>
      <c r="AA65" s="617"/>
      <c r="AB65" s="617"/>
      <c r="AC65" s="617"/>
      <c r="AD65" s="617"/>
      <c r="AE65" s="617"/>
      <c r="AF65" s="617"/>
      <c r="AG65" s="617"/>
      <c r="AH65" s="617"/>
      <c r="AI65" s="617"/>
      <c r="AJ65" s="617"/>
      <c r="AK65" s="617"/>
      <c r="AL65" s="617"/>
      <c r="AM65" s="617"/>
      <c r="AN65" s="617"/>
    </row>
    <row r="66" spans="1:40">
      <c r="A66" s="614"/>
      <c r="B66" s="623" t="s">
        <v>21</v>
      </c>
      <c r="C66" s="945">
        <v>501</v>
      </c>
      <c r="D66" s="945">
        <v>1000</v>
      </c>
      <c r="E66" s="946"/>
      <c r="F66" s="948">
        <f t="shared" ref="F66:M66" si="11">F$64/F$9*F11</f>
        <v>23.277618925964617</v>
      </c>
      <c r="G66" s="948">
        <f t="shared" si="11"/>
        <v>7.0570300974979752</v>
      </c>
      <c r="H66" s="948">
        <f t="shared" si="11"/>
        <v>11.32440874001853</v>
      </c>
      <c r="I66" s="948">
        <f t="shared" si="11"/>
        <v>17.220604925633712</v>
      </c>
      <c r="J66" s="948">
        <f t="shared" si="11"/>
        <v>19.28478308438584</v>
      </c>
      <c r="K66" s="948">
        <f t="shared" si="11"/>
        <v>23.678280308890926</v>
      </c>
      <c r="L66" s="948">
        <f t="shared" si="11"/>
        <v>32.038653012785197</v>
      </c>
      <c r="M66" s="948">
        <f t="shared" si="11"/>
        <v>41.850704683740034</v>
      </c>
      <c r="N66" s="945"/>
      <c r="O66" s="939"/>
      <c r="P66" s="939"/>
      <c r="Q66" s="615"/>
      <c r="R66" s="615"/>
      <c r="S66" s="615"/>
      <c r="T66" s="617"/>
      <c r="U66" s="617"/>
      <c r="V66" s="617"/>
      <c r="W66" s="617"/>
      <c r="X66" s="617"/>
      <c r="Y66" s="617"/>
      <c r="Z66" s="617"/>
      <c r="AA66" s="617"/>
      <c r="AB66" s="617"/>
      <c r="AC66" s="617"/>
      <c r="AD66" s="617"/>
      <c r="AE66" s="617"/>
      <c r="AF66" s="617"/>
      <c r="AG66" s="617"/>
      <c r="AH66" s="617"/>
      <c r="AI66" s="617"/>
      <c r="AJ66" s="617"/>
      <c r="AK66" s="617"/>
      <c r="AL66" s="617"/>
      <c r="AM66" s="617"/>
      <c r="AN66" s="617"/>
    </row>
    <row r="67" spans="1:40">
      <c r="A67" s="614"/>
      <c r="B67" s="623" t="s">
        <v>21</v>
      </c>
      <c r="C67" s="945">
        <v>1001</v>
      </c>
      <c r="D67" s="945">
        <v>2000</v>
      </c>
      <c r="E67" s="946"/>
      <c r="F67" s="948">
        <f t="shared" ref="F67:M67" si="12">F$64/F$9*F12</f>
        <v>24.813296156887866</v>
      </c>
      <c r="G67" s="948">
        <f t="shared" si="12"/>
        <v>8.0345204950769578</v>
      </c>
      <c r="H67" s="948">
        <f t="shared" si="12"/>
        <v>13.480199064212224</v>
      </c>
      <c r="I67" s="948">
        <f t="shared" si="12"/>
        <v>18.876215922179739</v>
      </c>
      <c r="J67" s="948">
        <f t="shared" si="12"/>
        <v>20.728396741330126</v>
      </c>
      <c r="K67" s="948">
        <f t="shared" si="12"/>
        <v>24.453454274358087</v>
      </c>
      <c r="L67" s="948">
        <f t="shared" si="12"/>
        <v>33.663899721424691</v>
      </c>
      <c r="M67" s="948">
        <f t="shared" si="12"/>
        <v>43.64671361275893</v>
      </c>
      <c r="N67" s="945"/>
      <c r="O67" s="939"/>
      <c r="P67" s="939"/>
      <c r="Q67" s="615"/>
      <c r="R67" s="615"/>
      <c r="S67" s="615"/>
      <c r="T67" s="617"/>
      <c r="U67" s="617"/>
      <c r="V67" s="617"/>
      <c r="W67" s="617"/>
      <c r="X67" s="617"/>
      <c r="Y67" s="617"/>
      <c r="Z67" s="617"/>
      <c r="AA67" s="617"/>
      <c r="AB67" s="617"/>
      <c r="AC67" s="617"/>
      <c r="AD67" s="617"/>
      <c r="AE67" s="617"/>
      <c r="AF67" s="617"/>
      <c r="AG67" s="617"/>
      <c r="AH67" s="617"/>
      <c r="AI67" s="617"/>
      <c r="AJ67" s="617"/>
      <c r="AK67" s="617"/>
      <c r="AL67" s="617"/>
      <c r="AM67" s="617"/>
      <c r="AN67" s="617"/>
    </row>
    <row r="68" spans="1:40">
      <c r="A68" s="614"/>
      <c r="B68" s="623" t="s">
        <v>21</v>
      </c>
      <c r="C68" s="945">
        <v>2001</v>
      </c>
      <c r="D68" s="945">
        <v>5000</v>
      </c>
      <c r="E68" s="946"/>
      <c r="F68" s="948">
        <f t="shared" ref="F68:M68" si="13">F$64/F$9*F13</f>
        <v>21.542730295791692</v>
      </c>
      <c r="G68" s="948">
        <f t="shared" si="13"/>
        <v>5.1941217540844882</v>
      </c>
      <c r="H68" s="948">
        <f t="shared" si="13"/>
        <v>10.926752039534929</v>
      </c>
      <c r="I68" s="948">
        <f t="shared" si="13"/>
        <v>16.687533502890332</v>
      </c>
      <c r="J68" s="948">
        <f t="shared" si="13"/>
        <v>18.710920795972374</v>
      </c>
      <c r="K68" s="948">
        <f t="shared" si="13"/>
        <v>22.713931167341801</v>
      </c>
      <c r="L68" s="948">
        <f t="shared" si="13"/>
        <v>29.196028014213443</v>
      </c>
      <c r="M68" s="948">
        <f t="shared" si="13"/>
        <v>36.282113199669013</v>
      </c>
      <c r="N68" s="945"/>
      <c r="O68" s="939"/>
      <c r="P68" s="939"/>
      <c r="Q68" s="615"/>
      <c r="R68" s="615"/>
      <c r="S68" s="615"/>
      <c r="T68" s="617"/>
      <c r="U68" s="617"/>
      <c r="V68" s="617"/>
      <c r="W68" s="617"/>
      <c r="X68" s="617"/>
      <c r="Y68" s="617"/>
      <c r="Z68" s="617"/>
      <c r="AA68" s="617"/>
      <c r="AB68" s="617"/>
      <c r="AC68" s="617"/>
      <c r="AD68" s="617"/>
      <c r="AE68" s="617"/>
      <c r="AF68" s="617"/>
      <c r="AG68" s="617"/>
      <c r="AH68" s="617"/>
      <c r="AI68" s="617"/>
      <c r="AJ68" s="617"/>
      <c r="AK68" s="617"/>
      <c r="AL68" s="617"/>
      <c r="AM68" s="617"/>
      <c r="AN68" s="617"/>
    </row>
    <row r="69" spans="1:40">
      <c r="A69" s="614"/>
      <c r="B69" s="623" t="s">
        <v>21</v>
      </c>
      <c r="C69" s="945">
        <v>5001</v>
      </c>
      <c r="D69" s="945">
        <v>10000</v>
      </c>
      <c r="E69" s="946"/>
      <c r="F69" s="948">
        <f t="shared" ref="F69:M69" si="14">F$64/F$9*F14</f>
        <v>21.623781401826221</v>
      </c>
      <c r="G69" s="948">
        <f t="shared" si="14"/>
        <v>5.9532869659583039</v>
      </c>
      <c r="H69" s="948">
        <f t="shared" si="14"/>
        <v>11.886546312491657</v>
      </c>
      <c r="I69" s="948">
        <f t="shared" si="14"/>
        <v>17.33406823931977</v>
      </c>
      <c r="J69" s="948">
        <f t="shared" si="14"/>
        <v>18.942634156985523</v>
      </c>
      <c r="K69" s="948">
        <f t="shared" si="14"/>
        <v>21.543776034698968</v>
      </c>
      <c r="L69" s="948">
        <f t="shared" si="14"/>
        <v>34.027102525873453</v>
      </c>
      <c r="M69" s="948">
        <f t="shared" si="14"/>
        <v>34.600419890297296</v>
      </c>
      <c r="N69" s="945"/>
      <c r="O69" s="939"/>
      <c r="P69" s="939"/>
      <c r="Q69" s="615"/>
      <c r="R69" s="615"/>
      <c r="S69" s="615"/>
      <c r="T69" s="617"/>
      <c r="U69" s="617"/>
      <c r="V69" s="617"/>
      <c r="W69" s="617"/>
      <c r="X69" s="617"/>
      <c r="Y69" s="617"/>
      <c r="Z69" s="617"/>
      <c r="AA69" s="617"/>
      <c r="AB69" s="617"/>
      <c r="AC69" s="617"/>
      <c r="AD69" s="617"/>
      <c r="AE69" s="617"/>
      <c r="AF69" s="617"/>
      <c r="AG69" s="617"/>
      <c r="AH69" s="617"/>
      <c r="AI69" s="617"/>
      <c r="AJ69" s="617"/>
      <c r="AK69" s="617"/>
      <c r="AL69" s="617"/>
      <c r="AM69" s="617"/>
      <c r="AN69" s="617"/>
    </row>
    <row r="70" spans="1:40">
      <c r="A70" s="614"/>
      <c r="B70" s="623" t="s">
        <v>21</v>
      </c>
      <c r="C70" s="945">
        <v>10001</v>
      </c>
      <c r="D70" s="945">
        <v>20000</v>
      </c>
      <c r="E70" s="946"/>
      <c r="F70" s="948">
        <f t="shared" ref="F70:M70" si="15">F$64/F$9*F15</f>
        <v>19.127549663731941</v>
      </c>
      <c r="G70" s="948">
        <f t="shared" si="15"/>
        <v>1.2400202015611359</v>
      </c>
      <c r="H70" s="948">
        <f t="shared" si="15"/>
        <v>8.5901633558619732</v>
      </c>
      <c r="I70" s="948">
        <f t="shared" si="15"/>
        <v>15.538031749019492</v>
      </c>
      <c r="J70" s="948">
        <f t="shared" si="15"/>
        <v>16.459823939814587</v>
      </c>
      <c r="K70" s="948">
        <f t="shared" si="15"/>
        <v>18.87889039236105</v>
      </c>
      <c r="L70" s="948">
        <f t="shared" si="15"/>
        <v>25.798414071661806</v>
      </c>
      <c r="M70" s="948">
        <f t="shared" si="15"/>
        <v>33.968114550163072</v>
      </c>
      <c r="N70" s="945"/>
      <c r="O70" s="939"/>
      <c r="P70" s="939"/>
      <c r="Q70" s="615"/>
      <c r="R70" s="615"/>
      <c r="S70" s="615"/>
      <c r="T70" s="617"/>
      <c r="U70" s="617"/>
      <c r="V70" s="617"/>
      <c r="W70" s="617"/>
      <c r="X70" s="617"/>
      <c r="Y70" s="617"/>
      <c r="Z70" s="617"/>
      <c r="AA70" s="617"/>
      <c r="AB70" s="617"/>
      <c r="AC70" s="617"/>
      <c r="AD70" s="617"/>
      <c r="AE70" s="617"/>
      <c r="AF70" s="617"/>
      <c r="AG70" s="617"/>
      <c r="AH70" s="617"/>
      <c r="AI70" s="617"/>
      <c r="AJ70" s="617"/>
      <c r="AK70" s="617"/>
      <c r="AL70" s="617"/>
      <c r="AM70" s="617"/>
      <c r="AN70" s="617"/>
    </row>
    <row r="71" spans="1:40">
      <c r="A71" s="614"/>
      <c r="B71" s="623" t="s">
        <v>21</v>
      </c>
      <c r="C71" s="945">
        <v>20001</v>
      </c>
      <c r="D71" s="945" t="s">
        <v>76</v>
      </c>
      <c r="E71" s="946"/>
      <c r="F71" s="948">
        <f t="shared" ref="F71:M71" si="16">F$64/F$9*F16</f>
        <v>18.284423700705453</v>
      </c>
      <c r="G71" s="948">
        <f t="shared" si="16"/>
        <v>1.1853611759674967</v>
      </c>
      <c r="H71" s="948">
        <f t="shared" si="16"/>
        <v>8.2115163321034217</v>
      </c>
      <c r="I71" s="948">
        <f t="shared" si="16"/>
        <v>14.853128653106046</v>
      </c>
      <c r="J71" s="948">
        <f t="shared" si="16"/>
        <v>17.511602216788756</v>
      </c>
      <c r="K71" s="948">
        <f t="shared" si="16"/>
        <v>20.008648566853125</v>
      </c>
      <c r="L71" s="948">
        <f t="shared" si="16"/>
        <v>26.430349651689408</v>
      </c>
      <c r="M71" s="948">
        <f t="shared" si="16"/>
        <v>43.960539270775428</v>
      </c>
      <c r="N71" s="945"/>
      <c r="O71" s="939"/>
      <c r="P71" s="939"/>
      <c r="Q71" s="615"/>
      <c r="R71" s="615"/>
      <c r="S71" s="615"/>
      <c r="T71" s="617"/>
      <c r="U71" s="617"/>
      <c r="V71" s="617"/>
      <c r="W71" s="617"/>
      <c r="X71" s="617"/>
      <c r="Y71" s="617"/>
      <c r="Z71" s="617"/>
      <c r="AA71" s="617"/>
      <c r="AB71" s="617"/>
      <c r="AC71" s="617"/>
      <c r="AD71" s="617"/>
      <c r="AE71" s="617"/>
      <c r="AF71" s="617"/>
      <c r="AG71" s="617"/>
      <c r="AH71" s="617"/>
      <c r="AI71" s="617"/>
      <c r="AJ71" s="617"/>
      <c r="AK71" s="617"/>
      <c r="AL71" s="617"/>
      <c r="AM71" s="617"/>
      <c r="AN71" s="617"/>
    </row>
    <row r="72" spans="1:40">
      <c r="A72" s="614"/>
      <c r="B72" s="624"/>
      <c r="C72" s="624"/>
      <c r="D72" s="624"/>
      <c r="E72" s="624"/>
      <c r="F72" s="624"/>
      <c r="G72" s="624"/>
      <c r="H72" s="625"/>
      <c r="I72" s="625"/>
      <c r="J72" s="624"/>
      <c r="K72" s="624"/>
      <c r="L72" s="624"/>
      <c r="M72" s="624"/>
      <c r="N72" s="624"/>
      <c r="O72" s="939"/>
      <c r="P72" s="939"/>
      <c r="Q72" s="615"/>
      <c r="R72" s="615"/>
      <c r="S72" s="615"/>
      <c r="T72" s="617"/>
      <c r="U72" s="617"/>
      <c r="V72" s="617"/>
      <c r="W72" s="617"/>
      <c r="X72" s="617"/>
      <c r="Y72" s="617"/>
      <c r="Z72" s="617"/>
      <c r="AA72" s="617"/>
      <c r="AB72" s="617"/>
      <c r="AC72" s="617"/>
      <c r="AD72" s="617"/>
      <c r="AE72" s="617"/>
      <c r="AF72" s="617"/>
      <c r="AG72" s="617"/>
      <c r="AH72" s="617"/>
      <c r="AI72" s="617"/>
      <c r="AJ72" s="617"/>
      <c r="AK72" s="617"/>
      <c r="AL72" s="617"/>
      <c r="AM72" s="617"/>
      <c r="AN72" s="617"/>
    </row>
    <row r="73" spans="1:40">
      <c r="A73" s="614"/>
      <c r="B73" s="615"/>
      <c r="C73" s="615"/>
      <c r="D73" s="615"/>
      <c r="E73" s="615"/>
      <c r="F73" s="615"/>
      <c r="G73" s="615"/>
      <c r="H73" s="616"/>
      <c r="I73" s="616"/>
      <c r="J73" s="615"/>
      <c r="K73" s="615"/>
      <c r="L73" s="615"/>
      <c r="M73" s="615"/>
      <c r="N73" s="615"/>
      <c r="O73" s="939"/>
      <c r="P73" s="939"/>
      <c r="Q73" s="615"/>
      <c r="R73" s="615"/>
      <c r="S73" s="615"/>
      <c r="T73" s="617"/>
      <c r="U73" s="617"/>
      <c r="V73" s="617"/>
      <c r="W73" s="617"/>
      <c r="X73" s="617"/>
      <c r="Y73" s="617"/>
      <c r="Z73" s="617"/>
      <c r="AA73" s="617"/>
      <c r="AB73" s="617"/>
      <c r="AC73" s="617"/>
      <c r="AD73" s="617"/>
      <c r="AE73" s="617"/>
      <c r="AF73" s="617"/>
      <c r="AG73" s="617"/>
      <c r="AH73" s="617"/>
      <c r="AI73" s="617"/>
      <c r="AJ73" s="617"/>
      <c r="AK73" s="617"/>
      <c r="AL73" s="617"/>
      <c r="AM73" s="617"/>
      <c r="AN73" s="617"/>
    </row>
    <row r="74" spans="1:40">
      <c r="A74" s="614"/>
      <c r="B74" s="954" t="s">
        <v>223</v>
      </c>
      <c r="C74" s="615"/>
      <c r="D74" s="615"/>
      <c r="E74" s="615"/>
      <c r="F74" s="615"/>
      <c r="G74" s="615"/>
      <c r="H74" s="616"/>
      <c r="I74" s="616"/>
      <c r="J74" s="615"/>
      <c r="K74" s="615"/>
      <c r="L74" s="615"/>
      <c r="M74" s="615"/>
      <c r="N74" s="615"/>
      <c r="O74" s="939"/>
      <c r="P74" s="939"/>
      <c r="Q74" s="615"/>
      <c r="R74" s="615"/>
      <c r="S74" s="615"/>
      <c r="T74" s="617"/>
      <c r="U74" s="617"/>
      <c r="V74" s="617"/>
      <c r="W74" s="617"/>
      <c r="X74" s="617"/>
      <c r="Y74" s="617"/>
      <c r="Z74" s="617"/>
      <c r="AA74" s="617"/>
      <c r="AB74" s="617"/>
      <c r="AC74" s="617"/>
      <c r="AD74" s="617"/>
      <c r="AE74" s="617"/>
      <c r="AF74" s="617"/>
      <c r="AG74" s="617"/>
      <c r="AH74" s="617"/>
      <c r="AI74" s="617"/>
      <c r="AJ74" s="617"/>
      <c r="AK74" s="617"/>
      <c r="AL74" s="617"/>
      <c r="AM74" s="617"/>
      <c r="AN74" s="617"/>
    </row>
    <row r="75" spans="1:40">
      <c r="A75" s="614"/>
      <c r="B75" s="621">
        <v>1</v>
      </c>
      <c r="C75" s="621">
        <v>2</v>
      </c>
      <c r="D75" s="621">
        <v>3</v>
      </c>
      <c r="E75" s="621">
        <v>4</v>
      </c>
      <c r="F75" s="621">
        <v>5</v>
      </c>
      <c r="G75" s="621">
        <v>7</v>
      </c>
      <c r="H75" s="621">
        <v>8</v>
      </c>
      <c r="I75" s="621">
        <v>9</v>
      </c>
      <c r="J75" s="621">
        <v>10</v>
      </c>
      <c r="K75" s="621">
        <v>11</v>
      </c>
      <c r="L75" s="621">
        <v>12</v>
      </c>
      <c r="M75" s="621">
        <v>13</v>
      </c>
      <c r="N75" s="621">
        <v>14</v>
      </c>
      <c r="O75" s="939"/>
      <c r="P75" s="939"/>
      <c r="Q75" s="615"/>
      <c r="R75" s="615"/>
      <c r="S75" s="615"/>
      <c r="T75" s="617"/>
      <c r="U75" s="617"/>
      <c r="V75" s="617"/>
      <c r="W75" s="617"/>
      <c r="X75" s="617"/>
      <c r="Y75" s="617"/>
      <c r="Z75" s="617"/>
      <c r="AA75" s="617"/>
      <c r="AB75" s="617"/>
      <c r="AC75" s="617"/>
      <c r="AD75" s="617"/>
      <c r="AE75" s="617"/>
      <c r="AF75" s="617"/>
      <c r="AG75" s="617"/>
      <c r="AH75" s="617"/>
      <c r="AI75" s="617"/>
      <c r="AJ75" s="617"/>
      <c r="AK75" s="617"/>
      <c r="AL75" s="617"/>
      <c r="AM75" s="617"/>
      <c r="AN75" s="617"/>
    </row>
    <row r="76" spans="1:40" ht="60">
      <c r="A76" s="614"/>
      <c r="B76" s="621" t="s">
        <v>5</v>
      </c>
      <c r="C76" s="621" t="s">
        <v>28</v>
      </c>
      <c r="D76" s="621" t="s">
        <v>29</v>
      </c>
      <c r="E76" s="621" t="s">
        <v>215</v>
      </c>
      <c r="F76" s="621" t="s">
        <v>9</v>
      </c>
      <c r="G76" s="621" t="s">
        <v>11</v>
      </c>
      <c r="H76" s="621" t="s">
        <v>12</v>
      </c>
      <c r="I76" s="621" t="s">
        <v>13</v>
      </c>
      <c r="J76" s="621" t="s">
        <v>14</v>
      </c>
      <c r="K76" s="621" t="s">
        <v>15</v>
      </c>
      <c r="L76" s="621" t="s">
        <v>16</v>
      </c>
      <c r="M76" s="621" t="s">
        <v>17</v>
      </c>
      <c r="N76" s="621" t="s">
        <v>216</v>
      </c>
      <c r="O76" s="939"/>
      <c r="P76" s="939"/>
      <c r="Q76" s="615"/>
      <c r="R76" s="615"/>
      <c r="S76" s="615"/>
      <c r="T76" s="617"/>
      <c r="U76" s="617"/>
      <c r="V76" s="617"/>
      <c r="W76" s="617"/>
      <c r="X76" s="617"/>
      <c r="Y76" s="617"/>
      <c r="Z76" s="617"/>
      <c r="AA76" s="617"/>
      <c r="AB76" s="617"/>
      <c r="AC76" s="617"/>
      <c r="AD76" s="617"/>
      <c r="AE76" s="617"/>
      <c r="AF76" s="617"/>
      <c r="AG76" s="617"/>
      <c r="AH76" s="617"/>
      <c r="AI76" s="617"/>
      <c r="AJ76" s="617"/>
      <c r="AK76" s="617"/>
      <c r="AL76" s="617"/>
      <c r="AM76" s="617"/>
      <c r="AN76" s="617"/>
    </row>
    <row r="77" spans="1:40">
      <c r="A77" s="614"/>
      <c r="B77" s="627" t="s">
        <v>22</v>
      </c>
      <c r="C77" s="627" t="s">
        <v>19</v>
      </c>
      <c r="D77" s="627" t="s">
        <v>19</v>
      </c>
      <c r="E77" s="952">
        <f>E29</f>
        <v>130</v>
      </c>
      <c r="F77" s="951">
        <f t="shared" ref="F77:N77" si="17">F29</f>
        <v>23.898148447141168</v>
      </c>
      <c r="G77" s="951">
        <f t="shared" si="17"/>
        <v>8.7229486325142176</v>
      </c>
      <c r="H77" s="951">
        <f t="shared" si="17"/>
        <v>11.618859337931035</v>
      </c>
      <c r="I77" s="951">
        <f t="shared" si="17"/>
        <v>16.340840649557123</v>
      </c>
      <c r="J77" s="951">
        <f t="shared" si="17"/>
        <v>19.481196365497517</v>
      </c>
      <c r="K77" s="951">
        <f t="shared" si="17"/>
        <v>22.199049658452225</v>
      </c>
      <c r="L77" s="951">
        <f t="shared" si="17"/>
        <v>34.002055881694126</v>
      </c>
      <c r="M77" s="951">
        <f t="shared" si="17"/>
        <v>48.55307528497282</v>
      </c>
      <c r="N77" s="953">
        <f t="shared" si="17"/>
        <v>1963.1461538461538</v>
      </c>
      <c r="O77" s="939"/>
      <c r="P77" s="939"/>
      <c r="Q77" s="615"/>
      <c r="R77" s="615"/>
      <c r="S77" s="615"/>
      <c r="T77" s="617"/>
      <c r="U77" s="617"/>
      <c r="V77" s="617"/>
      <c r="W77" s="617"/>
      <c r="X77" s="617"/>
      <c r="Y77" s="617"/>
      <c r="Z77" s="617"/>
      <c r="AA77" s="617"/>
      <c r="AB77" s="617"/>
      <c r="AC77" s="617"/>
      <c r="AD77" s="617"/>
      <c r="AE77" s="617"/>
      <c r="AF77" s="617"/>
      <c r="AG77" s="617"/>
      <c r="AH77" s="617"/>
      <c r="AI77" s="617"/>
      <c r="AJ77" s="617"/>
      <c r="AK77" s="617"/>
      <c r="AL77" s="617"/>
      <c r="AM77" s="617"/>
      <c r="AN77" s="617"/>
    </row>
    <row r="78" spans="1:40">
      <c r="A78" s="614"/>
      <c r="B78" s="623" t="s">
        <v>22</v>
      </c>
      <c r="C78" s="945" t="s">
        <v>75</v>
      </c>
      <c r="D78" s="945">
        <v>500</v>
      </c>
      <c r="E78" s="946"/>
      <c r="F78" s="948">
        <f>F$77/F$9*F10</f>
        <v>25.443305536540361</v>
      </c>
      <c r="G78" s="948">
        <f t="shared" ref="G78:M78" si="18">G$77/G$9*G10</f>
        <v>9.6970755120390635</v>
      </c>
      <c r="H78" s="948">
        <f t="shared" si="18"/>
        <v>11.963253080373066</v>
      </c>
      <c r="I78" s="948">
        <f t="shared" si="18"/>
        <v>16.924507405007603</v>
      </c>
      <c r="J78" s="948">
        <f t="shared" si="18"/>
        <v>20.220028731124259</v>
      </c>
      <c r="K78" s="948">
        <f t="shared" si="18"/>
        <v>23.188761281566009</v>
      </c>
      <c r="L78" s="948">
        <f t="shared" si="18"/>
        <v>36.755316738993635</v>
      </c>
      <c r="M78" s="948">
        <f t="shared" si="18"/>
        <v>53.872926637636709</v>
      </c>
      <c r="N78" s="945"/>
      <c r="O78" s="939"/>
      <c r="P78" s="939"/>
      <c r="Q78" s="615"/>
      <c r="R78" s="615"/>
      <c r="S78" s="615"/>
      <c r="T78" s="617"/>
      <c r="U78" s="617"/>
      <c r="V78" s="617"/>
      <c r="W78" s="617"/>
      <c r="X78" s="617"/>
      <c r="Y78" s="617"/>
      <c r="Z78" s="617"/>
      <c r="AA78" s="617"/>
      <c r="AB78" s="617"/>
      <c r="AC78" s="617"/>
      <c r="AD78" s="617"/>
      <c r="AE78" s="617"/>
      <c r="AF78" s="617"/>
      <c r="AG78" s="617"/>
      <c r="AH78" s="617"/>
      <c r="AI78" s="617"/>
      <c r="AJ78" s="617"/>
      <c r="AK78" s="617"/>
      <c r="AL78" s="617"/>
      <c r="AM78" s="617"/>
      <c r="AN78" s="617"/>
    </row>
    <row r="79" spans="1:40">
      <c r="A79" s="614"/>
      <c r="B79" s="623" t="s">
        <v>22</v>
      </c>
      <c r="C79" s="945">
        <v>501</v>
      </c>
      <c r="D79" s="945">
        <v>1000</v>
      </c>
      <c r="E79" s="946"/>
      <c r="F79" s="948">
        <f t="shared" ref="F79:M79" si="19">F$77/F$9*F11</f>
        <v>22.461693240647225</v>
      </c>
      <c r="G79" s="948">
        <f t="shared" si="19"/>
        <v>8.2509691465348354</v>
      </c>
      <c r="H79" s="948">
        <f t="shared" si="19"/>
        <v>10.814398931960957</v>
      </c>
      <c r="I79" s="948">
        <f t="shared" si="19"/>
        <v>15.755270010164352</v>
      </c>
      <c r="J79" s="948">
        <f t="shared" si="19"/>
        <v>18.761000484792465</v>
      </c>
      <c r="K79" s="948">
        <f t="shared" si="19"/>
        <v>21.568446347356073</v>
      </c>
      <c r="L79" s="948">
        <f t="shared" si="19"/>
        <v>32.355489267923929</v>
      </c>
      <c r="M79" s="948">
        <f t="shared" si="19"/>
        <v>44.306059545265967</v>
      </c>
      <c r="N79" s="945"/>
      <c r="O79" s="939"/>
      <c r="P79" s="939"/>
      <c r="Q79" s="615"/>
      <c r="R79" s="615"/>
      <c r="S79" s="615"/>
      <c r="T79" s="617"/>
      <c r="U79" s="617"/>
      <c r="V79" s="617"/>
      <c r="W79" s="617"/>
      <c r="X79" s="617"/>
      <c r="Y79" s="617"/>
      <c r="Z79" s="617"/>
      <c r="AA79" s="617"/>
      <c r="AB79" s="617"/>
      <c r="AC79" s="617"/>
      <c r="AD79" s="617"/>
      <c r="AE79" s="617"/>
      <c r="AF79" s="617"/>
      <c r="AG79" s="617"/>
      <c r="AH79" s="617"/>
      <c r="AI79" s="617"/>
      <c r="AJ79" s="617"/>
      <c r="AK79" s="617"/>
      <c r="AL79" s="617"/>
      <c r="AM79" s="617"/>
      <c r="AN79" s="617"/>
    </row>
    <row r="80" spans="1:40">
      <c r="A80" s="614"/>
      <c r="B80" s="623" t="s">
        <v>22</v>
      </c>
      <c r="C80" s="945">
        <v>1001</v>
      </c>
      <c r="D80" s="945">
        <v>2000</v>
      </c>
      <c r="E80" s="946"/>
      <c r="F80" s="948">
        <f t="shared" ref="F80:M80" si="20">F$77/F$9*F12</f>
        <v>23.943542006509141</v>
      </c>
      <c r="G80" s="948">
        <f t="shared" si="20"/>
        <v>9.3938356215294263</v>
      </c>
      <c r="H80" s="948">
        <f t="shared" si="20"/>
        <v>12.873100371896259</v>
      </c>
      <c r="I80" s="948">
        <f t="shared" si="20"/>
        <v>17.270001832595966</v>
      </c>
      <c r="J80" s="948">
        <f t="shared" si="20"/>
        <v>20.165405004110774</v>
      </c>
      <c r="K80" s="948">
        <f t="shared" si="20"/>
        <v>22.274549065371779</v>
      </c>
      <c r="L80" s="948">
        <f t="shared" si="20"/>
        <v>33.996808346417311</v>
      </c>
      <c r="M80" s="948">
        <f t="shared" si="20"/>
        <v>46.207439203130058</v>
      </c>
      <c r="N80" s="945"/>
      <c r="O80" s="939"/>
      <c r="P80" s="939"/>
      <c r="Q80" s="615"/>
      <c r="R80" s="615"/>
      <c r="S80" s="615"/>
      <c r="T80" s="617"/>
      <c r="U80" s="617"/>
      <c r="V80" s="617"/>
      <c r="W80" s="617"/>
      <c r="X80" s="617"/>
      <c r="Y80" s="617"/>
      <c r="Z80" s="617"/>
      <c r="AA80" s="617"/>
      <c r="AB80" s="617"/>
      <c r="AC80" s="617"/>
      <c r="AD80" s="617"/>
      <c r="AE80" s="617"/>
      <c r="AF80" s="617"/>
      <c r="AG80" s="617"/>
      <c r="AH80" s="617"/>
      <c r="AI80" s="617"/>
      <c r="AJ80" s="617"/>
      <c r="AK80" s="617"/>
      <c r="AL80" s="617"/>
      <c r="AM80" s="617"/>
      <c r="AN80" s="617"/>
    </row>
    <row r="81" spans="1:40">
      <c r="A81" s="614"/>
      <c r="B81" s="623" t="s">
        <v>22</v>
      </c>
      <c r="C81" s="945">
        <v>2001</v>
      </c>
      <c r="D81" s="945">
        <v>5000</v>
      </c>
      <c r="E81" s="946"/>
      <c r="F81" s="948">
        <f t="shared" ref="F81:M81" si="21">F$77/F$9*F13</f>
        <v>20.787615821407229</v>
      </c>
      <c r="G81" s="948">
        <f t="shared" si="21"/>
        <v>6.0728858661791758</v>
      </c>
      <c r="H81" s="948">
        <f t="shared" si="21"/>
        <v>10.434651229831482</v>
      </c>
      <c r="I81" s="948">
        <f t="shared" si="21"/>
        <v>15.267558676195906</v>
      </c>
      <c r="J81" s="948">
        <f t="shared" si="21"/>
        <v>18.202724530947478</v>
      </c>
      <c r="K81" s="948">
        <f t="shared" si="21"/>
        <v>20.690024753883716</v>
      </c>
      <c r="L81" s="948">
        <f t="shared" si="21"/>
        <v>29.484753017017315</v>
      </c>
      <c r="M81" s="948">
        <f t="shared" si="21"/>
        <v>38.410762255985937</v>
      </c>
      <c r="N81" s="945"/>
      <c r="O81" s="939"/>
      <c r="P81" s="939"/>
      <c r="Q81" s="615"/>
      <c r="R81" s="615"/>
      <c r="S81" s="615"/>
      <c r="T81" s="617"/>
      <c r="U81" s="617"/>
      <c r="V81" s="617"/>
      <c r="W81" s="617"/>
      <c r="X81" s="617"/>
      <c r="Y81" s="617"/>
      <c r="Z81" s="617"/>
      <c r="AA81" s="617"/>
      <c r="AB81" s="617"/>
      <c r="AC81" s="617"/>
      <c r="AD81" s="617"/>
      <c r="AE81" s="617"/>
      <c r="AF81" s="617"/>
      <c r="AG81" s="617"/>
      <c r="AH81" s="617"/>
      <c r="AI81" s="617"/>
      <c r="AJ81" s="617"/>
      <c r="AK81" s="617"/>
      <c r="AL81" s="617"/>
      <c r="AM81" s="617"/>
      <c r="AN81" s="617"/>
    </row>
    <row r="82" spans="1:40">
      <c r="A82" s="614"/>
      <c r="B82" s="623" t="s">
        <v>22</v>
      </c>
      <c r="C82" s="945">
        <v>5001</v>
      </c>
      <c r="D82" s="945">
        <v>10000</v>
      </c>
      <c r="E82" s="946"/>
      <c r="F82" s="948">
        <f t="shared" ref="F82:M82" si="22">F$77/F$9*F14</f>
        <v>20.865825928993967</v>
      </c>
      <c r="G82" s="948">
        <f t="shared" si="22"/>
        <v>6.9604899508654867</v>
      </c>
      <c r="H82" s="948">
        <f t="shared" si="22"/>
        <v>11.351219891265059</v>
      </c>
      <c r="I82" s="948">
        <f t="shared" si="22"/>
        <v>15.859078508825791</v>
      </c>
      <c r="J82" s="948">
        <f t="shared" si="22"/>
        <v>18.42814446226215</v>
      </c>
      <c r="K82" s="948">
        <f t="shared" si="22"/>
        <v>19.624135345225369</v>
      </c>
      <c r="L82" s="948">
        <f t="shared" si="22"/>
        <v>34.363602931593292</v>
      </c>
      <c r="M82" s="948">
        <f t="shared" si="22"/>
        <v>36.630405044202902</v>
      </c>
      <c r="N82" s="945"/>
      <c r="O82" s="939"/>
      <c r="P82" s="939"/>
      <c r="Q82" s="615"/>
      <c r="R82" s="615"/>
      <c r="S82" s="615"/>
      <c r="T82" s="617"/>
      <c r="U82" s="617"/>
      <c r="V82" s="617"/>
      <c r="W82" s="617"/>
      <c r="X82" s="617"/>
      <c r="Y82" s="617"/>
      <c r="Z82" s="617"/>
      <c r="AA82" s="617"/>
      <c r="AB82" s="617"/>
      <c r="AC82" s="617"/>
      <c r="AD82" s="617"/>
      <c r="AE82" s="617"/>
      <c r="AF82" s="617"/>
      <c r="AG82" s="617"/>
      <c r="AH82" s="617"/>
      <c r="AI82" s="617"/>
      <c r="AJ82" s="617"/>
      <c r="AK82" s="617"/>
      <c r="AL82" s="617"/>
      <c r="AM82" s="617"/>
      <c r="AN82" s="617"/>
    </row>
    <row r="83" spans="1:40">
      <c r="A83" s="614"/>
      <c r="B83" s="623" t="s">
        <v>22</v>
      </c>
      <c r="C83" s="945">
        <v>10001</v>
      </c>
      <c r="D83" s="945">
        <v>20000</v>
      </c>
      <c r="E83" s="946"/>
      <c r="F83" s="948">
        <f t="shared" ref="F83:M83" si="23">F$77/F$9*F15</f>
        <v>18.457091954227351</v>
      </c>
      <c r="G83" s="948">
        <f t="shared" si="23"/>
        <v>1.4498122131841702</v>
      </c>
      <c r="H83" s="948">
        <f t="shared" si="23"/>
        <v>8.2032939249817183</v>
      </c>
      <c r="I83" s="948">
        <f t="shared" si="23"/>
        <v>14.215870272240137</v>
      </c>
      <c r="J83" s="948">
        <f t="shared" si="23"/>
        <v>16.012768386515376</v>
      </c>
      <c r="K83" s="948">
        <f t="shared" si="23"/>
        <v>17.196702176566461</v>
      </c>
      <c r="L83" s="948">
        <f t="shared" si="23"/>
        <v>26.053539432260511</v>
      </c>
      <c r="M83" s="948">
        <f t="shared" si="23"/>
        <v>35.961002742318577</v>
      </c>
      <c r="N83" s="945"/>
      <c r="O83" s="939"/>
      <c r="P83" s="939"/>
      <c r="Q83" s="615"/>
      <c r="R83" s="615"/>
      <c r="S83" s="615"/>
      <c r="T83" s="617"/>
      <c r="U83" s="617"/>
      <c r="V83" s="617"/>
      <c r="W83" s="617"/>
      <c r="X83" s="617"/>
      <c r="Y83" s="617"/>
      <c r="Z83" s="617"/>
      <c r="AA83" s="617"/>
      <c r="AB83" s="617"/>
      <c r="AC83" s="617"/>
      <c r="AD83" s="617"/>
      <c r="AE83" s="617"/>
      <c r="AF83" s="617"/>
      <c r="AG83" s="617"/>
      <c r="AH83" s="617"/>
      <c r="AI83" s="617"/>
      <c r="AJ83" s="617"/>
      <c r="AK83" s="617"/>
      <c r="AL83" s="617"/>
      <c r="AM83" s="617"/>
      <c r="AN83" s="617"/>
    </row>
    <row r="84" spans="1:40">
      <c r="A84" s="614"/>
      <c r="B84" s="623" t="s">
        <v>22</v>
      </c>
      <c r="C84" s="945">
        <v>20001</v>
      </c>
      <c r="D84" s="945" t="s">
        <v>76</v>
      </c>
      <c r="E84" s="946"/>
      <c r="F84" s="948">
        <f t="shared" ref="F84:M84" si="24">F$77/F$9*F16</f>
        <v>17.643519191267384</v>
      </c>
      <c r="G84" s="948">
        <f t="shared" si="24"/>
        <v>1.3859057358811087</v>
      </c>
      <c r="H84" s="948">
        <f t="shared" si="24"/>
        <v>7.8416997735048106</v>
      </c>
      <c r="I84" s="948">
        <f t="shared" si="24"/>
        <v>13.589246918791551</v>
      </c>
      <c r="J84" s="948">
        <f t="shared" si="24"/>
        <v>17.035979935116259</v>
      </c>
      <c r="K84" s="948">
        <f t="shared" si="24"/>
        <v>18.225794165264208</v>
      </c>
      <c r="L84" s="948">
        <f t="shared" si="24"/>
        <v>26.691724341889607</v>
      </c>
      <c r="M84" s="948">
        <f t="shared" si="24"/>
        <v>46.539676817669275</v>
      </c>
      <c r="N84" s="945"/>
      <c r="O84" s="939"/>
      <c r="P84" s="939"/>
      <c r="Q84" s="615"/>
      <c r="R84" s="615"/>
      <c r="S84" s="615"/>
      <c r="T84" s="617"/>
      <c r="U84" s="617"/>
      <c r="V84" s="617"/>
      <c r="W84" s="617"/>
      <c r="X84" s="617"/>
      <c r="Y84" s="617"/>
      <c r="Z84" s="617"/>
      <c r="AA84" s="617"/>
      <c r="AB84" s="617"/>
      <c r="AC84" s="617"/>
      <c r="AD84" s="617"/>
      <c r="AE84" s="617"/>
      <c r="AF84" s="617"/>
      <c r="AG84" s="617"/>
      <c r="AH84" s="617"/>
      <c r="AI84" s="617"/>
      <c r="AJ84" s="617"/>
      <c r="AK84" s="617"/>
      <c r="AL84" s="617"/>
      <c r="AM84" s="617"/>
      <c r="AN84" s="617"/>
    </row>
    <row r="85" spans="1:40">
      <c r="A85" s="614"/>
      <c r="B85" s="624"/>
      <c r="C85" s="624"/>
      <c r="D85" s="624"/>
      <c r="E85" s="624"/>
      <c r="F85" s="624"/>
      <c r="G85" s="624"/>
      <c r="H85" s="625"/>
      <c r="I85" s="625"/>
      <c r="J85" s="624"/>
      <c r="K85" s="624"/>
      <c r="L85" s="624"/>
      <c r="M85" s="624"/>
      <c r="N85" s="624"/>
      <c r="O85" s="939"/>
      <c r="P85" s="939"/>
      <c r="Q85" s="615"/>
      <c r="R85" s="615"/>
      <c r="S85" s="615"/>
      <c r="T85" s="617"/>
      <c r="U85" s="617"/>
      <c r="V85" s="617"/>
      <c r="W85" s="617"/>
      <c r="X85" s="617"/>
      <c r="Y85" s="617"/>
      <c r="Z85" s="617"/>
      <c r="AA85" s="617"/>
      <c r="AB85" s="617"/>
      <c r="AC85" s="617"/>
      <c r="AD85" s="617"/>
      <c r="AE85" s="617"/>
      <c r="AF85" s="617"/>
      <c r="AG85" s="617"/>
      <c r="AH85" s="617"/>
      <c r="AI85" s="617"/>
      <c r="AJ85" s="617"/>
      <c r="AK85" s="617"/>
      <c r="AL85" s="617"/>
      <c r="AM85" s="617"/>
      <c r="AN85" s="617"/>
    </row>
    <row r="86" spans="1:40">
      <c r="A86" s="614"/>
      <c r="B86" s="615"/>
      <c r="C86" s="615"/>
      <c r="D86" s="615"/>
      <c r="E86" s="615"/>
      <c r="F86" s="615"/>
      <c r="G86" s="615"/>
      <c r="H86" s="616"/>
      <c r="I86" s="616"/>
      <c r="J86" s="615"/>
      <c r="K86" s="615"/>
      <c r="L86" s="615"/>
      <c r="M86" s="615"/>
      <c r="N86" s="615"/>
      <c r="O86" s="939"/>
      <c r="P86" s="939"/>
      <c r="Q86" s="615"/>
      <c r="R86" s="615"/>
      <c r="S86" s="615"/>
      <c r="T86" s="617"/>
      <c r="U86" s="617"/>
      <c r="V86" s="617"/>
      <c r="W86" s="617"/>
      <c r="X86" s="617"/>
      <c r="Y86" s="617"/>
      <c r="Z86" s="617"/>
      <c r="AA86" s="617"/>
      <c r="AB86" s="617"/>
      <c r="AC86" s="617"/>
      <c r="AD86" s="617"/>
      <c r="AE86" s="617"/>
      <c r="AF86" s="617"/>
      <c r="AG86" s="617"/>
      <c r="AH86" s="617"/>
      <c r="AI86" s="617"/>
      <c r="AJ86" s="617"/>
      <c r="AK86" s="617"/>
      <c r="AL86" s="617"/>
      <c r="AM86" s="617"/>
      <c r="AN86" s="617"/>
    </row>
    <row r="87" spans="1:40">
      <c r="A87" s="614"/>
      <c r="B87" s="954" t="s">
        <v>224</v>
      </c>
      <c r="C87" s="615"/>
      <c r="D87" s="615"/>
      <c r="E87" s="615"/>
      <c r="F87" s="615"/>
      <c r="G87" s="615"/>
      <c r="H87" s="616"/>
      <c r="I87" s="616"/>
      <c r="J87" s="615"/>
      <c r="K87" s="615"/>
      <c r="L87" s="615"/>
      <c r="M87" s="615"/>
      <c r="N87" s="615"/>
      <c r="O87" s="939"/>
      <c r="P87" s="939"/>
      <c r="Q87" s="615"/>
      <c r="R87" s="615"/>
      <c r="S87" s="615"/>
      <c r="T87" s="617"/>
      <c r="U87" s="617"/>
      <c r="V87" s="617"/>
      <c r="W87" s="617"/>
      <c r="X87" s="617"/>
      <c r="Y87" s="617"/>
      <c r="Z87" s="617"/>
      <c r="AA87" s="617"/>
      <c r="AB87" s="617"/>
      <c r="AC87" s="617"/>
      <c r="AD87" s="617"/>
      <c r="AE87" s="617"/>
      <c r="AF87" s="617"/>
      <c r="AG87" s="617"/>
      <c r="AH87" s="617"/>
      <c r="AI87" s="617"/>
      <c r="AJ87" s="617"/>
      <c r="AK87" s="617"/>
      <c r="AL87" s="617"/>
      <c r="AM87" s="617"/>
      <c r="AN87" s="617"/>
    </row>
    <row r="88" spans="1:40">
      <c r="A88" s="614"/>
      <c r="B88" s="621">
        <v>1</v>
      </c>
      <c r="C88" s="621">
        <v>2</v>
      </c>
      <c r="D88" s="621">
        <v>3</v>
      </c>
      <c r="E88" s="621">
        <v>4</v>
      </c>
      <c r="F88" s="621">
        <v>5</v>
      </c>
      <c r="G88" s="621">
        <v>7</v>
      </c>
      <c r="H88" s="621">
        <v>8</v>
      </c>
      <c r="I88" s="621">
        <v>9</v>
      </c>
      <c r="J88" s="621">
        <v>10</v>
      </c>
      <c r="K88" s="621">
        <v>11</v>
      </c>
      <c r="L88" s="621">
        <v>12</v>
      </c>
      <c r="M88" s="621">
        <v>13</v>
      </c>
      <c r="N88" s="621">
        <v>14</v>
      </c>
      <c r="O88" s="939"/>
      <c r="P88" s="939"/>
      <c r="Q88" s="615"/>
      <c r="R88" s="615"/>
      <c r="S88" s="615"/>
      <c r="T88" s="617"/>
      <c r="U88" s="617"/>
      <c r="V88" s="617"/>
      <c r="W88" s="617"/>
      <c r="X88" s="617"/>
      <c r="Y88" s="617"/>
      <c r="Z88" s="617"/>
      <c r="AA88" s="617"/>
      <c r="AB88" s="617"/>
      <c r="AC88" s="617"/>
      <c r="AD88" s="617"/>
      <c r="AE88" s="617"/>
      <c r="AF88" s="617"/>
      <c r="AG88" s="617"/>
      <c r="AH88" s="617"/>
      <c r="AI88" s="617"/>
      <c r="AJ88" s="617"/>
      <c r="AK88" s="617"/>
      <c r="AL88" s="617"/>
      <c r="AM88" s="617"/>
      <c r="AN88" s="617"/>
    </row>
    <row r="89" spans="1:40" ht="60">
      <c r="A89" s="614"/>
      <c r="B89" s="621" t="s">
        <v>5</v>
      </c>
      <c r="C89" s="621" t="s">
        <v>28</v>
      </c>
      <c r="D89" s="621" t="s">
        <v>29</v>
      </c>
      <c r="E89" s="621" t="s">
        <v>215</v>
      </c>
      <c r="F89" s="621" t="s">
        <v>9</v>
      </c>
      <c r="G89" s="621" t="s">
        <v>11</v>
      </c>
      <c r="H89" s="621" t="s">
        <v>12</v>
      </c>
      <c r="I89" s="621" t="s">
        <v>13</v>
      </c>
      <c r="J89" s="621" t="s">
        <v>14</v>
      </c>
      <c r="K89" s="621" t="s">
        <v>15</v>
      </c>
      <c r="L89" s="621" t="s">
        <v>16</v>
      </c>
      <c r="M89" s="621" t="s">
        <v>17</v>
      </c>
      <c r="N89" s="621" t="s">
        <v>216</v>
      </c>
      <c r="O89" s="939"/>
      <c r="P89" s="939"/>
      <c r="Q89" s="615"/>
      <c r="R89" s="615"/>
      <c r="S89" s="615"/>
      <c r="T89" s="617"/>
      <c r="U89" s="617"/>
      <c r="V89" s="617"/>
      <c r="W89" s="617"/>
      <c r="X89" s="617"/>
      <c r="Y89" s="617"/>
      <c r="Z89" s="617"/>
      <c r="AA89" s="617"/>
      <c r="AB89" s="617"/>
      <c r="AC89" s="617"/>
      <c r="AD89" s="617"/>
      <c r="AE89" s="617"/>
      <c r="AF89" s="617"/>
      <c r="AG89" s="617"/>
      <c r="AH89" s="617"/>
      <c r="AI89" s="617"/>
      <c r="AJ89" s="617"/>
      <c r="AK89" s="617"/>
      <c r="AL89" s="617"/>
      <c r="AM89" s="617"/>
      <c r="AN89" s="617"/>
    </row>
    <row r="90" spans="1:40">
      <c r="A90" s="614"/>
      <c r="B90" s="627" t="s">
        <v>24</v>
      </c>
      <c r="C90" s="627" t="s">
        <v>19</v>
      </c>
      <c r="D90" s="627" t="s">
        <v>19</v>
      </c>
      <c r="E90" s="952">
        <f>E30</f>
        <v>480</v>
      </c>
      <c r="F90" s="951">
        <f t="shared" ref="F90:N90" si="25">F30</f>
        <v>21.58336131133867</v>
      </c>
      <c r="G90" s="951">
        <f t="shared" si="25"/>
        <v>5.6000010547283754</v>
      </c>
      <c r="H90" s="951">
        <f t="shared" si="25"/>
        <v>9.1134997490396934</v>
      </c>
      <c r="I90" s="951">
        <f t="shared" si="25"/>
        <v>14.489378448861533</v>
      </c>
      <c r="J90" s="951">
        <f t="shared" si="25"/>
        <v>17.162537044296108</v>
      </c>
      <c r="K90" s="951">
        <f t="shared" si="25"/>
        <v>20.012986950463251</v>
      </c>
      <c r="L90" s="951">
        <f t="shared" si="25"/>
        <v>31.594215051215599</v>
      </c>
      <c r="M90" s="951">
        <f t="shared" si="25"/>
        <v>43.23941514468374</v>
      </c>
      <c r="N90" s="953">
        <f t="shared" si="25"/>
        <v>2393.7979166666669</v>
      </c>
      <c r="O90" s="939"/>
      <c r="P90" s="939"/>
      <c r="Q90" s="615"/>
      <c r="R90" s="615"/>
      <c r="S90" s="615"/>
      <c r="T90" s="617"/>
      <c r="U90" s="617"/>
      <c r="V90" s="617"/>
      <c r="W90" s="617"/>
      <c r="X90" s="617"/>
      <c r="Y90" s="617"/>
      <c r="Z90" s="617"/>
      <c r="AA90" s="617"/>
      <c r="AB90" s="617"/>
      <c r="AC90" s="617"/>
      <c r="AD90" s="617"/>
      <c r="AE90" s="617"/>
      <c r="AF90" s="617"/>
      <c r="AG90" s="617"/>
      <c r="AH90" s="617"/>
      <c r="AI90" s="617"/>
      <c r="AJ90" s="617"/>
      <c r="AK90" s="617"/>
      <c r="AL90" s="617"/>
      <c r="AM90" s="617"/>
      <c r="AN90" s="617"/>
    </row>
    <row r="91" spans="1:40">
      <c r="A91" s="614"/>
      <c r="B91" s="623" t="s">
        <v>24</v>
      </c>
      <c r="C91" s="945" t="s">
        <v>75</v>
      </c>
      <c r="D91" s="945">
        <v>500</v>
      </c>
      <c r="E91" s="946"/>
      <c r="F91" s="948">
        <f>F$90/F$9*F10</f>
        <v>22.978853678332847</v>
      </c>
      <c r="G91" s="948">
        <f t="shared" ref="G91:M91" si="26">G$90/G$9*G10</f>
        <v>6.2253757740572073</v>
      </c>
      <c r="H91" s="948">
        <f t="shared" si="26"/>
        <v>9.3836323148992253</v>
      </c>
      <c r="I91" s="948">
        <f t="shared" si="26"/>
        <v>15.006914155200501</v>
      </c>
      <c r="J91" s="948">
        <f t="shared" si="26"/>
        <v>17.813433303781046</v>
      </c>
      <c r="K91" s="948">
        <f t="shared" si="26"/>
        <v>20.905236218014959</v>
      </c>
      <c r="L91" s="948">
        <f t="shared" si="26"/>
        <v>34.152504935811862</v>
      </c>
      <c r="M91" s="948">
        <f t="shared" si="26"/>
        <v>47.977060696396805</v>
      </c>
      <c r="N91" s="945"/>
      <c r="O91" s="939"/>
      <c r="P91" s="939"/>
      <c r="Q91" s="615"/>
      <c r="R91" s="615"/>
      <c r="S91" s="615"/>
      <c r="T91" s="617"/>
      <c r="U91" s="617"/>
      <c r="V91" s="617"/>
      <c r="W91" s="617"/>
      <c r="X91" s="617"/>
      <c r="Y91" s="617"/>
      <c r="Z91" s="617"/>
      <c r="AA91" s="617"/>
      <c r="AB91" s="617"/>
      <c r="AC91" s="617"/>
      <c r="AD91" s="617"/>
      <c r="AE91" s="617"/>
      <c r="AF91" s="617"/>
      <c r="AG91" s="617"/>
      <c r="AH91" s="617"/>
      <c r="AI91" s="617"/>
      <c r="AJ91" s="617"/>
      <c r="AK91" s="617"/>
      <c r="AL91" s="617"/>
      <c r="AM91" s="617"/>
      <c r="AN91" s="617"/>
    </row>
    <row r="92" spans="1:40">
      <c r="A92" s="614"/>
      <c r="B92" s="623" t="s">
        <v>24</v>
      </c>
      <c r="C92" s="945">
        <v>501</v>
      </c>
      <c r="D92" s="945">
        <v>1000</v>
      </c>
      <c r="E92" s="946"/>
      <c r="F92" s="948">
        <f t="shared" ref="F92:M92" si="27">F$90/F$9*F11</f>
        <v>20.286041906118339</v>
      </c>
      <c r="G92" s="948">
        <f t="shared" si="27"/>
        <v>5.2969973651912419</v>
      </c>
      <c r="H92" s="948">
        <f t="shared" si="27"/>
        <v>8.4825040983748838</v>
      </c>
      <c r="I92" s="948">
        <f t="shared" si="27"/>
        <v>13.970154573868685</v>
      </c>
      <c r="J92" s="948">
        <f t="shared" si="27"/>
        <v>16.528059148285525</v>
      </c>
      <c r="K92" s="948">
        <f t="shared" si="27"/>
        <v>19.444482621221344</v>
      </c>
      <c r="L92" s="948">
        <f t="shared" si="27"/>
        <v>30.064249337594884</v>
      </c>
      <c r="M92" s="948">
        <f t="shared" si="27"/>
        <v>39.457193820548028</v>
      </c>
      <c r="N92" s="945"/>
      <c r="O92" s="939"/>
      <c r="P92" s="939"/>
      <c r="Q92" s="615"/>
      <c r="R92" s="615"/>
      <c r="S92" s="615"/>
      <c r="T92" s="617"/>
      <c r="U92" s="617"/>
      <c r="V92" s="617"/>
      <c r="W92" s="617"/>
      <c r="X92" s="617"/>
      <c r="Y92" s="617"/>
      <c r="Z92" s="617"/>
      <c r="AA92" s="617"/>
      <c r="AB92" s="617"/>
      <c r="AC92" s="617"/>
      <c r="AD92" s="617"/>
      <c r="AE92" s="617"/>
      <c r="AF92" s="617"/>
      <c r="AG92" s="617"/>
      <c r="AH92" s="617"/>
      <c r="AI92" s="617"/>
      <c r="AJ92" s="617"/>
      <c r="AK92" s="617"/>
      <c r="AL92" s="617"/>
      <c r="AM92" s="617"/>
      <c r="AN92" s="617"/>
    </row>
    <row r="93" spans="1:40">
      <c r="A93" s="614"/>
      <c r="B93" s="623" t="s">
        <v>24</v>
      </c>
      <c r="C93" s="945">
        <v>1001</v>
      </c>
      <c r="D93" s="945">
        <v>2000</v>
      </c>
      <c r="E93" s="946"/>
      <c r="F93" s="948">
        <f t="shared" ref="F93:M93" si="28">F$90/F$9*F12</f>
        <v>21.624358026846302</v>
      </c>
      <c r="G93" s="948">
        <f t="shared" si="28"/>
        <v>6.0307003519917872</v>
      </c>
      <c r="H93" s="948">
        <f t="shared" si="28"/>
        <v>10.097290413495124</v>
      </c>
      <c r="I93" s="948">
        <f t="shared" si="28"/>
        <v>15.313263113657316</v>
      </c>
      <c r="J93" s="948">
        <f t="shared" si="28"/>
        <v>17.765310913308827</v>
      </c>
      <c r="K93" s="948">
        <f t="shared" si="28"/>
        <v>20.081051514879121</v>
      </c>
      <c r="L93" s="948">
        <f t="shared" si="28"/>
        <v>31.589339117871997</v>
      </c>
      <c r="M93" s="948">
        <f t="shared" si="28"/>
        <v>41.150486035129695</v>
      </c>
      <c r="N93" s="945"/>
      <c r="O93" s="939"/>
      <c r="P93" s="939"/>
      <c r="Q93" s="615"/>
      <c r="R93" s="615"/>
      <c r="S93" s="615"/>
      <c r="T93" s="617"/>
      <c r="U93" s="617"/>
      <c r="V93" s="617"/>
      <c r="W93" s="617"/>
      <c r="X93" s="617"/>
      <c r="Y93" s="617"/>
      <c r="Z93" s="617"/>
      <c r="AA93" s="617"/>
      <c r="AB93" s="617"/>
      <c r="AC93" s="617"/>
      <c r="AD93" s="617"/>
      <c r="AE93" s="617"/>
      <c r="AF93" s="617"/>
      <c r="AG93" s="617"/>
      <c r="AH93" s="617"/>
      <c r="AI93" s="617"/>
      <c r="AJ93" s="617"/>
      <c r="AK93" s="617"/>
      <c r="AL93" s="617"/>
      <c r="AM93" s="617"/>
      <c r="AN93" s="617"/>
    </row>
    <row r="94" spans="1:40">
      <c r="A94" s="614"/>
      <c r="B94" s="623" t="s">
        <v>24</v>
      </c>
      <c r="C94" s="945">
        <v>2001</v>
      </c>
      <c r="D94" s="945">
        <v>5000</v>
      </c>
      <c r="E94" s="946"/>
      <c r="F94" s="948">
        <f t="shared" ref="F94:M94" si="29">F$90/F$9*F13</f>
        <v>18.774116499740984</v>
      </c>
      <c r="G94" s="948">
        <f t="shared" si="29"/>
        <v>3.8987008508894823</v>
      </c>
      <c r="H94" s="948">
        <f t="shared" si="29"/>
        <v>8.1846409013606056</v>
      </c>
      <c r="I94" s="948">
        <f t="shared" si="29"/>
        <v>13.537702275775963</v>
      </c>
      <c r="J94" s="948">
        <f t="shared" si="29"/>
        <v>16.036229408517915</v>
      </c>
      <c r="K94" s="948">
        <f t="shared" si="29"/>
        <v>18.652564041027798</v>
      </c>
      <c r="L94" s="948">
        <f t="shared" si="29"/>
        <v>27.396803028405863</v>
      </c>
      <c r="M94" s="948">
        <f t="shared" si="29"/>
        <v>34.207079272780085</v>
      </c>
      <c r="N94" s="945"/>
      <c r="O94" s="939"/>
      <c r="P94" s="939"/>
      <c r="Q94" s="615"/>
      <c r="R94" s="615"/>
      <c r="S94" s="615"/>
      <c r="T94" s="617"/>
      <c r="U94" s="617"/>
      <c r="V94" s="617"/>
      <c r="W94" s="617"/>
      <c r="X94" s="617"/>
      <c r="Y94" s="617"/>
      <c r="Z94" s="617"/>
      <c r="AA94" s="617"/>
      <c r="AB94" s="617"/>
      <c r="AC94" s="617"/>
      <c r="AD94" s="617"/>
      <c r="AE94" s="617"/>
      <c r="AF94" s="617"/>
      <c r="AG94" s="617"/>
      <c r="AH94" s="617"/>
      <c r="AI94" s="617"/>
      <c r="AJ94" s="617"/>
      <c r="AK94" s="617"/>
      <c r="AL94" s="617"/>
      <c r="AM94" s="617"/>
      <c r="AN94" s="617"/>
    </row>
    <row r="95" spans="1:40">
      <c r="A95" s="614"/>
      <c r="B95" s="623" t="s">
        <v>24</v>
      </c>
      <c r="C95" s="945">
        <v>5001</v>
      </c>
      <c r="D95" s="945">
        <v>10000</v>
      </c>
      <c r="E95" s="946"/>
      <c r="F95" s="948">
        <f t="shared" ref="F95:M95" si="30">F$90/F$9*F14</f>
        <v>18.844751135473409</v>
      </c>
      <c r="G95" s="948">
        <f t="shared" si="30"/>
        <v>4.4685292449140706</v>
      </c>
      <c r="H95" s="948">
        <f t="shared" si="30"/>
        <v>8.9035710495794387</v>
      </c>
      <c r="I95" s="948">
        <f t="shared" si="30"/>
        <v>14.062201284045404</v>
      </c>
      <c r="J95" s="948">
        <f t="shared" si="30"/>
        <v>16.234819774793497</v>
      </c>
      <c r="K95" s="948">
        <f t="shared" si="30"/>
        <v>17.691638634115414</v>
      </c>
      <c r="L95" s="948">
        <f t="shared" si="30"/>
        <v>31.930159303686416</v>
      </c>
      <c r="M95" s="948">
        <f t="shared" si="30"/>
        <v>32.62156477891353</v>
      </c>
      <c r="N95" s="945"/>
      <c r="O95" s="939"/>
      <c r="P95" s="939"/>
      <c r="Q95" s="615"/>
      <c r="R95" s="615"/>
      <c r="S95" s="615"/>
      <c r="T95" s="617"/>
      <c r="U95" s="617"/>
      <c r="V95" s="617"/>
      <c r="W95" s="617"/>
      <c r="X95" s="617"/>
      <c r="Y95" s="617"/>
      <c r="Z95" s="617"/>
      <c r="AA95" s="617"/>
      <c r="AB95" s="617"/>
      <c r="AC95" s="617"/>
      <c r="AD95" s="617"/>
      <c r="AE95" s="617"/>
      <c r="AF95" s="617"/>
      <c r="AG95" s="617"/>
      <c r="AH95" s="617"/>
      <c r="AI95" s="617"/>
      <c r="AJ95" s="617"/>
      <c r="AK95" s="617"/>
      <c r="AL95" s="617"/>
      <c r="AM95" s="617"/>
      <c r="AN95" s="617"/>
    </row>
    <row r="96" spans="1:40">
      <c r="A96" s="614"/>
      <c r="B96" s="623" t="s">
        <v>24</v>
      </c>
      <c r="C96" s="945">
        <v>10001</v>
      </c>
      <c r="D96" s="945">
        <v>20000</v>
      </c>
      <c r="E96" s="946"/>
      <c r="F96" s="948">
        <f t="shared" ref="F96:M96" si="31">F$90/F$9*F15</f>
        <v>16.669328391101597</v>
      </c>
      <c r="G96" s="948">
        <f t="shared" si="31"/>
        <v>0.93075750701162918</v>
      </c>
      <c r="H96" s="948">
        <f t="shared" si="31"/>
        <v>6.4344282818327265</v>
      </c>
      <c r="I96" s="948">
        <f t="shared" si="31"/>
        <v>12.605173061276385</v>
      </c>
      <c r="J96" s="948">
        <f t="shared" si="31"/>
        <v>14.106922668364845</v>
      </c>
      <c r="K96" s="948">
        <f t="shared" si="31"/>
        <v>15.503248181599101</v>
      </c>
      <c r="L96" s="948">
        <f t="shared" si="31"/>
        <v>24.208569344517876</v>
      </c>
      <c r="M96" s="948">
        <f t="shared" si="31"/>
        <v>32.025422024616326</v>
      </c>
      <c r="N96" s="945"/>
      <c r="O96" s="939"/>
      <c r="P96" s="939"/>
      <c r="Q96" s="615"/>
      <c r="R96" s="615"/>
      <c r="S96" s="615"/>
      <c r="T96" s="617"/>
      <c r="U96" s="617"/>
      <c r="V96" s="617"/>
      <c r="W96" s="617"/>
      <c r="X96" s="617"/>
      <c r="Y96" s="617"/>
      <c r="Z96" s="617"/>
      <c r="AA96" s="617"/>
      <c r="AB96" s="617"/>
      <c r="AC96" s="617"/>
      <c r="AD96" s="617"/>
      <c r="AE96" s="617"/>
      <c r="AF96" s="617"/>
      <c r="AG96" s="617"/>
      <c r="AH96" s="617"/>
      <c r="AI96" s="617"/>
      <c r="AJ96" s="617"/>
      <c r="AK96" s="617"/>
      <c r="AL96" s="617"/>
      <c r="AM96" s="617"/>
      <c r="AN96" s="617"/>
    </row>
    <row r="97" spans="1:40">
      <c r="A97" s="614"/>
      <c r="B97" s="623" t="s">
        <v>24</v>
      </c>
      <c r="C97" s="945">
        <v>20001</v>
      </c>
      <c r="D97" s="945" t="s">
        <v>76</v>
      </c>
      <c r="E97" s="946"/>
      <c r="F97" s="948">
        <f t="shared" ref="F97:M97" si="32">F$90/F$9*F16</f>
        <v>15.934558710727902</v>
      </c>
      <c r="G97" s="948">
        <f t="shared" si="32"/>
        <v>0.8897305154084505</v>
      </c>
      <c r="H97" s="948">
        <f t="shared" si="32"/>
        <v>6.1508042088584673</v>
      </c>
      <c r="I97" s="948">
        <f t="shared" si="32"/>
        <v>12.049547857669902</v>
      </c>
      <c r="J97" s="948">
        <f t="shared" si="32"/>
        <v>15.00835119346897</v>
      </c>
      <c r="K97" s="948">
        <f t="shared" si="32"/>
        <v>16.430999813200714</v>
      </c>
      <c r="L97" s="948">
        <f t="shared" si="32"/>
        <v>24.801561466741799</v>
      </c>
      <c r="M97" s="948">
        <f t="shared" si="32"/>
        <v>41.446363485886906</v>
      </c>
      <c r="N97" s="945"/>
      <c r="O97" s="939"/>
      <c r="P97" s="939"/>
      <c r="Q97" s="615"/>
      <c r="R97" s="615"/>
      <c r="S97" s="615"/>
      <c r="T97" s="617"/>
      <c r="U97" s="617"/>
      <c r="V97" s="617"/>
      <c r="W97" s="617"/>
      <c r="X97" s="617"/>
      <c r="Y97" s="617"/>
      <c r="Z97" s="617"/>
      <c r="AA97" s="617"/>
      <c r="AB97" s="617"/>
      <c r="AC97" s="617"/>
      <c r="AD97" s="617"/>
      <c r="AE97" s="617"/>
      <c r="AF97" s="617"/>
      <c r="AG97" s="617"/>
      <c r="AH97" s="617"/>
      <c r="AI97" s="617"/>
      <c r="AJ97" s="617"/>
      <c r="AK97" s="617"/>
      <c r="AL97" s="617"/>
      <c r="AM97" s="617"/>
      <c r="AN97" s="617"/>
    </row>
    <row r="98" spans="1:40">
      <c r="A98" s="614"/>
      <c r="B98" s="624"/>
      <c r="C98" s="624"/>
      <c r="D98" s="624"/>
      <c r="E98" s="624"/>
      <c r="F98" s="624"/>
      <c r="G98" s="624"/>
      <c r="H98" s="625"/>
      <c r="I98" s="625"/>
      <c r="J98" s="624"/>
      <c r="K98" s="624"/>
      <c r="L98" s="624"/>
      <c r="M98" s="624"/>
      <c r="N98" s="624"/>
      <c r="O98" s="939"/>
      <c r="P98" s="939"/>
      <c r="Q98" s="615"/>
      <c r="R98" s="615"/>
      <c r="S98" s="615"/>
      <c r="T98" s="617"/>
      <c r="U98" s="617"/>
      <c r="V98" s="617"/>
      <c r="W98" s="617"/>
      <c r="X98" s="617"/>
      <c r="Y98" s="617"/>
      <c r="Z98" s="617"/>
      <c r="AA98" s="617"/>
      <c r="AB98" s="617"/>
      <c r="AC98" s="617"/>
      <c r="AD98" s="617"/>
      <c r="AE98" s="617"/>
      <c r="AF98" s="617"/>
      <c r="AG98" s="617"/>
      <c r="AH98" s="617"/>
      <c r="AI98" s="617"/>
      <c r="AJ98" s="617"/>
      <c r="AK98" s="617"/>
      <c r="AL98" s="617"/>
      <c r="AM98" s="617"/>
      <c r="AN98" s="617"/>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87</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3919</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3919</v>
      </c>
      <c r="F9" s="54">
        <v>83.776337838298659</v>
      </c>
      <c r="G9" s="54">
        <v>16.067073170731707</v>
      </c>
      <c r="H9" s="54">
        <v>24.765217391304347</v>
      </c>
      <c r="I9" s="54">
        <v>44.356363636363639</v>
      </c>
      <c r="J9" s="54">
        <v>58.024015369836697</v>
      </c>
      <c r="K9" s="54">
        <v>74.711304347826086</v>
      </c>
      <c r="L9" s="54">
        <v>129.93584447144593</v>
      </c>
      <c r="M9" s="54">
        <v>181.33003300330034</v>
      </c>
      <c r="N9" s="59">
        <v>1340.2204644041847</v>
      </c>
      <c r="O9" s="11"/>
      <c r="P9" s="11"/>
      <c r="Q9" s="11"/>
      <c r="AI9" s="43"/>
      <c r="AJ9" s="43"/>
      <c r="AK9" s="43"/>
      <c r="AL9" s="43"/>
    </row>
    <row r="10" spans="1:69" s="44" customFormat="1">
      <c r="A10" s="1"/>
      <c r="B10" s="26" t="s">
        <v>19</v>
      </c>
      <c r="C10" s="53">
        <v>30</v>
      </c>
      <c r="D10" s="53">
        <v>500</v>
      </c>
      <c r="E10" s="28">
        <v>2143</v>
      </c>
      <c r="F10" s="56">
        <v>74.087336394287007</v>
      </c>
      <c r="G10" s="56">
        <v>14.042963514519732</v>
      </c>
      <c r="H10" s="56">
        <v>21.368346595932803</v>
      </c>
      <c r="I10" s="56">
        <v>34.721759530791793</v>
      </c>
      <c r="J10" s="56">
        <v>42.679545454545455</v>
      </c>
      <c r="K10" s="56">
        <v>54.718273144093551</v>
      </c>
      <c r="L10" s="56">
        <v>109.89872005429254</v>
      </c>
      <c r="M10" s="56">
        <v>174.48007778065866</v>
      </c>
      <c r="N10" s="53">
        <v>239.4792347176855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762</v>
      </c>
      <c r="F11" s="56">
        <v>86.372678301200835</v>
      </c>
      <c r="G11" s="56">
        <v>16.922273821809423</v>
      </c>
      <c r="H11" s="56">
        <v>26.690146264258036</v>
      </c>
      <c r="I11" s="56">
        <v>51.81006889983383</v>
      </c>
      <c r="J11" s="56">
        <v>64.541484267569302</v>
      </c>
      <c r="K11" s="56">
        <v>81.264121540312871</v>
      </c>
      <c r="L11" s="56">
        <v>134.13786402758834</v>
      </c>
      <c r="M11" s="56">
        <v>178.95010780656423</v>
      </c>
      <c r="N11" s="53">
        <v>692.56692913385825</v>
      </c>
      <c r="O11" s="11"/>
      <c r="P11" s="11"/>
      <c r="Q11" s="34" t="s">
        <v>23</v>
      </c>
      <c r="AI11" s="1"/>
      <c r="AJ11" s="43"/>
      <c r="AK11" s="43"/>
      <c r="AL11" s="43"/>
    </row>
    <row r="12" spans="1:69">
      <c r="B12" s="26" t="s">
        <v>19</v>
      </c>
      <c r="C12" s="53">
        <v>1001</v>
      </c>
      <c r="D12" s="53">
        <v>2000</v>
      </c>
      <c r="E12" s="28">
        <v>447</v>
      </c>
      <c r="F12" s="56">
        <v>99.275157359397625</v>
      </c>
      <c r="G12" s="56">
        <v>21.381475568158208</v>
      </c>
      <c r="H12" s="56">
        <v>38.987256660147857</v>
      </c>
      <c r="I12" s="56">
        <v>65.217373933862049</v>
      </c>
      <c r="J12" s="56">
        <v>78.826771653543304</v>
      </c>
      <c r="K12" s="56">
        <v>95.639335157610972</v>
      </c>
      <c r="L12" s="56">
        <v>152.49985958246836</v>
      </c>
      <c r="M12" s="56">
        <v>205.85377271737681</v>
      </c>
      <c r="N12" s="53">
        <v>1393.2863534675614</v>
      </c>
      <c r="O12" s="11"/>
      <c r="P12" s="11"/>
      <c r="Q12" s="34" t="s">
        <v>25</v>
      </c>
      <c r="AI12" s="1"/>
      <c r="AJ12" s="43"/>
      <c r="AK12" s="43"/>
      <c r="AL12" s="43"/>
    </row>
    <row r="13" spans="1:69">
      <c r="B13" s="26" t="s">
        <v>19</v>
      </c>
      <c r="C13" s="53">
        <v>2001</v>
      </c>
      <c r="D13" s="53">
        <v>5000</v>
      </c>
      <c r="E13" s="28">
        <v>332</v>
      </c>
      <c r="F13" s="56">
        <v>103.89364691252821</v>
      </c>
      <c r="G13" s="56">
        <v>29.609886586142302</v>
      </c>
      <c r="H13" s="56">
        <v>50.330123115288302</v>
      </c>
      <c r="I13" s="56">
        <v>78.362857136165744</v>
      </c>
      <c r="J13" s="56">
        <v>93.577722707218328</v>
      </c>
      <c r="K13" s="56">
        <v>107.50622694803309</v>
      </c>
      <c r="L13" s="56">
        <v>144.04233022388061</v>
      </c>
      <c r="M13" s="56">
        <v>198.12312324644762</v>
      </c>
      <c r="N13" s="53">
        <v>3182.3855421686749</v>
      </c>
      <c r="O13" s="11"/>
      <c r="P13" s="11"/>
      <c r="Q13" s="34" t="s">
        <v>26</v>
      </c>
      <c r="AI13" s="1"/>
      <c r="AJ13" s="43"/>
      <c r="AK13" s="43"/>
      <c r="AL13" s="43"/>
    </row>
    <row r="14" spans="1:69">
      <c r="B14" s="26" t="s">
        <v>19</v>
      </c>
      <c r="C14" s="53">
        <v>5001</v>
      </c>
      <c r="D14" s="53">
        <v>10000</v>
      </c>
      <c r="E14" s="28">
        <v>144</v>
      </c>
      <c r="F14" s="56">
        <v>109.07599423263261</v>
      </c>
      <c r="G14" s="56">
        <v>45.77532862878423</v>
      </c>
      <c r="H14" s="56">
        <v>65.990992613943433</v>
      </c>
      <c r="I14" s="56">
        <v>89.649479298958596</v>
      </c>
      <c r="J14" s="56">
        <v>98.785344458663644</v>
      </c>
      <c r="K14" s="56">
        <v>112.00894454382826</v>
      </c>
      <c r="L14" s="56">
        <v>179.16395811606776</v>
      </c>
      <c r="M14" s="56">
        <v>179.16395811606776</v>
      </c>
      <c r="N14" s="53">
        <v>7052.1111111111113</v>
      </c>
      <c r="O14" s="11"/>
      <c r="P14" s="11"/>
      <c r="Q14" s="34" t="s">
        <v>27</v>
      </c>
      <c r="AI14" s="1"/>
      <c r="AJ14" s="43"/>
      <c r="AK14" s="43"/>
      <c r="AL14" s="43"/>
    </row>
    <row r="15" spans="1:69">
      <c r="B15" s="26" t="s">
        <v>19</v>
      </c>
      <c r="C15" s="53">
        <v>10001</v>
      </c>
      <c r="D15" s="53">
        <v>20000</v>
      </c>
      <c r="E15" s="28">
        <v>75</v>
      </c>
      <c r="F15" s="56">
        <v>104.56546300079638</v>
      </c>
      <c r="G15" s="56">
        <v>25.391817926389713</v>
      </c>
      <c r="H15" s="56">
        <v>42.516421351511838</v>
      </c>
      <c r="I15" s="56">
        <v>81.793912482494846</v>
      </c>
      <c r="J15" s="56">
        <v>104.55417545975278</v>
      </c>
      <c r="K15" s="56">
        <v>110.87884610353748</v>
      </c>
      <c r="L15" s="56">
        <v>147.99136204206889</v>
      </c>
      <c r="M15" s="56">
        <v>170.24567798817029</v>
      </c>
      <c r="N15" s="53">
        <v>13841.373333333333</v>
      </c>
      <c r="O15" s="11"/>
      <c r="P15" s="11"/>
      <c r="Q15" s="11"/>
      <c r="AI15" s="1"/>
      <c r="AJ15" s="43"/>
      <c r="AK15" s="43"/>
      <c r="AL15" s="43"/>
    </row>
    <row r="16" spans="1:69">
      <c r="B16" s="26" t="s">
        <v>19</v>
      </c>
      <c r="C16" s="53">
        <v>20001</v>
      </c>
      <c r="D16" s="53">
        <v>55987</v>
      </c>
      <c r="E16" s="28">
        <v>16</v>
      </c>
      <c r="F16" s="56">
        <v>82.267888790713627</v>
      </c>
      <c r="G16" s="30">
        <v>19.977258201844023</v>
      </c>
      <c r="H16" s="30">
        <v>33.450205480356921</v>
      </c>
      <c r="I16" s="30">
        <v>64.352151300817169</v>
      </c>
      <c r="J16" s="30">
        <v>73.794784384155093</v>
      </c>
      <c r="K16" s="30">
        <v>106.66637120113521</v>
      </c>
      <c r="L16" s="30">
        <v>138.52720874457316</v>
      </c>
      <c r="M16" s="30">
        <v>175.42131702354195</v>
      </c>
      <c r="N16" s="53">
        <v>29901.625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5252324</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3919</v>
      </c>
      <c r="F26" s="54">
        <v>83.776337838298659</v>
      </c>
      <c r="G26" s="54">
        <v>16.067073170731707</v>
      </c>
      <c r="H26" s="54">
        <v>24.765217391304347</v>
      </c>
      <c r="I26" s="54">
        <v>44.356363636363639</v>
      </c>
      <c r="J26" s="54">
        <v>58.024015369836697</v>
      </c>
      <c r="K26" s="54">
        <v>74.711304347826086</v>
      </c>
      <c r="L26" s="54">
        <v>129.93584447144593</v>
      </c>
      <c r="M26" s="54">
        <v>181.33003300330034</v>
      </c>
      <c r="N26" s="59">
        <v>1340.2204644041847</v>
      </c>
      <c r="O26" s="11"/>
      <c r="P26" s="11"/>
      <c r="Q26" s="11"/>
      <c r="AI26" s="43"/>
      <c r="AJ26" s="43"/>
      <c r="AK26" s="43"/>
      <c r="AL26" s="43"/>
    </row>
    <row r="27" spans="1:69">
      <c r="B27" s="28" t="s">
        <v>20</v>
      </c>
      <c r="C27" s="28" t="s">
        <v>19</v>
      </c>
      <c r="D27" s="28" t="s">
        <v>19</v>
      </c>
      <c r="E27" s="28">
        <v>2872</v>
      </c>
      <c r="F27" s="56">
        <v>82.878984560556972</v>
      </c>
      <c r="G27" s="56">
        <v>16.325914661154584</v>
      </c>
      <c r="H27" s="56">
        <v>25.285807922485041</v>
      </c>
      <c r="I27" s="56">
        <v>45.360391016917767</v>
      </c>
      <c r="J27" s="56">
        <v>57.975915331807784</v>
      </c>
      <c r="K27" s="56">
        <v>73.542631098951205</v>
      </c>
      <c r="L27" s="56">
        <v>125.56856732878984</v>
      </c>
      <c r="M27" s="56">
        <v>177.42515358344139</v>
      </c>
      <c r="N27" s="33">
        <v>1059.3450557103065</v>
      </c>
      <c r="O27" s="11"/>
      <c r="P27" s="11"/>
      <c r="Q27" s="11"/>
      <c r="AI27" s="43"/>
      <c r="AJ27" s="43"/>
      <c r="AK27" s="43"/>
      <c r="AL27" s="43"/>
    </row>
    <row r="28" spans="1:69">
      <c r="B28" s="28" t="s">
        <v>21</v>
      </c>
      <c r="C28" s="28" t="s">
        <v>19</v>
      </c>
      <c r="D28" s="28" t="s">
        <v>19</v>
      </c>
      <c r="E28" s="28">
        <v>317</v>
      </c>
      <c r="F28" s="56">
        <v>88.895124555539624</v>
      </c>
      <c r="G28" s="56">
        <v>17.721311227434665</v>
      </c>
      <c r="H28" s="56">
        <v>25.517554599026703</v>
      </c>
      <c r="I28" s="56">
        <v>46.224964982661319</v>
      </c>
      <c r="J28" s="56">
        <v>65.990992613943433</v>
      </c>
      <c r="K28" s="56">
        <v>87.107915164475031</v>
      </c>
      <c r="L28" s="56">
        <v>138.26386134745647</v>
      </c>
      <c r="M28" s="56">
        <v>182.30741747776858</v>
      </c>
      <c r="N28" s="33">
        <v>2134.2208201892745</v>
      </c>
      <c r="O28" s="11"/>
      <c r="P28" s="11"/>
      <c r="Q28" s="11"/>
      <c r="AI28" s="43"/>
      <c r="AJ28" s="43"/>
      <c r="AK28" s="43"/>
      <c r="AL28" s="43"/>
    </row>
    <row r="29" spans="1:69" s="44" customFormat="1">
      <c r="A29" s="1"/>
      <c r="B29" s="28" t="s">
        <v>22</v>
      </c>
      <c r="C29" s="28" t="s">
        <v>19</v>
      </c>
      <c r="D29" s="28" t="s">
        <v>19</v>
      </c>
      <c r="E29" s="28">
        <v>150</v>
      </c>
      <c r="F29" s="56">
        <v>89.069009693743254</v>
      </c>
      <c r="G29" s="56">
        <v>17.145049019607843</v>
      </c>
      <c r="H29" s="56">
        <v>26.201090909090912</v>
      </c>
      <c r="I29" s="56">
        <v>51.470615647556656</v>
      </c>
      <c r="J29" s="56">
        <v>61.76207300730745</v>
      </c>
      <c r="K29" s="56">
        <v>86.132665349515463</v>
      </c>
      <c r="L29" s="56">
        <v>134.82832103603712</v>
      </c>
      <c r="M29" s="56">
        <v>210.2084303032986</v>
      </c>
      <c r="N29" s="33">
        <v>2040.2333333333333</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580</v>
      </c>
      <c r="F30" s="56">
        <v>84.053307572768091</v>
      </c>
      <c r="G30" s="56">
        <v>13.983751411012166</v>
      </c>
      <c r="H30" s="56">
        <v>21.887583165134185</v>
      </c>
      <c r="I30" s="56">
        <v>36.378390737900837</v>
      </c>
      <c r="J30" s="56">
        <v>51.862040937228038</v>
      </c>
      <c r="K30" s="56">
        <v>73.031482599154941</v>
      </c>
      <c r="L30" s="56">
        <v>137.28729331596352</v>
      </c>
      <c r="M30" s="56">
        <v>194.03196916655446</v>
      </c>
      <c r="N30" s="33">
        <v>2116.0379310344829</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30</v>
      </c>
      <c r="C37" s="53">
        <v>500</v>
      </c>
      <c r="D37" s="53">
        <v>239.4792347176855</v>
      </c>
      <c r="E37" s="56">
        <v>74.087336394287007</v>
      </c>
      <c r="F37" s="948">
        <v>73.293764893454806</v>
      </c>
      <c r="G37" s="948">
        <v>78.614119054360145</v>
      </c>
      <c r="H37" s="948">
        <v>78.767893820129032</v>
      </c>
      <c r="I37" s="948">
        <v>74.332273693029762</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692.56692913385825</v>
      </c>
      <c r="E38" s="56">
        <v>86.372678301200835</v>
      </c>
      <c r="F38" s="948">
        <v>85.447514848359162</v>
      </c>
      <c r="G38" s="948">
        <v>91.650103047005317</v>
      </c>
      <c r="H38" s="948">
        <v>91.829377117595641</v>
      </c>
      <c r="I38" s="948">
        <v>86.658231697204741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1393.2863534675614</v>
      </c>
      <c r="E39" s="56">
        <v>99.275157359397625</v>
      </c>
      <c r="F39" s="948">
        <v>98.21179161492303</v>
      </c>
      <c r="G39" s="948">
        <v>105.3409316574355</v>
      </c>
      <c r="H39" s="948">
        <v>105.54698595514121</v>
      </c>
      <c r="I39" s="948">
        <v>99.603367146107502</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3182.3855421686749</v>
      </c>
      <c r="E40" s="56">
        <v>103.89364691252821</v>
      </c>
      <c r="F40" s="948">
        <v>102.7808111524662</v>
      </c>
      <c r="G40" s="948">
        <v>110.24161381516421</v>
      </c>
      <c r="H40" s="948">
        <v>110.45725419308015</v>
      </c>
      <c r="I40" s="948">
        <v>104.23712571025227</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7052.1111111111113</v>
      </c>
      <c r="E41" s="56">
        <v>109.07599423263261</v>
      </c>
      <c r="F41" s="948">
        <v>107.90764880869548</v>
      </c>
      <c r="G41" s="948">
        <v>115.74060580261467</v>
      </c>
      <c r="H41" s="948">
        <v>115.96700259699888</v>
      </c>
      <c r="I41" s="948">
        <v>109.43660618988852</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13841.373333333333</v>
      </c>
      <c r="E42" s="56">
        <v>104.56546300079638</v>
      </c>
      <c r="F42" s="948">
        <v>103.44543121875009</v>
      </c>
      <c r="G42" s="948">
        <v>110.9544782872337</v>
      </c>
      <c r="H42" s="948">
        <v>111.17151307837383</v>
      </c>
      <c r="I42" s="948">
        <v>104.91116286389978</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55987</v>
      </c>
      <c r="D43" s="53">
        <v>29901.625</v>
      </c>
      <c r="E43" s="56">
        <v>82.267888790713627</v>
      </c>
      <c r="F43" s="948">
        <v>81.386692959478722</v>
      </c>
      <c r="G43" s="948">
        <v>87.294508326293851</v>
      </c>
      <c r="H43" s="948">
        <v>87.465262546175197</v>
      </c>
      <c r="I43" s="948">
        <v>82.539871499694101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1340.2204644041847</v>
      </c>
      <c r="E44" s="54">
        <v>83.776337838298659</v>
      </c>
      <c r="F44" s="54">
        <v>82.878984560556972</v>
      </c>
      <c r="G44" s="54">
        <v>88.895124555539624</v>
      </c>
      <c r="H44" s="54">
        <v>89.069009693743254</v>
      </c>
      <c r="I44" s="54">
        <v>84.053307572768091</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597"/>
      <c r="B46" s="601" t="s">
        <v>221</v>
      </c>
      <c r="C46" s="602"/>
      <c r="D46" s="602"/>
      <c r="E46" s="602"/>
      <c r="F46" s="602"/>
      <c r="G46" s="602"/>
      <c r="H46" s="602"/>
      <c r="I46" s="602"/>
      <c r="J46" s="602"/>
      <c r="K46" s="602"/>
      <c r="L46" s="603"/>
      <c r="M46" s="603"/>
      <c r="N46" s="602"/>
      <c r="O46" s="602"/>
      <c r="P46" s="602"/>
      <c r="Q46" s="602"/>
      <c r="R46" s="602"/>
      <c r="S46" s="602"/>
      <c r="T46" s="602"/>
      <c r="U46" s="602"/>
      <c r="V46" s="602"/>
      <c r="W46" s="602"/>
      <c r="X46" s="602"/>
      <c r="Y46" s="602"/>
      <c r="Z46" s="602"/>
      <c r="AA46" s="602"/>
      <c r="AB46" s="602"/>
      <c r="AC46" s="602"/>
      <c r="AD46" s="602"/>
      <c r="AE46" s="600"/>
      <c r="AF46" s="600"/>
      <c r="AG46" s="600"/>
      <c r="AH46" s="600"/>
      <c r="AI46" s="600"/>
      <c r="AJ46" s="600"/>
      <c r="AK46" s="600"/>
      <c r="AL46" s="600"/>
      <c r="AM46" s="598"/>
      <c r="AN46" s="598"/>
    </row>
    <row r="47" spans="1:40">
      <c r="A47" s="596"/>
      <c r="B47" s="596"/>
      <c r="C47" s="596"/>
      <c r="D47" s="596"/>
      <c r="E47" s="596"/>
      <c r="F47" s="596"/>
      <c r="G47" s="596"/>
      <c r="H47" s="596"/>
      <c r="I47" s="596"/>
      <c r="J47" s="596"/>
      <c r="K47" s="596"/>
      <c r="L47" s="596"/>
      <c r="M47" s="596"/>
      <c r="N47" s="596"/>
      <c r="O47" s="596"/>
      <c r="P47" s="596"/>
      <c r="Q47" s="596"/>
      <c r="R47" s="596"/>
      <c r="S47" s="596"/>
      <c r="T47" s="596"/>
      <c r="U47" s="596"/>
      <c r="V47" s="596"/>
      <c r="W47" s="596"/>
      <c r="X47" s="596"/>
      <c r="Y47" s="596"/>
      <c r="Z47" s="596"/>
      <c r="AA47" s="596"/>
      <c r="AB47" s="596"/>
      <c r="AC47" s="596"/>
      <c r="AD47" s="596"/>
      <c r="AE47" s="596"/>
      <c r="AF47" s="596"/>
      <c r="AG47" s="596"/>
      <c r="AH47" s="596"/>
      <c r="AI47" s="596"/>
      <c r="AJ47" s="596"/>
      <c r="AK47" s="596"/>
      <c r="AL47" s="596"/>
      <c r="AM47" s="596"/>
      <c r="AN47" s="596"/>
    </row>
    <row r="48" spans="1:40">
      <c r="A48" s="597"/>
      <c r="B48" s="612" t="s">
        <v>218</v>
      </c>
      <c r="C48" s="598"/>
      <c r="D48" s="598"/>
      <c r="E48" s="598"/>
      <c r="F48" s="598"/>
      <c r="G48" s="598"/>
      <c r="H48" s="598"/>
      <c r="I48" s="598"/>
      <c r="J48" s="598"/>
      <c r="K48" s="598"/>
      <c r="L48" s="598"/>
      <c r="M48" s="598"/>
      <c r="N48" s="599"/>
      <c r="O48" s="599"/>
      <c r="P48" s="939"/>
      <c r="Q48" s="598"/>
      <c r="R48" s="598"/>
      <c r="S48" s="598"/>
      <c r="T48" s="600"/>
      <c r="U48" s="600"/>
      <c r="V48" s="600"/>
      <c r="W48" s="600"/>
      <c r="X48" s="600"/>
      <c r="Y48" s="600"/>
      <c r="Z48" s="600"/>
      <c r="AA48" s="600"/>
      <c r="AB48" s="600"/>
      <c r="AC48" s="600"/>
      <c r="AD48" s="600"/>
      <c r="AE48" s="600"/>
      <c r="AF48" s="600"/>
      <c r="AG48" s="600"/>
      <c r="AH48" s="600"/>
      <c r="AI48" s="600"/>
      <c r="AJ48" s="600"/>
      <c r="AK48" s="600"/>
      <c r="AL48" s="600"/>
      <c r="AM48" s="600"/>
      <c r="AN48" s="600"/>
    </row>
    <row r="49" spans="1:40">
      <c r="A49" s="597"/>
      <c r="B49" s="604">
        <v>1</v>
      </c>
      <c r="C49" s="604">
        <v>2</v>
      </c>
      <c r="D49" s="604">
        <v>3</v>
      </c>
      <c r="E49" s="604">
        <v>4</v>
      </c>
      <c r="F49" s="604">
        <v>5</v>
      </c>
      <c r="G49" s="604">
        <v>7</v>
      </c>
      <c r="H49" s="604">
        <v>8</v>
      </c>
      <c r="I49" s="604">
        <v>9</v>
      </c>
      <c r="J49" s="604">
        <v>10</v>
      </c>
      <c r="K49" s="604">
        <v>11</v>
      </c>
      <c r="L49" s="604">
        <v>12</v>
      </c>
      <c r="M49" s="604">
        <v>13</v>
      </c>
      <c r="N49" s="604">
        <v>14</v>
      </c>
      <c r="O49" s="939"/>
      <c r="P49" s="939"/>
      <c r="Q49" s="598"/>
      <c r="R49" s="598"/>
      <c r="S49" s="598"/>
      <c r="T49" s="600"/>
      <c r="U49" s="600"/>
      <c r="V49" s="600"/>
      <c r="W49" s="600"/>
      <c r="X49" s="600"/>
      <c r="Y49" s="600"/>
      <c r="Z49" s="600"/>
      <c r="AA49" s="600"/>
      <c r="AB49" s="600"/>
      <c r="AC49" s="600"/>
      <c r="AD49" s="600"/>
      <c r="AE49" s="600"/>
      <c r="AF49" s="600"/>
      <c r="AG49" s="600"/>
      <c r="AH49" s="600"/>
      <c r="AI49" s="600"/>
      <c r="AJ49" s="600"/>
      <c r="AK49" s="600"/>
      <c r="AL49" s="600"/>
      <c r="AM49" s="600"/>
      <c r="AN49" s="600"/>
    </row>
    <row r="50" spans="1:40" ht="60">
      <c r="A50" s="597"/>
      <c r="B50" s="604" t="s">
        <v>5</v>
      </c>
      <c r="C50" s="604" t="s">
        <v>28</v>
      </c>
      <c r="D50" s="604" t="s">
        <v>29</v>
      </c>
      <c r="E50" s="604" t="s">
        <v>215</v>
      </c>
      <c r="F50" s="604" t="s">
        <v>88</v>
      </c>
      <c r="G50" s="604" t="s">
        <v>11</v>
      </c>
      <c r="H50" s="604" t="s">
        <v>12</v>
      </c>
      <c r="I50" s="604" t="s">
        <v>13</v>
      </c>
      <c r="J50" s="604" t="s">
        <v>14</v>
      </c>
      <c r="K50" s="604" t="s">
        <v>15</v>
      </c>
      <c r="L50" s="604" t="s">
        <v>16</v>
      </c>
      <c r="M50" s="604" t="s">
        <v>17</v>
      </c>
      <c r="N50" s="604" t="s">
        <v>216</v>
      </c>
      <c r="O50" s="939"/>
      <c r="P50" s="939"/>
      <c r="Q50" s="598"/>
      <c r="R50" s="598"/>
      <c r="S50" s="598"/>
      <c r="T50" s="600"/>
      <c r="U50" s="600"/>
      <c r="V50" s="600"/>
      <c r="W50" s="600"/>
      <c r="X50" s="600"/>
      <c r="Y50" s="600"/>
      <c r="Z50" s="600"/>
      <c r="AA50" s="600"/>
      <c r="AB50" s="600"/>
      <c r="AC50" s="600"/>
      <c r="AD50" s="600"/>
      <c r="AE50" s="600"/>
      <c r="AF50" s="600"/>
      <c r="AG50" s="600"/>
      <c r="AH50" s="600"/>
      <c r="AI50" s="600"/>
      <c r="AJ50" s="600"/>
      <c r="AK50" s="600"/>
      <c r="AL50" s="600"/>
      <c r="AM50" s="600"/>
      <c r="AN50" s="600"/>
    </row>
    <row r="51" spans="1:40">
      <c r="A51" s="597"/>
      <c r="B51" s="610" t="s">
        <v>20</v>
      </c>
      <c r="C51" s="610" t="s">
        <v>19</v>
      </c>
      <c r="D51" s="610" t="s">
        <v>19</v>
      </c>
      <c r="E51" s="610">
        <f t="shared" ref="E51" si="0">E27</f>
        <v>2872</v>
      </c>
      <c r="F51" s="951">
        <f>F27</f>
        <v>82.878984560556972</v>
      </c>
      <c r="G51" s="951">
        <f t="shared" ref="G51:N51" si="1">G27</f>
        <v>16.325914661154584</v>
      </c>
      <c r="H51" s="951">
        <f t="shared" si="1"/>
        <v>25.285807922485041</v>
      </c>
      <c r="I51" s="951">
        <f t="shared" si="1"/>
        <v>45.360391016917767</v>
      </c>
      <c r="J51" s="951">
        <f t="shared" si="1"/>
        <v>57.975915331807784</v>
      </c>
      <c r="K51" s="951">
        <f t="shared" si="1"/>
        <v>73.542631098951205</v>
      </c>
      <c r="L51" s="951">
        <f t="shared" si="1"/>
        <v>125.56856732878984</v>
      </c>
      <c r="M51" s="951">
        <f t="shared" si="1"/>
        <v>177.42515358344139</v>
      </c>
      <c r="N51" s="952">
        <f t="shared" si="1"/>
        <v>1059.3450557103065</v>
      </c>
      <c r="O51" s="939"/>
      <c r="P51" s="939"/>
      <c r="Q51" s="598"/>
      <c r="R51" s="598"/>
      <c r="S51" s="598"/>
      <c r="T51" s="600"/>
      <c r="U51" s="600"/>
      <c r="V51" s="600"/>
      <c r="W51" s="600"/>
      <c r="X51" s="600"/>
      <c r="Y51" s="600"/>
      <c r="Z51" s="600"/>
      <c r="AA51" s="600"/>
      <c r="AB51" s="600"/>
      <c r="AC51" s="600"/>
      <c r="AD51" s="600"/>
      <c r="AE51" s="600"/>
      <c r="AF51" s="600"/>
      <c r="AG51" s="600"/>
      <c r="AH51" s="600"/>
      <c r="AI51" s="600"/>
      <c r="AJ51" s="600"/>
      <c r="AK51" s="600"/>
      <c r="AL51" s="600"/>
      <c r="AM51" s="600"/>
      <c r="AN51" s="600"/>
    </row>
    <row r="52" spans="1:40">
      <c r="A52" s="597"/>
      <c r="B52" s="606" t="s">
        <v>20</v>
      </c>
      <c r="C52" s="605" t="s">
        <v>75</v>
      </c>
      <c r="D52" s="605">
        <v>500</v>
      </c>
      <c r="E52" s="606"/>
      <c r="F52" s="948">
        <f>F$51/F$9*F10</f>
        <v>73.293764893454806</v>
      </c>
      <c r="G52" s="948">
        <f t="shared" ref="G52:M52" si="2">G$51/G$9*G10</f>
        <v>14.269196479754111</v>
      </c>
      <c r="H52" s="948">
        <f t="shared" si="2"/>
        <v>21.817531383171367</v>
      </c>
      <c r="I52" s="948">
        <f t="shared" si="2"/>
        <v>35.507703066554306</v>
      </c>
      <c r="J52" s="948">
        <f t="shared" si="2"/>
        <v>42.644165487365733</v>
      </c>
      <c r="K52" s="948">
        <f t="shared" si="2"/>
        <v>53.862341332885762</v>
      </c>
      <c r="L52" s="948">
        <f t="shared" si="2"/>
        <v>106.20491123615886</v>
      </c>
      <c r="M52" s="948">
        <f t="shared" si="2"/>
        <v>170.72270977263165</v>
      </c>
      <c r="N52" s="605"/>
      <c r="O52" s="939"/>
      <c r="P52" s="939"/>
      <c r="Q52" s="598"/>
      <c r="R52" s="598"/>
      <c r="S52" s="598"/>
      <c r="T52" s="600"/>
      <c r="U52" s="600"/>
      <c r="V52" s="600"/>
      <c r="W52" s="600"/>
      <c r="X52" s="600"/>
      <c r="Y52" s="600"/>
      <c r="Z52" s="600"/>
      <c r="AA52" s="600"/>
      <c r="AB52" s="600"/>
      <c r="AC52" s="600"/>
      <c r="AD52" s="600"/>
      <c r="AE52" s="600"/>
      <c r="AF52" s="600"/>
      <c r="AG52" s="600"/>
      <c r="AH52" s="600"/>
      <c r="AI52" s="600"/>
      <c r="AJ52" s="600"/>
      <c r="AK52" s="600"/>
      <c r="AL52" s="600"/>
      <c r="AM52" s="600"/>
      <c r="AN52" s="600"/>
    </row>
    <row r="53" spans="1:40">
      <c r="A53" s="597"/>
      <c r="B53" s="606" t="s">
        <v>20</v>
      </c>
      <c r="C53" s="605">
        <v>501</v>
      </c>
      <c r="D53" s="605">
        <v>1000</v>
      </c>
      <c r="E53" s="606"/>
      <c r="F53" s="948">
        <f t="shared" ref="F53:M53" si="3">F$51/F$9*F11</f>
        <v>85.447514848359162</v>
      </c>
      <c r="G53" s="948">
        <f t="shared" si="3"/>
        <v>17.194892644841875</v>
      </c>
      <c r="H53" s="948">
        <f t="shared" si="3"/>
        <v>27.251200794951526</v>
      </c>
      <c r="I53" s="948">
        <f t="shared" si="3"/>
        <v>52.982814442959999</v>
      </c>
      <c r="J53" s="948">
        <f t="shared" si="3"/>
        <v>64.487981457949431</v>
      </c>
      <c r="K53" s="948">
        <f t="shared" si="3"/>
        <v>79.992945701977447</v>
      </c>
      <c r="L53" s="948">
        <f t="shared" si="3"/>
        <v>129.62935269328031</v>
      </c>
      <c r="M53" s="948">
        <f t="shared" si="3"/>
        <v>175.09647925104153</v>
      </c>
      <c r="N53" s="605"/>
      <c r="O53" s="939"/>
      <c r="P53" s="939"/>
      <c r="Q53" s="598"/>
      <c r="R53" s="598"/>
      <c r="S53" s="598"/>
      <c r="T53" s="600"/>
      <c r="U53" s="600"/>
      <c r="V53" s="600"/>
      <c r="W53" s="600"/>
      <c r="X53" s="600"/>
      <c r="Y53" s="600"/>
      <c r="Z53" s="600"/>
      <c r="AA53" s="600"/>
      <c r="AB53" s="600"/>
      <c r="AC53" s="600"/>
      <c r="AD53" s="600"/>
      <c r="AE53" s="600"/>
      <c r="AF53" s="600"/>
      <c r="AG53" s="600"/>
      <c r="AH53" s="600"/>
      <c r="AI53" s="600"/>
      <c r="AJ53" s="600"/>
      <c r="AK53" s="600"/>
      <c r="AL53" s="600"/>
      <c r="AM53" s="600"/>
      <c r="AN53" s="600"/>
    </row>
    <row r="54" spans="1:40">
      <c r="A54" s="597"/>
      <c r="B54" s="606" t="s">
        <v>20</v>
      </c>
      <c r="C54" s="605">
        <v>1001</v>
      </c>
      <c r="D54" s="605">
        <v>2000</v>
      </c>
      <c r="E54" s="606"/>
      <c r="F54" s="948">
        <f t="shared" ref="F54:M54" si="4">F$51/F$9*F12</f>
        <v>98.21179161492303</v>
      </c>
      <c r="G54" s="948">
        <f t="shared" si="4"/>
        <v>21.725932392664621</v>
      </c>
      <c r="H54" s="948">
        <f t="shared" si="4"/>
        <v>39.806809193577706</v>
      </c>
      <c r="I54" s="948">
        <f t="shared" si="4"/>
        <v>66.693600201061145</v>
      </c>
      <c r="J54" s="948">
        <f t="shared" si="4"/>
        <v>78.761426801242663</v>
      </c>
      <c r="K54" s="948">
        <f t="shared" si="4"/>
        <v>94.143294718823867</v>
      </c>
      <c r="L54" s="948">
        <f t="shared" si="4"/>
        <v>147.37418272461613</v>
      </c>
      <c r="M54" s="948">
        <f t="shared" si="4"/>
        <v>201.42078306160491</v>
      </c>
      <c r="N54" s="605"/>
      <c r="O54" s="939"/>
      <c r="P54" s="939"/>
      <c r="Q54" s="598"/>
      <c r="R54" s="598"/>
      <c r="S54" s="598"/>
      <c r="T54" s="600"/>
      <c r="U54" s="600"/>
      <c r="V54" s="600"/>
      <c r="W54" s="600"/>
      <c r="X54" s="600"/>
      <c r="Y54" s="600"/>
      <c r="Z54" s="600"/>
      <c r="AA54" s="600"/>
      <c r="AB54" s="600"/>
      <c r="AC54" s="600"/>
      <c r="AD54" s="600"/>
      <c r="AE54" s="600"/>
      <c r="AF54" s="600"/>
      <c r="AG54" s="600"/>
      <c r="AH54" s="600"/>
      <c r="AI54" s="600"/>
      <c r="AJ54" s="600"/>
      <c r="AK54" s="600"/>
      <c r="AL54" s="600"/>
      <c r="AM54" s="600"/>
      <c r="AN54" s="600"/>
    </row>
    <row r="55" spans="1:40">
      <c r="A55" s="597"/>
      <c r="B55" s="606" t="s">
        <v>20</v>
      </c>
      <c r="C55" s="605">
        <v>2001</v>
      </c>
      <c r="D55" s="605">
        <v>5000</v>
      </c>
      <c r="E55" s="606"/>
      <c r="F55" s="948">
        <f t="shared" ref="F55:M55" si="5">F$51/F$9*F13</f>
        <v>102.7808111524662</v>
      </c>
      <c r="G55" s="948">
        <f t="shared" si="5"/>
        <v>30.08690359439063</v>
      </c>
      <c r="H55" s="948">
        <f t="shared" si="5"/>
        <v>51.388114455036344</v>
      </c>
      <c r="I55" s="948">
        <f t="shared" si="5"/>
        <v>80.136637665791056</v>
      </c>
      <c r="J55" s="948">
        <f t="shared" si="5"/>
        <v>93.500149792069536</v>
      </c>
      <c r="K55" s="948">
        <f t="shared" si="5"/>
        <v>105.8245583890596</v>
      </c>
      <c r="L55" s="948">
        <f t="shared" si="5"/>
        <v>139.20091961143089</v>
      </c>
      <c r="M55" s="948">
        <f t="shared" si="5"/>
        <v>193.85661044793537</v>
      </c>
      <c r="N55" s="605"/>
      <c r="O55" s="939"/>
      <c r="P55" s="939"/>
      <c r="Q55" s="598"/>
      <c r="R55" s="598"/>
      <c r="S55" s="598"/>
      <c r="T55" s="600"/>
      <c r="U55" s="600"/>
      <c r="V55" s="600"/>
      <c r="W55" s="600"/>
      <c r="X55" s="600"/>
      <c r="Y55" s="600"/>
      <c r="Z55" s="600"/>
      <c r="AA55" s="600"/>
      <c r="AB55" s="600"/>
      <c r="AC55" s="600"/>
      <c r="AD55" s="600"/>
      <c r="AE55" s="600"/>
      <c r="AF55" s="600"/>
      <c r="AG55" s="600"/>
      <c r="AH55" s="600"/>
      <c r="AI55" s="600"/>
      <c r="AJ55" s="600"/>
      <c r="AK55" s="600"/>
      <c r="AL55" s="600"/>
      <c r="AM55" s="600"/>
      <c r="AN55" s="600"/>
    </row>
    <row r="56" spans="1:40">
      <c r="A56" s="597"/>
      <c r="B56" s="606" t="s">
        <v>20</v>
      </c>
      <c r="C56" s="605">
        <v>5001</v>
      </c>
      <c r="D56" s="605">
        <v>10000</v>
      </c>
      <c r="E56" s="606"/>
      <c r="F56" s="948">
        <f t="shared" ref="F56:M56" si="6">F$51/F$9*F14</f>
        <v>107.90764880869548</v>
      </c>
      <c r="G56" s="948">
        <f t="shared" si="6"/>
        <v>46.512771855747012</v>
      </c>
      <c r="H56" s="948">
        <f t="shared" si="6"/>
        <v>67.378191658281182</v>
      </c>
      <c r="I56" s="948">
        <f t="shared" si="6"/>
        <v>91.678737887568047</v>
      </c>
      <c r="J56" s="948">
        <f t="shared" si="6"/>
        <v>98.703454592978289</v>
      </c>
      <c r="K56" s="948">
        <f t="shared" si="6"/>
        <v>110.25684212417761</v>
      </c>
      <c r="L56" s="948">
        <f t="shared" si="6"/>
        <v>173.14207352947821</v>
      </c>
      <c r="M56" s="948">
        <f t="shared" si="6"/>
        <v>175.30572436824085</v>
      </c>
      <c r="N56" s="605"/>
      <c r="O56" s="939"/>
      <c r="P56" s="939"/>
      <c r="Q56" s="598"/>
      <c r="R56" s="598"/>
      <c r="S56" s="598"/>
      <c r="T56" s="600"/>
      <c r="U56" s="600"/>
      <c r="V56" s="600"/>
      <c r="W56" s="600"/>
      <c r="X56" s="600"/>
      <c r="Y56" s="600"/>
      <c r="Z56" s="600"/>
      <c r="AA56" s="600"/>
      <c r="AB56" s="600"/>
      <c r="AC56" s="600"/>
      <c r="AD56" s="600"/>
      <c r="AE56" s="600"/>
      <c r="AF56" s="600"/>
      <c r="AG56" s="600"/>
      <c r="AH56" s="600"/>
      <c r="AI56" s="600"/>
      <c r="AJ56" s="600"/>
      <c r="AK56" s="600"/>
      <c r="AL56" s="600"/>
      <c r="AM56" s="600"/>
      <c r="AN56" s="600"/>
    </row>
    <row r="57" spans="1:40">
      <c r="A57" s="597"/>
      <c r="B57" s="606" t="s">
        <v>20</v>
      </c>
      <c r="C57" s="605">
        <v>10001</v>
      </c>
      <c r="D57" s="605">
        <v>20000</v>
      </c>
      <c r="E57" s="606"/>
      <c r="F57" s="948">
        <f t="shared" ref="F57:M57" si="7">F$51/F$9*F15</f>
        <v>103.44543121875009</v>
      </c>
      <c r="G57" s="948">
        <f t="shared" si="7"/>
        <v>25.800881601321226</v>
      </c>
      <c r="H57" s="948">
        <f t="shared" si="7"/>
        <v>43.410160583659959</v>
      </c>
      <c r="I57" s="948">
        <f t="shared" si="7"/>
        <v>83.645356581211445</v>
      </c>
      <c r="J57" s="948">
        <f t="shared" si="7"/>
        <v>104.46750341915647</v>
      </c>
      <c r="K57" s="948">
        <f t="shared" si="7"/>
        <v>109.14442127400913</v>
      </c>
      <c r="L57" s="948">
        <f t="shared" si="7"/>
        <v>143.01722041559182</v>
      </c>
      <c r="M57" s="948">
        <f t="shared" si="7"/>
        <v>166.57949631222121</v>
      </c>
      <c r="N57" s="605"/>
      <c r="O57" s="939"/>
      <c r="P57" s="939"/>
      <c r="Q57" s="598"/>
      <c r="R57" s="598"/>
      <c r="S57" s="598"/>
      <c r="T57" s="600"/>
      <c r="U57" s="600"/>
      <c r="V57" s="600"/>
      <c r="W57" s="600"/>
      <c r="X57" s="600"/>
      <c r="Y57" s="600"/>
      <c r="Z57" s="600"/>
      <c r="AA57" s="600"/>
      <c r="AB57" s="600"/>
      <c r="AC57" s="600"/>
      <c r="AD57" s="600"/>
      <c r="AE57" s="600"/>
      <c r="AF57" s="600"/>
      <c r="AG57" s="600"/>
      <c r="AH57" s="600"/>
      <c r="AI57" s="600"/>
      <c r="AJ57" s="600"/>
      <c r="AK57" s="600"/>
      <c r="AL57" s="600"/>
      <c r="AM57" s="600"/>
      <c r="AN57" s="600"/>
    </row>
    <row r="58" spans="1:40">
      <c r="A58" s="597"/>
      <c r="B58" s="606" t="s">
        <v>20</v>
      </c>
      <c r="C58" s="605">
        <v>20001</v>
      </c>
      <c r="D58" s="605" t="s">
        <v>76</v>
      </c>
      <c r="E58" s="606"/>
      <c r="F58" s="948">
        <f t="shared" ref="F58:M58" si="8">F$51/F$9*F16</f>
        <v>81.386692959478722</v>
      </c>
      <c r="G58" s="948">
        <f t="shared" si="8"/>
        <v>20.299093002282195</v>
      </c>
      <c r="H58" s="948">
        <f t="shared" si="8"/>
        <v>34.153363460518108</v>
      </c>
      <c r="I58" s="948">
        <f t="shared" si="8"/>
        <v>65.808792842339159</v>
      </c>
      <c r="J58" s="948">
        <f t="shared" si="8"/>
        <v>73.733610887067911</v>
      </c>
      <c r="K58" s="948">
        <f t="shared" si="8"/>
        <v>104.99784010446253</v>
      </c>
      <c r="L58" s="948">
        <f t="shared" si="8"/>
        <v>133.87116702762358</v>
      </c>
      <c r="M58" s="948">
        <f t="shared" si="8"/>
        <v>171.64367975461082</v>
      </c>
      <c r="N58" s="605"/>
      <c r="O58" s="939"/>
      <c r="P58" s="939"/>
      <c r="Q58" s="598"/>
      <c r="R58" s="598"/>
      <c r="S58" s="598"/>
      <c r="T58" s="600"/>
      <c r="U58" s="600"/>
      <c r="V58" s="600"/>
      <c r="W58" s="600"/>
      <c r="X58" s="600"/>
      <c r="Y58" s="600"/>
      <c r="Z58" s="600"/>
      <c r="AA58" s="600"/>
      <c r="AB58" s="600"/>
      <c r="AC58" s="600"/>
      <c r="AD58" s="600"/>
      <c r="AE58" s="600"/>
      <c r="AF58" s="600"/>
      <c r="AG58" s="600"/>
      <c r="AH58" s="600"/>
      <c r="AI58" s="600"/>
      <c r="AJ58" s="600"/>
      <c r="AK58" s="600"/>
      <c r="AL58" s="600"/>
      <c r="AM58" s="600"/>
      <c r="AN58" s="600"/>
    </row>
    <row r="59" spans="1:40">
      <c r="A59" s="597"/>
      <c r="B59" s="607"/>
      <c r="C59" s="607"/>
      <c r="D59" s="607"/>
      <c r="E59" s="607"/>
      <c r="F59" s="607"/>
      <c r="G59" s="607"/>
      <c r="H59" s="608"/>
      <c r="I59" s="608"/>
      <c r="J59" s="607"/>
      <c r="K59" s="607"/>
      <c r="L59" s="607"/>
      <c r="M59" s="607"/>
      <c r="N59" s="607"/>
      <c r="O59" s="939"/>
      <c r="P59" s="939"/>
      <c r="Q59" s="598"/>
      <c r="R59" s="598"/>
      <c r="S59" s="598"/>
      <c r="T59" s="600"/>
      <c r="U59" s="600"/>
      <c r="V59" s="600"/>
      <c r="W59" s="600"/>
      <c r="X59" s="600"/>
      <c r="Y59" s="600"/>
      <c r="Z59" s="600"/>
      <c r="AA59" s="600"/>
      <c r="AB59" s="600"/>
      <c r="AC59" s="600"/>
      <c r="AD59" s="600"/>
      <c r="AE59" s="600"/>
      <c r="AF59" s="600"/>
      <c r="AG59" s="600"/>
      <c r="AH59" s="600"/>
      <c r="AI59" s="600"/>
      <c r="AJ59" s="600"/>
      <c r="AK59" s="600"/>
      <c r="AL59" s="600"/>
      <c r="AM59" s="600"/>
      <c r="AN59" s="600"/>
    </row>
    <row r="60" spans="1:40">
      <c r="A60" s="597"/>
      <c r="B60" s="600"/>
      <c r="C60" s="600"/>
      <c r="D60" s="600"/>
      <c r="E60" s="600"/>
      <c r="F60" s="600"/>
      <c r="G60" s="600"/>
      <c r="H60" s="600"/>
      <c r="I60" s="600"/>
      <c r="J60" s="600"/>
      <c r="K60" s="600"/>
      <c r="L60" s="600"/>
      <c r="M60" s="600"/>
      <c r="N60" s="600"/>
      <c r="O60" s="939"/>
      <c r="P60" s="939"/>
      <c r="Q60" s="598"/>
      <c r="R60" s="598"/>
      <c r="S60" s="598"/>
      <c r="T60" s="600"/>
      <c r="U60" s="600"/>
      <c r="V60" s="600"/>
      <c r="W60" s="600"/>
      <c r="X60" s="600"/>
      <c r="Y60" s="600"/>
      <c r="Z60" s="600"/>
      <c r="AA60" s="600"/>
      <c r="AB60" s="600"/>
      <c r="AC60" s="600"/>
      <c r="AD60" s="600"/>
      <c r="AE60" s="600"/>
      <c r="AF60" s="600"/>
      <c r="AG60" s="600"/>
      <c r="AH60" s="600"/>
      <c r="AI60" s="600"/>
      <c r="AJ60" s="600"/>
      <c r="AK60" s="600"/>
      <c r="AL60" s="600"/>
      <c r="AM60" s="600"/>
      <c r="AN60" s="600"/>
    </row>
    <row r="61" spans="1:40">
      <c r="A61" s="597"/>
      <c r="B61" s="954" t="s">
        <v>226</v>
      </c>
      <c r="C61" s="598"/>
      <c r="D61" s="598"/>
      <c r="E61" s="598"/>
      <c r="F61" s="598"/>
      <c r="G61" s="598"/>
      <c r="H61" s="599"/>
      <c r="I61" s="599"/>
      <c r="J61" s="598"/>
      <c r="K61" s="598"/>
      <c r="L61" s="598"/>
      <c r="M61" s="598"/>
      <c r="N61" s="598"/>
      <c r="O61" s="939"/>
      <c r="P61" s="939"/>
      <c r="Q61" s="598"/>
      <c r="R61" s="598"/>
      <c r="S61" s="598"/>
      <c r="T61" s="600"/>
      <c r="U61" s="600"/>
      <c r="V61" s="600"/>
      <c r="W61" s="600"/>
      <c r="X61" s="600"/>
      <c r="Y61" s="600"/>
      <c r="Z61" s="600"/>
      <c r="AA61" s="600"/>
      <c r="AB61" s="600"/>
      <c r="AC61" s="600"/>
      <c r="AD61" s="600"/>
      <c r="AE61" s="600"/>
      <c r="AF61" s="600"/>
      <c r="AG61" s="600"/>
      <c r="AH61" s="600"/>
      <c r="AI61" s="600"/>
      <c r="AJ61" s="600"/>
      <c r="AK61" s="600"/>
      <c r="AL61" s="600"/>
      <c r="AM61" s="600"/>
      <c r="AN61" s="600"/>
    </row>
    <row r="62" spans="1:40">
      <c r="A62" s="597"/>
      <c r="B62" s="604">
        <v>1</v>
      </c>
      <c r="C62" s="604">
        <v>2</v>
      </c>
      <c r="D62" s="604">
        <v>3</v>
      </c>
      <c r="E62" s="604">
        <v>4</v>
      </c>
      <c r="F62" s="604">
        <v>5</v>
      </c>
      <c r="G62" s="604">
        <v>7</v>
      </c>
      <c r="H62" s="604">
        <v>8</v>
      </c>
      <c r="I62" s="604">
        <v>9</v>
      </c>
      <c r="J62" s="604">
        <v>10</v>
      </c>
      <c r="K62" s="604">
        <v>11</v>
      </c>
      <c r="L62" s="604">
        <v>12</v>
      </c>
      <c r="M62" s="604">
        <v>13</v>
      </c>
      <c r="N62" s="604">
        <v>14</v>
      </c>
      <c r="O62" s="939"/>
      <c r="P62" s="939"/>
      <c r="Q62" s="598"/>
      <c r="R62" s="598"/>
      <c r="S62" s="598"/>
      <c r="T62" s="600"/>
      <c r="U62" s="600"/>
      <c r="V62" s="600"/>
      <c r="W62" s="600"/>
      <c r="X62" s="600"/>
      <c r="Y62" s="600"/>
      <c r="Z62" s="600"/>
      <c r="AA62" s="600"/>
      <c r="AB62" s="600"/>
      <c r="AC62" s="600"/>
      <c r="AD62" s="600"/>
      <c r="AE62" s="600"/>
      <c r="AF62" s="600"/>
      <c r="AG62" s="600"/>
      <c r="AH62" s="600"/>
      <c r="AI62" s="600"/>
      <c r="AJ62" s="600"/>
      <c r="AK62" s="600"/>
      <c r="AL62" s="600"/>
      <c r="AM62" s="600"/>
      <c r="AN62" s="600"/>
    </row>
    <row r="63" spans="1:40" ht="60">
      <c r="A63" s="597"/>
      <c r="B63" s="604" t="s">
        <v>5</v>
      </c>
      <c r="C63" s="604" t="s">
        <v>28</v>
      </c>
      <c r="D63" s="604" t="s">
        <v>29</v>
      </c>
      <c r="E63" s="604" t="s">
        <v>215</v>
      </c>
      <c r="F63" s="604" t="s">
        <v>88</v>
      </c>
      <c r="G63" s="604" t="s">
        <v>11</v>
      </c>
      <c r="H63" s="604" t="s">
        <v>12</v>
      </c>
      <c r="I63" s="604" t="s">
        <v>13</v>
      </c>
      <c r="J63" s="604" t="s">
        <v>14</v>
      </c>
      <c r="K63" s="604" t="s">
        <v>15</v>
      </c>
      <c r="L63" s="604" t="s">
        <v>16</v>
      </c>
      <c r="M63" s="604" t="s">
        <v>17</v>
      </c>
      <c r="N63" s="604" t="s">
        <v>216</v>
      </c>
      <c r="O63" s="939"/>
      <c r="P63" s="939"/>
      <c r="Q63" s="598"/>
      <c r="R63" s="598"/>
      <c r="S63" s="598"/>
      <c r="T63" s="600"/>
      <c r="U63" s="600"/>
      <c r="V63" s="600"/>
      <c r="W63" s="600"/>
      <c r="X63" s="600"/>
      <c r="Y63" s="600"/>
      <c r="Z63" s="600"/>
      <c r="AA63" s="600"/>
      <c r="AB63" s="600"/>
      <c r="AC63" s="600"/>
      <c r="AD63" s="600"/>
      <c r="AE63" s="600"/>
      <c r="AF63" s="600"/>
      <c r="AG63" s="600"/>
      <c r="AH63" s="600"/>
      <c r="AI63" s="600"/>
      <c r="AJ63" s="600"/>
      <c r="AK63" s="600"/>
      <c r="AL63" s="600"/>
      <c r="AM63" s="600"/>
      <c r="AN63" s="600"/>
    </row>
    <row r="64" spans="1:40">
      <c r="A64" s="597"/>
      <c r="B64" s="610" t="s">
        <v>21</v>
      </c>
      <c r="C64" s="610" t="s">
        <v>19</v>
      </c>
      <c r="D64" s="610" t="s">
        <v>19</v>
      </c>
      <c r="E64" s="610">
        <f>E28</f>
        <v>317</v>
      </c>
      <c r="F64" s="609">
        <f t="shared" ref="F64:N64" si="9">F28</f>
        <v>88.895124555539624</v>
      </c>
      <c r="G64" s="609">
        <f t="shared" si="9"/>
        <v>17.721311227434665</v>
      </c>
      <c r="H64" s="609">
        <f t="shared" si="9"/>
        <v>25.517554599026703</v>
      </c>
      <c r="I64" s="609">
        <f t="shared" si="9"/>
        <v>46.224964982661319</v>
      </c>
      <c r="J64" s="609">
        <f t="shared" si="9"/>
        <v>65.990992613943433</v>
      </c>
      <c r="K64" s="609">
        <f t="shared" si="9"/>
        <v>87.107915164475031</v>
      </c>
      <c r="L64" s="609">
        <f t="shared" si="9"/>
        <v>138.26386134745647</v>
      </c>
      <c r="M64" s="609">
        <f t="shared" si="9"/>
        <v>182.30741747776858</v>
      </c>
      <c r="N64" s="611">
        <f t="shared" si="9"/>
        <v>2134.2208201892745</v>
      </c>
      <c r="O64" s="939"/>
      <c r="P64" s="939"/>
      <c r="Q64" s="598"/>
      <c r="R64" s="598"/>
      <c r="S64" s="598"/>
      <c r="T64" s="600"/>
      <c r="U64" s="600"/>
      <c r="V64" s="600"/>
      <c r="W64" s="600"/>
      <c r="X64" s="600"/>
      <c r="Y64" s="600"/>
      <c r="Z64" s="600"/>
      <c r="AA64" s="600"/>
      <c r="AB64" s="600"/>
      <c r="AC64" s="600"/>
      <c r="AD64" s="600"/>
      <c r="AE64" s="600"/>
      <c r="AF64" s="600"/>
      <c r="AG64" s="600"/>
      <c r="AH64" s="600"/>
      <c r="AI64" s="600"/>
      <c r="AJ64" s="600"/>
      <c r="AK64" s="600"/>
      <c r="AL64" s="600"/>
      <c r="AM64" s="600"/>
      <c r="AN64" s="600"/>
    </row>
    <row r="65" spans="1:40">
      <c r="A65" s="597"/>
      <c r="B65" s="606" t="s">
        <v>21</v>
      </c>
      <c r="C65" s="945" t="s">
        <v>75</v>
      </c>
      <c r="D65" s="945">
        <v>500</v>
      </c>
      <c r="E65" s="946"/>
      <c r="F65" s="948">
        <f>F$64/F$9*F10</f>
        <v>78.614119054360145</v>
      </c>
      <c r="G65" s="948">
        <f t="shared" ref="G65:M65" si="10">G$64/G$9*G10</f>
        <v>15.488802742844584</v>
      </c>
      <c r="H65" s="948">
        <f t="shared" si="10"/>
        <v>22.017490997034336</v>
      </c>
      <c r="I65" s="948">
        <f t="shared" si="10"/>
        <v>36.184483732824255</v>
      </c>
      <c r="J65" s="948">
        <f t="shared" si="10"/>
        <v>48.539652950689934</v>
      </c>
      <c r="K65" s="948">
        <f t="shared" si="10"/>
        <v>63.797503424539848</v>
      </c>
      <c r="L65" s="948">
        <f t="shared" si="10"/>
        <v>116.94249153234095</v>
      </c>
      <c r="M65" s="948">
        <f t="shared" si="10"/>
        <v>175.42054040729769</v>
      </c>
      <c r="N65" s="945"/>
      <c r="O65" s="939"/>
      <c r="P65" s="939"/>
      <c r="Q65" s="598"/>
      <c r="R65" s="598"/>
      <c r="S65" s="598"/>
      <c r="T65" s="600"/>
      <c r="U65" s="600"/>
      <c r="V65" s="600"/>
      <c r="W65" s="600"/>
      <c r="X65" s="600"/>
      <c r="Y65" s="600"/>
      <c r="Z65" s="600"/>
      <c r="AA65" s="600"/>
      <c r="AB65" s="600"/>
      <c r="AC65" s="600"/>
      <c r="AD65" s="600"/>
      <c r="AE65" s="600"/>
      <c r="AF65" s="600"/>
      <c r="AG65" s="600"/>
      <c r="AH65" s="600"/>
      <c r="AI65" s="600"/>
      <c r="AJ65" s="600"/>
      <c r="AK65" s="600"/>
      <c r="AL65" s="600"/>
      <c r="AM65" s="600"/>
      <c r="AN65" s="600"/>
    </row>
    <row r="66" spans="1:40">
      <c r="A66" s="597"/>
      <c r="B66" s="606" t="s">
        <v>21</v>
      </c>
      <c r="C66" s="945">
        <v>501</v>
      </c>
      <c r="D66" s="945">
        <v>1000</v>
      </c>
      <c r="E66" s="946"/>
      <c r="F66" s="948">
        <f t="shared" ref="F66:M66" si="11">F$64/F$9*F11</f>
        <v>91.650103047005317</v>
      </c>
      <c r="G66" s="948">
        <f t="shared" si="11"/>
        <v>18.664561858001299</v>
      </c>
      <c r="H66" s="948">
        <f t="shared" si="11"/>
        <v>27.500960471816889</v>
      </c>
      <c r="I66" s="948">
        <f t="shared" si="11"/>
        <v>53.992672624784753</v>
      </c>
      <c r="J66" s="948">
        <f t="shared" si="11"/>
        <v>73.40334143452263</v>
      </c>
      <c r="K66" s="948">
        <f t="shared" si="11"/>
        <v>94.748020622064473</v>
      </c>
      <c r="L66" s="948">
        <f t="shared" si="11"/>
        <v>142.73520219765157</v>
      </c>
      <c r="M66" s="948">
        <f t="shared" si="11"/>
        <v>179.91466427951966</v>
      </c>
      <c r="N66" s="945"/>
      <c r="O66" s="939"/>
      <c r="P66" s="939"/>
      <c r="Q66" s="598"/>
      <c r="R66" s="598"/>
      <c r="S66" s="598"/>
      <c r="T66" s="600"/>
      <c r="U66" s="600"/>
      <c r="V66" s="600"/>
      <c r="W66" s="600"/>
      <c r="X66" s="600"/>
      <c r="Y66" s="600"/>
      <c r="Z66" s="600"/>
      <c r="AA66" s="600"/>
      <c r="AB66" s="600"/>
      <c r="AC66" s="600"/>
      <c r="AD66" s="600"/>
      <c r="AE66" s="600"/>
      <c r="AF66" s="600"/>
      <c r="AG66" s="600"/>
      <c r="AH66" s="600"/>
      <c r="AI66" s="600"/>
      <c r="AJ66" s="600"/>
      <c r="AK66" s="600"/>
      <c r="AL66" s="600"/>
      <c r="AM66" s="600"/>
      <c r="AN66" s="600"/>
    </row>
    <row r="67" spans="1:40">
      <c r="A67" s="597"/>
      <c r="B67" s="606" t="s">
        <v>21</v>
      </c>
      <c r="C67" s="945">
        <v>1001</v>
      </c>
      <c r="D67" s="945">
        <v>2000</v>
      </c>
      <c r="E67" s="946"/>
      <c r="F67" s="948">
        <f t="shared" ref="F67:M67" si="12">F$64/F$9*F12</f>
        <v>105.3409316574355</v>
      </c>
      <c r="G67" s="948">
        <f t="shared" si="12"/>
        <v>23.58287530148008</v>
      </c>
      <c r="H67" s="948">
        <f t="shared" si="12"/>
        <v>40.171642137125318</v>
      </c>
      <c r="I67" s="948">
        <f t="shared" si="12"/>
        <v>67.964787444443601</v>
      </c>
      <c r="J67" s="948">
        <f t="shared" si="12"/>
        <v>89.65006769721289</v>
      </c>
      <c r="K67" s="948">
        <f t="shared" si="12"/>
        <v>111.50846804267286</v>
      </c>
      <c r="L67" s="948">
        <f t="shared" si="12"/>
        <v>162.27407861616331</v>
      </c>
      <c r="M67" s="948">
        <f t="shared" si="12"/>
        <v>206.96334225824276</v>
      </c>
      <c r="N67" s="945"/>
      <c r="O67" s="939"/>
      <c r="P67" s="939"/>
      <c r="Q67" s="598"/>
      <c r="R67" s="598"/>
      <c r="S67" s="598"/>
      <c r="T67" s="600"/>
      <c r="U67" s="600"/>
      <c r="V67" s="600"/>
      <c r="W67" s="600"/>
      <c r="X67" s="600"/>
      <c r="Y67" s="600"/>
      <c r="Z67" s="600"/>
      <c r="AA67" s="600"/>
      <c r="AB67" s="600"/>
      <c r="AC67" s="600"/>
      <c r="AD67" s="600"/>
      <c r="AE67" s="600"/>
      <c r="AF67" s="600"/>
      <c r="AG67" s="600"/>
      <c r="AH67" s="600"/>
      <c r="AI67" s="600"/>
      <c r="AJ67" s="600"/>
      <c r="AK67" s="600"/>
      <c r="AL67" s="600"/>
      <c r="AM67" s="600"/>
      <c r="AN67" s="600"/>
    </row>
    <row r="68" spans="1:40">
      <c r="A68" s="597"/>
      <c r="B68" s="606" t="s">
        <v>21</v>
      </c>
      <c r="C68" s="945">
        <v>2001</v>
      </c>
      <c r="D68" s="945">
        <v>5000</v>
      </c>
      <c r="E68" s="946"/>
      <c r="F68" s="948">
        <f t="shared" ref="F68:M68" si="13">F$64/F$9*F13</f>
        <v>110.24161381516421</v>
      </c>
      <c r="G68" s="948">
        <f t="shared" si="13"/>
        <v>32.65846928225411</v>
      </c>
      <c r="H68" s="948">
        <f t="shared" si="13"/>
        <v>51.859091090436131</v>
      </c>
      <c r="I68" s="948">
        <f t="shared" si="13"/>
        <v>81.664050659259871</v>
      </c>
      <c r="J68" s="948">
        <f t="shared" si="13"/>
        <v>106.42639549574955</v>
      </c>
      <c r="K68" s="948">
        <f t="shared" si="13"/>
        <v>125.34439571612904</v>
      </c>
      <c r="L68" s="948">
        <f t="shared" si="13"/>
        <v>153.27447830314273</v>
      </c>
      <c r="M68" s="948">
        <f t="shared" si="13"/>
        <v>199.19102392173571</v>
      </c>
      <c r="N68" s="945"/>
      <c r="O68" s="939"/>
      <c r="P68" s="939"/>
      <c r="Q68" s="598"/>
      <c r="R68" s="598"/>
      <c r="S68" s="598"/>
      <c r="T68" s="600"/>
      <c r="U68" s="600"/>
      <c r="V68" s="600"/>
      <c r="W68" s="600"/>
      <c r="X68" s="600"/>
      <c r="Y68" s="600"/>
      <c r="Z68" s="600"/>
      <c r="AA68" s="600"/>
      <c r="AB68" s="600"/>
      <c r="AC68" s="600"/>
      <c r="AD68" s="600"/>
      <c r="AE68" s="600"/>
      <c r="AF68" s="600"/>
      <c r="AG68" s="600"/>
      <c r="AH68" s="600"/>
      <c r="AI68" s="600"/>
      <c r="AJ68" s="600"/>
      <c r="AK68" s="600"/>
      <c r="AL68" s="600"/>
      <c r="AM68" s="600"/>
      <c r="AN68" s="600"/>
    </row>
    <row r="69" spans="1:40">
      <c r="A69" s="597"/>
      <c r="B69" s="606" t="s">
        <v>21</v>
      </c>
      <c r="C69" s="945">
        <v>5001</v>
      </c>
      <c r="D69" s="945">
        <v>10000</v>
      </c>
      <c r="E69" s="946"/>
      <c r="F69" s="948">
        <f t="shared" ref="F69:M69" si="14">F$64/F$9*F14</f>
        <v>115.74060580261467</v>
      </c>
      <c r="G69" s="948">
        <f t="shared" si="14"/>
        <v>50.488277270467101</v>
      </c>
      <c r="H69" s="948">
        <f t="shared" si="14"/>
        <v>67.995718772149218</v>
      </c>
      <c r="I69" s="948">
        <f t="shared" si="14"/>
        <v>93.426144561382998</v>
      </c>
      <c r="J69" s="948">
        <f t="shared" si="14"/>
        <v>112.34904883756715</v>
      </c>
      <c r="K69" s="948">
        <f t="shared" si="14"/>
        <v>130.59423502448971</v>
      </c>
      <c r="L69" s="948">
        <f t="shared" si="14"/>
        <v>190.64716717845508</v>
      </c>
      <c r="M69" s="948">
        <f t="shared" si="14"/>
        <v>180.12966726058514</v>
      </c>
      <c r="N69" s="945"/>
      <c r="O69" s="939"/>
      <c r="P69" s="939"/>
      <c r="Q69" s="598"/>
      <c r="R69" s="598"/>
      <c r="S69" s="598"/>
      <c r="T69" s="600"/>
      <c r="U69" s="600"/>
      <c r="V69" s="600"/>
      <c r="W69" s="600"/>
      <c r="X69" s="600"/>
      <c r="Y69" s="600"/>
      <c r="Z69" s="600"/>
      <c r="AA69" s="600"/>
      <c r="AB69" s="600"/>
      <c r="AC69" s="600"/>
      <c r="AD69" s="600"/>
      <c r="AE69" s="600"/>
      <c r="AF69" s="600"/>
      <c r="AG69" s="600"/>
      <c r="AH69" s="600"/>
      <c r="AI69" s="600"/>
      <c r="AJ69" s="600"/>
      <c r="AK69" s="600"/>
      <c r="AL69" s="600"/>
      <c r="AM69" s="600"/>
      <c r="AN69" s="600"/>
    </row>
    <row r="70" spans="1:40">
      <c r="A70" s="597"/>
      <c r="B70" s="606" t="s">
        <v>21</v>
      </c>
      <c r="C70" s="945">
        <v>10001</v>
      </c>
      <c r="D70" s="945">
        <v>20000</v>
      </c>
      <c r="E70" s="946"/>
      <c r="F70" s="948">
        <f t="shared" ref="F70:M70" si="15">F$64/F$9*F15</f>
        <v>110.9544782872337</v>
      </c>
      <c r="G70" s="948">
        <f t="shared" si="15"/>
        <v>28.00611557079344</v>
      </c>
      <c r="H70" s="948">
        <f t="shared" si="15"/>
        <v>43.8080185628965</v>
      </c>
      <c r="I70" s="948">
        <f t="shared" si="15"/>
        <v>85.239646137235766</v>
      </c>
      <c r="J70" s="948">
        <f t="shared" si="15"/>
        <v>118.90996816652934</v>
      </c>
      <c r="K70" s="948">
        <f t="shared" si="15"/>
        <v>129.27662291848156</v>
      </c>
      <c r="L70" s="948">
        <f t="shared" si="15"/>
        <v>157.47661659675782</v>
      </c>
      <c r="M70" s="948">
        <f t="shared" si="15"/>
        <v>171.16331683571812</v>
      </c>
      <c r="N70" s="945"/>
      <c r="O70" s="939"/>
      <c r="P70" s="939"/>
      <c r="Q70" s="598"/>
      <c r="R70" s="598"/>
      <c r="S70" s="598"/>
      <c r="T70" s="600"/>
      <c r="U70" s="600"/>
      <c r="V70" s="600"/>
      <c r="W70" s="600"/>
      <c r="X70" s="600"/>
      <c r="Y70" s="600"/>
      <c r="Z70" s="600"/>
      <c r="AA70" s="600"/>
      <c r="AB70" s="600"/>
      <c r="AC70" s="600"/>
      <c r="AD70" s="600"/>
      <c r="AE70" s="600"/>
      <c r="AF70" s="600"/>
      <c r="AG70" s="600"/>
      <c r="AH70" s="600"/>
      <c r="AI70" s="600"/>
      <c r="AJ70" s="600"/>
      <c r="AK70" s="600"/>
      <c r="AL70" s="600"/>
      <c r="AM70" s="600"/>
      <c r="AN70" s="600"/>
    </row>
    <row r="71" spans="1:40">
      <c r="A71" s="597"/>
      <c r="B71" s="606" t="s">
        <v>21</v>
      </c>
      <c r="C71" s="945">
        <v>20001</v>
      </c>
      <c r="D71" s="945" t="s">
        <v>76</v>
      </c>
      <c r="E71" s="946"/>
      <c r="F71" s="948">
        <f t="shared" ref="F71:M71" si="16">F$64/F$9*F16</f>
        <v>87.294508326293851</v>
      </c>
      <c r="G71" s="948">
        <f t="shared" si="16"/>
        <v>22.034082144506549</v>
      </c>
      <c r="H71" s="948">
        <f t="shared" si="16"/>
        <v>34.466382071549177</v>
      </c>
      <c r="I71" s="948">
        <f t="shared" si="16"/>
        <v>67.063115561631335</v>
      </c>
      <c r="J71" s="948">
        <f t="shared" si="16"/>
        <v>83.927164299178216</v>
      </c>
      <c r="K71" s="948">
        <f t="shared" si="16"/>
        <v>124.36518535713728</v>
      </c>
      <c r="L71" s="948">
        <f t="shared" si="16"/>
        <v>147.40587449615458</v>
      </c>
      <c r="M71" s="948">
        <f t="shared" si="16"/>
        <v>176.3668530106581</v>
      </c>
      <c r="N71" s="945"/>
      <c r="O71" s="939"/>
      <c r="P71" s="939"/>
      <c r="Q71" s="598"/>
      <c r="R71" s="598"/>
      <c r="S71" s="598"/>
      <c r="T71" s="600"/>
      <c r="U71" s="600"/>
      <c r="V71" s="600"/>
      <c r="W71" s="600"/>
      <c r="X71" s="600"/>
      <c r="Y71" s="600"/>
      <c r="Z71" s="600"/>
      <c r="AA71" s="600"/>
      <c r="AB71" s="600"/>
      <c r="AC71" s="600"/>
      <c r="AD71" s="600"/>
      <c r="AE71" s="600"/>
      <c r="AF71" s="600"/>
      <c r="AG71" s="600"/>
      <c r="AH71" s="600"/>
      <c r="AI71" s="600"/>
      <c r="AJ71" s="600"/>
      <c r="AK71" s="600"/>
      <c r="AL71" s="600"/>
      <c r="AM71" s="600"/>
      <c r="AN71" s="600"/>
    </row>
    <row r="72" spans="1:40">
      <c r="A72" s="597"/>
      <c r="B72" s="607"/>
      <c r="C72" s="607"/>
      <c r="D72" s="607"/>
      <c r="E72" s="607"/>
      <c r="F72" s="607"/>
      <c r="G72" s="607"/>
      <c r="H72" s="608"/>
      <c r="I72" s="608"/>
      <c r="J72" s="607"/>
      <c r="K72" s="607"/>
      <c r="L72" s="607"/>
      <c r="M72" s="607"/>
      <c r="N72" s="607"/>
      <c r="O72" s="939"/>
      <c r="P72" s="939"/>
      <c r="Q72" s="598"/>
      <c r="R72" s="598"/>
      <c r="S72" s="598"/>
      <c r="T72" s="600"/>
      <c r="U72" s="600"/>
      <c r="V72" s="600"/>
      <c r="W72" s="600"/>
      <c r="X72" s="600"/>
      <c r="Y72" s="600"/>
      <c r="Z72" s="600"/>
      <c r="AA72" s="600"/>
      <c r="AB72" s="600"/>
      <c r="AC72" s="600"/>
      <c r="AD72" s="600"/>
      <c r="AE72" s="600"/>
      <c r="AF72" s="600"/>
      <c r="AG72" s="600"/>
      <c r="AH72" s="600"/>
      <c r="AI72" s="600"/>
      <c r="AJ72" s="600"/>
      <c r="AK72" s="600"/>
      <c r="AL72" s="600"/>
      <c r="AM72" s="600"/>
      <c r="AN72" s="600"/>
    </row>
    <row r="73" spans="1:40">
      <c r="A73" s="597"/>
      <c r="B73" s="598"/>
      <c r="C73" s="598"/>
      <c r="D73" s="598"/>
      <c r="E73" s="598"/>
      <c r="F73" s="598"/>
      <c r="G73" s="598"/>
      <c r="H73" s="599"/>
      <c r="I73" s="599"/>
      <c r="J73" s="598"/>
      <c r="K73" s="598"/>
      <c r="L73" s="598"/>
      <c r="M73" s="598"/>
      <c r="N73" s="598"/>
      <c r="O73" s="939"/>
      <c r="P73" s="939"/>
      <c r="Q73" s="598"/>
      <c r="R73" s="598"/>
      <c r="S73" s="598"/>
      <c r="T73" s="600"/>
      <c r="U73" s="600"/>
      <c r="V73" s="600"/>
      <c r="W73" s="600"/>
      <c r="X73" s="600"/>
      <c r="Y73" s="600"/>
      <c r="Z73" s="600"/>
      <c r="AA73" s="600"/>
      <c r="AB73" s="600"/>
      <c r="AC73" s="600"/>
      <c r="AD73" s="600"/>
      <c r="AE73" s="600"/>
      <c r="AF73" s="600"/>
      <c r="AG73" s="600"/>
      <c r="AH73" s="600"/>
      <c r="AI73" s="600"/>
      <c r="AJ73" s="600"/>
      <c r="AK73" s="600"/>
      <c r="AL73" s="600"/>
      <c r="AM73" s="600"/>
      <c r="AN73" s="600"/>
    </row>
    <row r="74" spans="1:40">
      <c r="A74" s="597"/>
      <c r="B74" s="954" t="s">
        <v>227</v>
      </c>
      <c r="C74" s="598"/>
      <c r="D74" s="598"/>
      <c r="E74" s="598"/>
      <c r="F74" s="598"/>
      <c r="G74" s="598"/>
      <c r="H74" s="599"/>
      <c r="I74" s="599"/>
      <c r="J74" s="598"/>
      <c r="K74" s="598"/>
      <c r="L74" s="598"/>
      <c r="M74" s="598"/>
      <c r="N74" s="598"/>
      <c r="O74" s="939"/>
      <c r="P74" s="939"/>
      <c r="Q74" s="598"/>
      <c r="R74" s="598"/>
      <c r="S74" s="598"/>
      <c r="T74" s="600"/>
      <c r="U74" s="600"/>
      <c r="V74" s="600"/>
      <c r="W74" s="600"/>
      <c r="X74" s="600"/>
      <c r="Y74" s="600"/>
      <c r="Z74" s="600"/>
      <c r="AA74" s="600"/>
      <c r="AB74" s="600"/>
      <c r="AC74" s="600"/>
      <c r="AD74" s="600"/>
      <c r="AE74" s="600"/>
      <c r="AF74" s="600"/>
      <c r="AG74" s="600"/>
      <c r="AH74" s="600"/>
      <c r="AI74" s="600"/>
      <c r="AJ74" s="600"/>
      <c r="AK74" s="600"/>
      <c r="AL74" s="600"/>
      <c r="AM74" s="600"/>
      <c r="AN74" s="600"/>
    </row>
    <row r="75" spans="1:40">
      <c r="A75" s="597"/>
      <c r="B75" s="604">
        <v>1</v>
      </c>
      <c r="C75" s="604">
        <v>2</v>
      </c>
      <c r="D75" s="604">
        <v>3</v>
      </c>
      <c r="E75" s="604">
        <v>4</v>
      </c>
      <c r="F75" s="604">
        <v>5</v>
      </c>
      <c r="G75" s="604">
        <v>7</v>
      </c>
      <c r="H75" s="604">
        <v>8</v>
      </c>
      <c r="I75" s="604">
        <v>9</v>
      </c>
      <c r="J75" s="604">
        <v>10</v>
      </c>
      <c r="K75" s="604">
        <v>11</v>
      </c>
      <c r="L75" s="604">
        <v>12</v>
      </c>
      <c r="M75" s="604">
        <v>13</v>
      </c>
      <c r="N75" s="604">
        <v>14</v>
      </c>
      <c r="O75" s="939"/>
      <c r="P75" s="939"/>
      <c r="Q75" s="598"/>
      <c r="R75" s="598"/>
      <c r="S75" s="598"/>
      <c r="T75" s="600"/>
      <c r="U75" s="600"/>
      <c r="V75" s="600"/>
      <c r="W75" s="600"/>
      <c r="X75" s="600"/>
      <c r="Y75" s="600"/>
      <c r="Z75" s="600"/>
      <c r="AA75" s="600"/>
      <c r="AB75" s="600"/>
      <c r="AC75" s="600"/>
      <c r="AD75" s="600"/>
      <c r="AE75" s="600"/>
      <c r="AF75" s="600"/>
      <c r="AG75" s="600"/>
      <c r="AH75" s="600"/>
      <c r="AI75" s="600"/>
      <c r="AJ75" s="600"/>
      <c r="AK75" s="600"/>
      <c r="AL75" s="600"/>
      <c r="AM75" s="600"/>
      <c r="AN75" s="600"/>
    </row>
    <row r="76" spans="1:40" ht="60">
      <c r="A76" s="597"/>
      <c r="B76" s="604" t="s">
        <v>5</v>
      </c>
      <c r="C76" s="604" t="s">
        <v>28</v>
      </c>
      <c r="D76" s="604" t="s">
        <v>29</v>
      </c>
      <c r="E76" s="604" t="s">
        <v>215</v>
      </c>
      <c r="F76" s="604" t="s">
        <v>88</v>
      </c>
      <c r="G76" s="604" t="s">
        <v>11</v>
      </c>
      <c r="H76" s="604" t="s">
        <v>12</v>
      </c>
      <c r="I76" s="604" t="s">
        <v>13</v>
      </c>
      <c r="J76" s="604" t="s">
        <v>14</v>
      </c>
      <c r="K76" s="604" t="s">
        <v>15</v>
      </c>
      <c r="L76" s="604" t="s">
        <v>16</v>
      </c>
      <c r="M76" s="604" t="s">
        <v>17</v>
      </c>
      <c r="N76" s="604" t="s">
        <v>216</v>
      </c>
      <c r="O76" s="939"/>
      <c r="P76" s="939"/>
      <c r="Q76" s="598"/>
      <c r="R76" s="598"/>
      <c r="S76" s="598"/>
      <c r="T76" s="600"/>
      <c r="U76" s="600"/>
      <c r="V76" s="600"/>
      <c r="W76" s="600"/>
      <c r="X76" s="600"/>
      <c r="Y76" s="600"/>
      <c r="Z76" s="600"/>
      <c r="AA76" s="600"/>
      <c r="AB76" s="600"/>
      <c r="AC76" s="600"/>
      <c r="AD76" s="600"/>
      <c r="AE76" s="600"/>
      <c r="AF76" s="600"/>
      <c r="AG76" s="600"/>
      <c r="AH76" s="600"/>
      <c r="AI76" s="600"/>
      <c r="AJ76" s="600"/>
      <c r="AK76" s="600"/>
      <c r="AL76" s="600"/>
      <c r="AM76" s="600"/>
      <c r="AN76" s="600"/>
    </row>
    <row r="77" spans="1:40">
      <c r="A77" s="597"/>
      <c r="B77" s="610" t="s">
        <v>22</v>
      </c>
      <c r="C77" s="610" t="s">
        <v>19</v>
      </c>
      <c r="D77" s="610" t="s">
        <v>19</v>
      </c>
      <c r="E77" s="952">
        <f>E29</f>
        <v>150</v>
      </c>
      <c r="F77" s="951">
        <f t="shared" ref="F77:N77" si="17">F29</f>
        <v>89.069009693743254</v>
      </c>
      <c r="G77" s="951">
        <f t="shared" si="17"/>
        <v>17.145049019607843</v>
      </c>
      <c r="H77" s="951">
        <f t="shared" si="17"/>
        <v>26.201090909090912</v>
      </c>
      <c r="I77" s="951">
        <f t="shared" si="17"/>
        <v>51.470615647556656</v>
      </c>
      <c r="J77" s="951">
        <f t="shared" si="17"/>
        <v>61.76207300730745</v>
      </c>
      <c r="K77" s="951">
        <f t="shared" si="17"/>
        <v>86.132665349515463</v>
      </c>
      <c r="L77" s="951">
        <f t="shared" si="17"/>
        <v>134.82832103603712</v>
      </c>
      <c r="M77" s="951">
        <f t="shared" si="17"/>
        <v>210.2084303032986</v>
      </c>
      <c r="N77" s="953">
        <f t="shared" si="17"/>
        <v>2040.2333333333333</v>
      </c>
      <c r="O77" s="939"/>
      <c r="P77" s="939"/>
      <c r="Q77" s="598"/>
      <c r="R77" s="598"/>
      <c r="S77" s="598"/>
      <c r="T77" s="600"/>
      <c r="U77" s="600"/>
      <c r="V77" s="600"/>
      <c r="W77" s="600"/>
      <c r="X77" s="600"/>
      <c r="Y77" s="600"/>
      <c r="Z77" s="600"/>
      <c r="AA77" s="600"/>
      <c r="AB77" s="600"/>
      <c r="AC77" s="600"/>
      <c r="AD77" s="600"/>
      <c r="AE77" s="600"/>
      <c r="AF77" s="600"/>
      <c r="AG77" s="600"/>
      <c r="AH77" s="600"/>
      <c r="AI77" s="600"/>
      <c r="AJ77" s="600"/>
      <c r="AK77" s="600"/>
      <c r="AL77" s="600"/>
      <c r="AM77" s="600"/>
      <c r="AN77" s="600"/>
    </row>
    <row r="78" spans="1:40">
      <c r="A78" s="597"/>
      <c r="B78" s="606" t="s">
        <v>22</v>
      </c>
      <c r="C78" s="945" t="s">
        <v>75</v>
      </c>
      <c r="D78" s="945">
        <v>500</v>
      </c>
      <c r="E78" s="946"/>
      <c r="F78" s="948">
        <f>F$77/F$9*F10</f>
        <v>78.767893820129032</v>
      </c>
      <c r="G78" s="948">
        <f t="shared" ref="G78:M78" si="18">G$77/G$9*G10</f>
        <v>14.985137322682679</v>
      </c>
      <c r="H78" s="948">
        <f t="shared" si="18"/>
        <v>22.607271436009427</v>
      </c>
      <c r="I78" s="948">
        <f t="shared" si="18"/>
        <v>40.290731541193196</v>
      </c>
      <c r="J78" s="948">
        <f t="shared" si="18"/>
        <v>45.429072522489093</v>
      </c>
      <c r="K78" s="948">
        <f t="shared" si="18"/>
        <v>63.083234195478568</v>
      </c>
      <c r="L78" s="948">
        <f t="shared" si="18"/>
        <v>114.03673843198779</v>
      </c>
      <c r="M78" s="948">
        <f t="shared" si="18"/>
        <v>202.26755966454908</v>
      </c>
      <c r="N78" s="945"/>
      <c r="O78" s="939"/>
      <c r="P78" s="939"/>
      <c r="Q78" s="598"/>
      <c r="R78" s="598"/>
      <c r="S78" s="598"/>
      <c r="T78" s="600"/>
      <c r="U78" s="600"/>
      <c r="V78" s="600"/>
      <c r="W78" s="600"/>
      <c r="X78" s="600"/>
      <c r="Y78" s="600"/>
      <c r="Z78" s="600"/>
      <c r="AA78" s="600"/>
      <c r="AB78" s="600"/>
      <c r="AC78" s="600"/>
      <c r="AD78" s="600"/>
      <c r="AE78" s="600"/>
      <c r="AF78" s="600"/>
      <c r="AG78" s="600"/>
      <c r="AH78" s="600"/>
      <c r="AI78" s="600"/>
      <c r="AJ78" s="600"/>
      <c r="AK78" s="600"/>
      <c r="AL78" s="600"/>
      <c r="AM78" s="600"/>
      <c r="AN78" s="600"/>
    </row>
    <row r="79" spans="1:40">
      <c r="A79" s="597"/>
      <c r="B79" s="606" t="s">
        <v>22</v>
      </c>
      <c r="C79" s="945">
        <v>501</v>
      </c>
      <c r="D79" s="945">
        <v>1000</v>
      </c>
      <c r="E79" s="946"/>
      <c r="F79" s="948">
        <f t="shared" ref="F79:M79" si="19">F$77/F$9*F11</f>
        <v>91.829377117595641</v>
      </c>
      <c r="G79" s="948">
        <f t="shared" si="19"/>
        <v>18.057626993736793</v>
      </c>
      <c r="H79" s="948">
        <f t="shared" si="19"/>
        <v>28.237626086508836</v>
      </c>
      <c r="I79" s="948">
        <f t="shared" si="19"/>
        <v>60.119809749927299</v>
      </c>
      <c r="J79" s="948">
        <f t="shared" si="19"/>
        <v>68.699414163705086</v>
      </c>
      <c r="K79" s="948">
        <f t="shared" si="19"/>
        <v>93.687233098852843</v>
      </c>
      <c r="L79" s="948">
        <f t="shared" si="19"/>
        <v>139.18855930608413</v>
      </c>
      <c r="M79" s="948">
        <f t="shared" si="19"/>
        <v>207.44948115649038</v>
      </c>
      <c r="N79" s="945"/>
      <c r="O79" s="939"/>
      <c r="P79" s="939"/>
      <c r="Q79" s="598"/>
      <c r="R79" s="598"/>
      <c r="S79" s="598"/>
      <c r="T79" s="600"/>
      <c r="U79" s="600"/>
      <c r="V79" s="600"/>
      <c r="W79" s="600"/>
      <c r="X79" s="600"/>
      <c r="Y79" s="600"/>
      <c r="Z79" s="600"/>
      <c r="AA79" s="600"/>
      <c r="AB79" s="600"/>
      <c r="AC79" s="600"/>
      <c r="AD79" s="600"/>
      <c r="AE79" s="600"/>
      <c r="AF79" s="600"/>
      <c r="AG79" s="600"/>
      <c r="AH79" s="600"/>
      <c r="AI79" s="600"/>
      <c r="AJ79" s="600"/>
      <c r="AK79" s="600"/>
      <c r="AL79" s="600"/>
      <c r="AM79" s="600"/>
      <c r="AN79" s="600"/>
    </row>
    <row r="80" spans="1:40">
      <c r="A80" s="597"/>
      <c r="B80" s="606" t="s">
        <v>22</v>
      </c>
      <c r="C80" s="945">
        <v>1001</v>
      </c>
      <c r="D80" s="945">
        <v>2000</v>
      </c>
      <c r="E80" s="946"/>
      <c r="F80" s="948">
        <f t="shared" ref="F80:M80" si="20">F$77/F$9*F12</f>
        <v>105.54698595514121</v>
      </c>
      <c r="G80" s="948">
        <f t="shared" si="20"/>
        <v>22.816006551548259</v>
      </c>
      <c r="H80" s="948">
        <f t="shared" si="20"/>
        <v>41.247716097467809</v>
      </c>
      <c r="I80" s="948">
        <f t="shared" si="20"/>
        <v>75.677492745164628</v>
      </c>
      <c r="J80" s="948">
        <f t="shared" si="20"/>
        <v>83.904996832179719</v>
      </c>
      <c r="K80" s="948">
        <f t="shared" si="20"/>
        <v>110.26003255182562</v>
      </c>
      <c r="L80" s="948">
        <f t="shared" si="20"/>
        <v>158.24193939228277</v>
      </c>
      <c r="M80" s="948">
        <f t="shared" si="20"/>
        <v>238.63779054264106</v>
      </c>
      <c r="N80" s="945"/>
      <c r="O80" s="939"/>
      <c r="P80" s="939"/>
      <c r="Q80" s="598"/>
      <c r="R80" s="598"/>
      <c r="S80" s="598"/>
      <c r="T80" s="600"/>
      <c r="U80" s="600"/>
      <c r="V80" s="600"/>
      <c r="W80" s="600"/>
      <c r="X80" s="600"/>
      <c r="Y80" s="600"/>
      <c r="Z80" s="600"/>
      <c r="AA80" s="600"/>
      <c r="AB80" s="600"/>
      <c r="AC80" s="600"/>
      <c r="AD80" s="600"/>
      <c r="AE80" s="600"/>
      <c r="AF80" s="600"/>
      <c r="AG80" s="600"/>
      <c r="AH80" s="600"/>
      <c r="AI80" s="600"/>
      <c r="AJ80" s="600"/>
      <c r="AK80" s="600"/>
      <c r="AL80" s="600"/>
      <c r="AM80" s="600"/>
      <c r="AN80" s="600"/>
    </row>
    <row r="81" spans="1:40">
      <c r="A81" s="597"/>
      <c r="B81" s="606" t="s">
        <v>22</v>
      </c>
      <c r="C81" s="945">
        <v>2001</v>
      </c>
      <c r="D81" s="945">
        <v>5000</v>
      </c>
      <c r="E81" s="946"/>
      <c r="F81" s="948">
        <f t="shared" ref="F81:M81" si="21">F$77/F$9*F13</f>
        <v>110.45725419308015</v>
      </c>
      <c r="G81" s="948">
        <f t="shared" si="21"/>
        <v>31.596480055198448</v>
      </c>
      <c r="H81" s="948">
        <f t="shared" si="21"/>
        <v>53.248235635211294</v>
      </c>
      <c r="I81" s="948">
        <f t="shared" si="21"/>
        <v>90.931360689661759</v>
      </c>
      <c r="J81" s="948">
        <f t="shared" si="21"/>
        <v>99.606242430185972</v>
      </c>
      <c r="K81" s="948">
        <f t="shared" si="21"/>
        <v>123.94105483146249</v>
      </c>
      <c r="L81" s="948">
        <f t="shared" si="21"/>
        <v>149.46595853673085</v>
      </c>
      <c r="M81" s="948">
        <f t="shared" si="21"/>
        <v>229.67596737637342</v>
      </c>
      <c r="N81" s="945"/>
      <c r="O81" s="939"/>
      <c r="P81" s="939"/>
      <c r="Q81" s="598"/>
      <c r="R81" s="598"/>
      <c r="S81" s="598"/>
      <c r="T81" s="600"/>
      <c r="U81" s="600"/>
      <c r="V81" s="600"/>
      <c r="W81" s="600"/>
      <c r="X81" s="600"/>
      <c r="Y81" s="600"/>
      <c r="Z81" s="600"/>
      <c r="AA81" s="600"/>
      <c r="AB81" s="600"/>
      <c r="AC81" s="600"/>
      <c r="AD81" s="600"/>
      <c r="AE81" s="600"/>
      <c r="AF81" s="600"/>
      <c r="AG81" s="600"/>
      <c r="AH81" s="600"/>
      <c r="AI81" s="600"/>
      <c r="AJ81" s="600"/>
      <c r="AK81" s="600"/>
      <c r="AL81" s="600"/>
      <c r="AM81" s="600"/>
      <c r="AN81" s="600"/>
    </row>
    <row r="82" spans="1:40">
      <c r="A82" s="597"/>
      <c r="B82" s="606" t="s">
        <v>22</v>
      </c>
      <c r="C82" s="945">
        <v>5001</v>
      </c>
      <c r="D82" s="945">
        <v>10000</v>
      </c>
      <c r="E82" s="946"/>
      <c r="F82" s="948">
        <f t="shared" ref="F82:M82" si="22">F$77/F$9*F14</f>
        <v>115.96700259699888</v>
      </c>
      <c r="G82" s="948">
        <f t="shared" si="22"/>
        <v>48.846497734187047</v>
      </c>
      <c r="H82" s="948">
        <f t="shared" si="22"/>
        <v>69.817113629141176</v>
      </c>
      <c r="I82" s="948">
        <f t="shared" si="22"/>
        <v>104.02822760289213</v>
      </c>
      <c r="J82" s="948">
        <f t="shared" si="22"/>
        <v>105.14935268819143</v>
      </c>
      <c r="K82" s="948">
        <f t="shared" si="22"/>
        <v>129.13211756591048</v>
      </c>
      <c r="L82" s="948">
        <f t="shared" si="22"/>
        <v>185.91002168203693</v>
      </c>
      <c r="M82" s="948">
        <f t="shared" si="22"/>
        <v>207.69738900240023</v>
      </c>
      <c r="N82" s="945"/>
      <c r="O82" s="939"/>
      <c r="P82" s="939"/>
      <c r="Q82" s="598"/>
      <c r="R82" s="598"/>
      <c r="S82" s="598"/>
      <c r="T82" s="600"/>
      <c r="U82" s="600"/>
      <c r="V82" s="600"/>
      <c r="W82" s="600"/>
      <c r="X82" s="600"/>
      <c r="Y82" s="600"/>
      <c r="Z82" s="600"/>
      <c r="AA82" s="600"/>
      <c r="AB82" s="600"/>
      <c r="AC82" s="600"/>
      <c r="AD82" s="600"/>
      <c r="AE82" s="600"/>
      <c r="AF82" s="600"/>
      <c r="AG82" s="600"/>
      <c r="AH82" s="600"/>
      <c r="AI82" s="600"/>
      <c r="AJ82" s="600"/>
      <c r="AK82" s="600"/>
      <c r="AL82" s="600"/>
      <c r="AM82" s="600"/>
      <c r="AN82" s="600"/>
    </row>
    <row r="83" spans="1:40">
      <c r="A83" s="597"/>
      <c r="B83" s="606" t="s">
        <v>22</v>
      </c>
      <c r="C83" s="945">
        <v>10001</v>
      </c>
      <c r="D83" s="945">
        <v>20000</v>
      </c>
      <c r="E83" s="946"/>
      <c r="F83" s="948">
        <f t="shared" ref="F83:M83" si="23">F$77/F$9*F15</f>
        <v>111.17151307837383</v>
      </c>
      <c r="G83" s="948">
        <f t="shared" si="23"/>
        <v>27.095411741694512</v>
      </c>
      <c r="H83" s="948">
        <f t="shared" si="23"/>
        <v>44.981499792984614</v>
      </c>
      <c r="I83" s="948">
        <f t="shared" si="23"/>
        <v>94.912717963313995</v>
      </c>
      <c r="J83" s="948">
        <f t="shared" si="23"/>
        <v>111.28982675199265</v>
      </c>
      <c r="K83" s="948">
        <f t="shared" si="23"/>
        <v>127.82925728767994</v>
      </c>
      <c r="L83" s="948">
        <f t="shared" si="23"/>
        <v>153.56368331721836</v>
      </c>
      <c r="M83" s="948">
        <f t="shared" si="23"/>
        <v>197.35879458623802</v>
      </c>
      <c r="N83" s="945"/>
      <c r="O83" s="939"/>
      <c r="P83" s="939"/>
      <c r="Q83" s="598"/>
      <c r="R83" s="598"/>
      <c r="S83" s="598"/>
      <c r="T83" s="600"/>
      <c r="U83" s="600"/>
      <c r="V83" s="600"/>
      <c r="W83" s="600"/>
      <c r="X83" s="600"/>
      <c r="Y83" s="600"/>
      <c r="Z83" s="600"/>
      <c r="AA83" s="600"/>
      <c r="AB83" s="600"/>
      <c r="AC83" s="600"/>
      <c r="AD83" s="600"/>
      <c r="AE83" s="600"/>
      <c r="AF83" s="600"/>
      <c r="AG83" s="600"/>
      <c r="AH83" s="600"/>
      <c r="AI83" s="600"/>
      <c r="AJ83" s="600"/>
      <c r="AK83" s="600"/>
      <c r="AL83" s="600"/>
      <c r="AM83" s="600"/>
      <c r="AN83" s="600"/>
    </row>
    <row r="84" spans="1:40">
      <c r="A84" s="597"/>
      <c r="B84" s="606" t="s">
        <v>22</v>
      </c>
      <c r="C84" s="945">
        <v>20001</v>
      </c>
      <c r="D84" s="945" t="s">
        <v>76</v>
      </c>
      <c r="E84" s="946"/>
      <c r="F84" s="948">
        <f t="shared" ref="F84:M84" si="24">F$77/F$9*F16</f>
        <v>87.465262546175197</v>
      </c>
      <c r="G84" s="948">
        <f t="shared" si="24"/>
        <v>21.317577103707208</v>
      </c>
      <c r="H84" s="948">
        <f t="shared" si="24"/>
        <v>35.389629772696388</v>
      </c>
      <c r="I84" s="948">
        <f t="shared" si="24"/>
        <v>74.673498324880114</v>
      </c>
      <c r="J84" s="948">
        <f t="shared" si="24"/>
        <v>78.548835885321907</v>
      </c>
      <c r="K84" s="948">
        <f t="shared" si="24"/>
        <v>122.97280759470378</v>
      </c>
      <c r="L84" s="948">
        <f t="shared" si="24"/>
        <v>143.74317609444475</v>
      </c>
      <c r="M84" s="948">
        <f t="shared" si="24"/>
        <v>203.3586995077915</v>
      </c>
      <c r="N84" s="945"/>
      <c r="O84" s="939"/>
      <c r="P84" s="939"/>
      <c r="Q84" s="598"/>
      <c r="R84" s="598"/>
      <c r="S84" s="598"/>
      <c r="T84" s="600"/>
      <c r="U84" s="600"/>
      <c r="V84" s="600"/>
      <c r="W84" s="600"/>
      <c r="X84" s="600"/>
      <c r="Y84" s="600"/>
      <c r="Z84" s="600"/>
      <c r="AA84" s="600"/>
      <c r="AB84" s="600"/>
      <c r="AC84" s="600"/>
      <c r="AD84" s="600"/>
      <c r="AE84" s="600"/>
      <c r="AF84" s="600"/>
      <c r="AG84" s="600"/>
      <c r="AH84" s="600"/>
      <c r="AI84" s="600"/>
      <c r="AJ84" s="600"/>
      <c r="AK84" s="600"/>
      <c r="AL84" s="600"/>
      <c r="AM84" s="600"/>
      <c r="AN84" s="600"/>
    </row>
    <row r="85" spans="1:40">
      <c r="A85" s="597"/>
      <c r="B85" s="607"/>
      <c r="C85" s="607"/>
      <c r="D85" s="607"/>
      <c r="E85" s="607"/>
      <c r="F85" s="607"/>
      <c r="G85" s="607"/>
      <c r="H85" s="608"/>
      <c r="I85" s="608"/>
      <c r="J85" s="607"/>
      <c r="K85" s="607"/>
      <c r="L85" s="607"/>
      <c r="M85" s="607"/>
      <c r="N85" s="607"/>
      <c r="O85" s="939"/>
      <c r="P85" s="939"/>
      <c r="Q85" s="598"/>
      <c r="R85" s="598"/>
      <c r="S85" s="598"/>
      <c r="T85" s="600"/>
      <c r="U85" s="600"/>
      <c r="V85" s="600"/>
      <c r="W85" s="600"/>
      <c r="X85" s="600"/>
      <c r="Y85" s="600"/>
      <c r="Z85" s="600"/>
      <c r="AA85" s="600"/>
      <c r="AB85" s="600"/>
      <c r="AC85" s="600"/>
      <c r="AD85" s="600"/>
      <c r="AE85" s="600"/>
      <c r="AF85" s="600"/>
      <c r="AG85" s="600"/>
      <c r="AH85" s="600"/>
      <c r="AI85" s="600"/>
      <c r="AJ85" s="600"/>
      <c r="AK85" s="600"/>
      <c r="AL85" s="600"/>
      <c r="AM85" s="600"/>
      <c r="AN85" s="600"/>
    </row>
    <row r="86" spans="1:40">
      <c r="A86" s="597"/>
      <c r="B86" s="598"/>
      <c r="C86" s="598"/>
      <c r="D86" s="598"/>
      <c r="E86" s="598"/>
      <c r="F86" s="598"/>
      <c r="G86" s="598"/>
      <c r="H86" s="599"/>
      <c r="I86" s="599"/>
      <c r="J86" s="598"/>
      <c r="K86" s="598"/>
      <c r="L86" s="598"/>
      <c r="M86" s="598"/>
      <c r="N86" s="598"/>
      <c r="O86" s="939"/>
      <c r="P86" s="939"/>
      <c r="Q86" s="598"/>
      <c r="R86" s="598"/>
      <c r="S86" s="598"/>
      <c r="T86" s="600"/>
      <c r="U86" s="600"/>
      <c r="V86" s="600"/>
      <c r="W86" s="600"/>
      <c r="X86" s="600"/>
      <c r="Y86" s="600"/>
      <c r="Z86" s="600"/>
      <c r="AA86" s="600"/>
      <c r="AB86" s="600"/>
      <c r="AC86" s="600"/>
      <c r="AD86" s="600"/>
      <c r="AE86" s="600"/>
      <c r="AF86" s="600"/>
      <c r="AG86" s="600"/>
      <c r="AH86" s="600"/>
      <c r="AI86" s="600"/>
      <c r="AJ86" s="600"/>
      <c r="AK86" s="600"/>
      <c r="AL86" s="600"/>
      <c r="AM86" s="600"/>
      <c r="AN86" s="600"/>
    </row>
    <row r="87" spans="1:40">
      <c r="A87" s="597"/>
      <c r="B87" s="954" t="s">
        <v>228</v>
      </c>
      <c r="C87" s="598"/>
      <c r="D87" s="598"/>
      <c r="E87" s="598"/>
      <c r="F87" s="598"/>
      <c r="G87" s="598"/>
      <c r="H87" s="599"/>
      <c r="I87" s="599"/>
      <c r="J87" s="598"/>
      <c r="K87" s="598"/>
      <c r="L87" s="598"/>
      <c r="M87" s="598"/>
      <c r="N87" s="598"/>
      <c r="O87" s="939"/>
      <c r="P87" s="939"/>
      <c r="Q87" s="598"/>
      <c r="R87" s="598"/>
      <c r="S87" s="598"/>
      <c r="T87" s="600"/>
      <c r="U87" s="600"/>
      <c r="V87" s="600"/>
      <c r="W87" s="600"/>
      <c r="X87" s="600"/>
      <c r="Y87" s="600"/>
      <c r="Z87" s="600"/>
      <c r="AA87" s="600"/>
      <c r="AB87" s="600"/>
      <c r="AC87" s="600"/>
      <c r="AD87" s="600"/>
      <c r="AE87" s="600"/>
      <c r="AF87" s="600"/>
      <c r="AG87" s="600"/>
      <c r="AH87" s="600"/>
      <c r="AI87" s="600"/>
      <c r="AJ87" s="600"/>
      <c r="AK87" s="600"/>
      <c r="AL87" s="600"/>
      <c r="AM87" s="600"/>
      <c r="AN87" s="600"/>
    </row>
    <row r="88" spans="1:40">
      <c r="A88" s="597"/>
      <c r="B88" s="604">
        <v>1</v>
      </c>
      <c r="C88" s="604">
        <v>2</v>
      </c>
      <c r="D88" s="604">
        <v>3</v>
      </c>
      <c r="E88" s="604">
        <v>4</v>
      </c>
      <c r="F88" s="604">
        <v>5</v>
      </c>
      <c r="G88" s="604">
        <v>7</v>
      </c>
      <c r="H88" s="604">
        <v>8</v>
      </c>
      <c r="I88" s="604">
        <v>9</v>
      </c>
      <c r="J88" s="604">
        <v>10</v>
      </c>
      <c r="K88" s="604">
        <v>11</v>
      </c>
      <c r="L88" s="604">
        <v>12</v>
      </c>
      <c r="M88" s="604">
        <v>13</v>
      </c>
      <c r="N88" s="604">
        <v>14</v>
      </c>
      <c r="O88" s="939"/>
      <c r="P88" s="939"/>
      <c r="Q88" s="598"/>
      <c r="R88" s="598"/>
      <c r="S88" s="598"/>
      <c r="T88" s="600"/>
      <c r="U88" s="600"/>
      <c r="V88" s="600"/>
      <c r="W88" s="600"/>
      <c r="X88" s="600"/>
      <c r="Y88" s="600"/>
      <c r="Z88" s="600"/>
      <c r="AA88" s="600"/>
      <c r="AB88" s="600"/>
      <c r="AC88" s="600"/>
      <c r="AD88" s="600"/>
      <c r="AE88" s="600"/>
      <c r="AF88" s="600"/>
      <c r="AG88" s="600"/>
      <c r="AH88" s="600"/>
      <c r="AI88" s="600"/>
      <c r="AJ88" s="600"/>
      <c r="AK88" s="600"/>
      <c r="AL88" s="600"/>
      <c r="AM88" s="600"/>
      <c r="AN88" s="600"/>
    </row>
    <row r="89" spans="1:40" ht="60">
      <c r="A89" s="597"/>
      <c r="B89" s="604" t="s">
        <v>5</v>
      </c>
      <c r="C89" s="604" t="s">
        <v>28</v>
      </c>
      <c r="D89" s="604" t="s">
        <v>29</v>
      </c>
      <c r="E89" s="604" t="s">
        <v>215</v>
      </c>
      <c r="F89" s="604" t="s">
        <v>88</v>
      </c>
      <c r="G89" s="604" t="s">
        <v>11</v>
      </c>
      <c r="H89" s="604" t="s">
        <v>12</v>
      </c>
      <c r="I89" s="604" t="s">
        <v>13</v>
      </c>
      <c r="J89" s="604" t="s">
        <v>14</v>
      </c>
      <c r="K89" s="604" t="s">
        <v>15</v>
      </c>
      <c r="L89" s="604" t="s">
        <v>16</v>
      </c>
      <c r="M89" s="604" t="s">
        <v>17</v>
      </c>
      <c r="N89" s="604" t="s">
        <v>216</v>
      </c>
      <c r="O89" s="939"/>
      <c r="P89" s="939"/>
      <c r="Q89" s="598"/>
      <c r="R89" s="598"/>
      <c r="S89" s="598"/>
      <c r="T89" s="600"/>
      <c r="U89" s="600"/>
      <c r="V89" s="600"/>
      <c r="W89" s="600"/>
      <c r="X89" s="600"/>
      <c r="Y89" s="600"/>
      <c r="Z89" s="600"/>
      <c r="AA89" s="600"/>
      <c r="AB89" s="600"/>
      <c r="AC89" s="600"/>
      <c r="AD89" s="600"/>
      <c r="AE89" s="600"/>
      <c r="AF89" s="600"/>
      <c r="AG89" s="600"/>
      <c r="AH89" s="600"/>
      <c r="AI89" s="600"/>
      <c r="AJ89" s="600"/>
      <c r="AK89" s="600"/>
      <c r="AL89" s="600"/>
      <c r="AM89" s="600"/>
      <c r="AN89" s="600"/>
    </row>
    <row r="90" spans="1:40">
      <c r="A90" s="597"/>
      <c r="B90" s="610" t="s">
        <v>24</v>
      </c>
      <c r="C90" s="610" t="s">
        <v>19</v>
      </c>
      <c r="D90" s="610" t="s">
        <v>19</v>
      </c>
      <c r="E90" s="952">
        <f>E30</f>
        <v>580</v>
      </c>
      <c r="F90" s="951">
        <f t="shared" ref="F90:N90" si="25">F30</f>
        <v>84.053307572768091</v>
      </c>
      <c r="G90" s="951">
        <f t="shared" si="25"/>
        <v>13.983751411012166</v>
      </c>
      <c r="H90" s="951">
        <f t="shared" si="25"/>
        <v>21.887583165134185</v>
      </c>
      <c r="I90" s="951">
        <f t="shared" si="25"/>
        <v>36.378390737900837</v>
      </c>
      <c r="J90" s="951">
        <f t="shared" si="25"/>
        <v>51.862040937228038</v>
      </c>
      <c r="K90" s="951">
        <f t="shared" si="25"/>
        <v>73.031482599154941</v>
      </c>
      <c r="L90" s="951">
        <f t="shared" si="25"/>
        <v>137.28729331596352</v>
      </c>
      <c r="M90" s="951">
        <f t="shared" si="25"/>
        <v>194.03196916655446</v>
      </c>
      <c r="N90" s="953">
        <f t="shared" si="25"/>
        <v>2116.0379310344829</v>
      </c>
      <c r="O90" s="939"/>
      <c r="P90" s="939"/>
      <c r="Q90" s="598"/>
      <c r="R90" s="598"/>
      <c r="S90" s="598"/>
      <c r="T90" s="600"/>
      <c r="U90" s="600"/>
      <c r="V90" s="600"/>
      <c r="W90" s="600"/>
      <c r="X90" s="600"/>
      <c r="Y90" s="600"/>
      <c r="Z90" s="600"/>
      <c r="AA90" s="600"/>
      <c r="AB90" s="600"/>
      <c r="AC90" s="600"/>
      <c r="AD90" s="600"/>
      <c r="AE90" s="600"/>
      <c r="AF90" s="600"/>
      <c r="AG90" s="600"/>
      <c r="AH90" s="600"/>
      <c r="AI90" s="600"/>
      <c r="AJ90" s="600"/>
      <c r="AK90" s="600"/>
      <c r="AL90" s="600"/>
      <c r="AM90" s="600"/>
      <c r="AN90" s="600"/>
    </row>
    <row r="91" spans="1:40">
      <c r="A91" s="597"/>
      <c r="B91" s="606" t="s">
        <v>24</v>
      </c>
      <c r="C91" s="945" t="s">
        <v>75</v>
      </c>
      <c r="D91" s="945">
        <v>500</v>
      </c>
      <c r="E91" s="946"/>
      <c r="F91" s="948">
        <f>F$90/F$9*F10</f>
        <v>74.332273693029762</v>
      </c>
      <c r="G91" s="948">
        <f t="shared" ref="G91:M91" si="26">G$90/G$9*G10</f>
        <v>12.222096008044426</v>
      </c>
      <c r="H91" s="948">
        <f t="shared" si="26"/>
        <v>18.885417229735776</v>
      </c>
      <c r="I91" s="948">
        <f t="shared" si="26"/>
        <v>28.476674636219744</v>
      </c>
      <c r="J91" s="948">
        <f t="shared" si="26"/>
        <v>38.147107183770736</v>
      </c>
      <c r="K91" s="948">
        <f t="shared" si="26"/>
        <v>53.487978129442915</v>
      </c>
      <c r="L91" s="948">
        <f t="shared" si="26"/>
        <v>116.11651793634374</v>
      </c>
      <c r="M91" s="948">
        <f t="shared" si="26"/>
        <v>186.70218336914218</v>
      </c>
      <c r="N91" s="945"/>
      <c r="O91" s="939"/>
      <c r="P91" s="939"/>
      <c r="Q91" s="598"/>
      <c r="R91" s="598"/>
      <c r="S91" s="598"/>
      <c r="T91" s="600"/>
      <c r="U91" s="600"/>
      <c r="V91" s="600"/>
      <c r="W91" s="600"/>
      <c r="X91" s="600"/>
      <c r="Y91" s="600"/>
      <c r="Z91" s="600"/>
      <c r="AA91" s="600"/>
      <c r="AB91" s="600"/>
      <c r="AC91" s="600"/>
      <c r="AD91" s="600"/>
      <c r="AE91" s="600"/>
      <c r="AF91" s="600"/>
      <c r="AG91" s="600"/>
      <c r="AH91" s="600"/>
      <c r="AI91" s="600"/>
      <c r="AJ91" s="600"/>
      <c r="AK91" s="600"/>
      <c r="AL91" s="600"/>
      <c r="AM91" s="600"/>
      <c r="AN91" s="600"/>
    </row>
    <row r="92" spans="1:40">
      <c r="A92" s="597"/>
      <c r="B92" s="606" t="s">
        <v>24</v>
      </c>
      <c r="C92" s="945">
        <v>501</v>
      </c>
      <c r="D92" s="945">
        <v>1000</v>
      </c>
      <c r="E92" s="946"/>
      <c r="F92" s="948">
        <f t="shared" ref="F92:M92" si="27">F$90/F$9*F11</f>
        <v>86.658231697204741</v>
      </c>
      <c r="G92" s="948">
        <f t="shared" si="27"/>
        <v>14.728063283132801</v>
      </c>
      <c r="H92" s="948">
        <f t="shared" si="27"/>
        <v>23.588841834825306</v>
      </c>
      <c r="I92" s="948">
        <f t="shared" si="27"/>
        <v>42.491466298886927</v>
      </c>
      <c r="J92" s="948">
        <f t="shared" si="27"/>
        <v>57.687374406945651</v>
      </c>
      <c r="K92" s="948">
        <f t="shared" si="27"/>
        <v>79.436965128820702</v>
      </c>
      <c r="L92" s="948">
        <f t="shared" si="27"/>
        <v>141.72705275009187</v>
      </c>
      <c r="M92" s="948">
        <f t="shared" si="27"/>
        <v>191.48533326325983</v>
      </c>
      <c r="N92" s="945"/>
      <c r="O92" s="939"/>
      <c r="P92" s="939"/>
      <c r="Q92" s="598"/>
      <c r="R92" s="598"/>
      <c r="S92" s="598"/>
      <c r="T92" s="600"/>
      <c r="U92" s="600"/>
      <c r="V92" s="600"/>
      <c r="W92" s="600"/>
      <c r="X92" s="600"/>
      <c r="Y92" s="600"/>
      <c r="Z92" s="600"/>
      <c r="AA92" s="600"/>
      <c r="AB92" s="600"/>
      <c r="AC92" s="600"/>
      <c r="AD92" s="600"/>
      <c r="AE92" s="600"/>
      <c r="AF92" s="600"/>
      <c r="AG92" s="600"/>
      <c r="AH92" s="600"/>
      <c r="AI92" s="600"/>
      <c r="AJ92" s="600"/>
      <c r="AK92" s="600"/>
      <c r="AL92" s="600"/>
      <c r="AM92" s="600"/>
      <c r="AN92" s="600"/>
    </row>
    <row r="93" spans="1:40">
      <c r="A93" s="597"/>
      <c r="B93" s="606" t="s">
        <v>24</v>
      </c>
      <c r="C93" s="945">
        <v>1001</v>
      </c>
      <c r="D93" s="945">
        <v>2000</v>
      </c>
      <c r="E93" s="946"/>
      <c r="F93" s="948">
        <f t="shared" ref="F93:M93" si="28">F$90/F$9*F12</f>
        <v>99.603367146107502</v>
      </c>
      <c r="G93" s="948">
        <f t="shared" si="28"/>
        <v>18.60906687662381</v>
      </c>
      <c r="H93" s="948">
        <f t="shared" si="28"/>
        <v>34.457069729944891</v>
      </c>
      <c r="I93" s="948">
        <f t="shared" si="28"/>
        <v>53.487322164543464</v>
      </c>
      <c r="J93" s="948">
        <f t="shared" si="28"/>
        <v>70.455607602964392</v>
      </c>
      <c r="K93" s="948">
        <f t="shared" si="28"/>
        <v>93.488963983815793</v>
      </c>
      <c r="L93" s="948">
        <f t="shared" si="28"/>
        <v>161.12792461777121</v>
      </c>
      <c r="M93" s="948">
        <f t="shared" si="28"/>
        <v>220.27356538334712</v>
      </c>
      <c r="N93" s="945"/>
      <c r="O93" s="939"/>
      <c r="P93" s="939"/>
      <c r="Q93" s="598"/>
      <c r="R93" s="598"/>
      <c r="S93" s="598"/>
      <c r="T93" s="600"/>
      <c r="U93" s="600"/>
      <c r="V93" s="600"/>
      <c r="W93" s="600"/>
      <c r="X93" s="600"/>
      <c r="Y93" s="600"/>
      <c r="Z93" s="600"/>
      <c r="AA93" s="600"/>
      <c r="AB93" s="600"/>
      <c r="AC93" s="600"/>
      <c r="AD93" s="600"/>
      <c r="AE93" s="600"/>
      <c r="AF93" s="600"/>
      <c r="AG93" s="600"/>
      <c r="AH93" s="600"/>
      <c r="AI93" s="600"/>
      <c r="AJ93" s="600"/>
      <c r="AK93" s="600"/>
      <c r="AL93" s="600"/>
      <c r="AM93" s="600"/>
      <c r="AN93" s="600"/>
    </row>
    <row r="94" spans="1:40">
      <c r="A94" s="597"/>
      <c r="B94" s="606" t="s">
        <v>24</v>
      </c>
      <c r="C94" s="945">
        <v>2001</v>
      </c>
      <c r="D94" s="945">
        <v>5000</v>
      </c>
      <c r="E94" s="946"/>
      <c r="F94" s="948">
        <f t="shared" ref="F94:M94" si="29">F$90/F$9*F13</f>
        <v>104.23712571025227</v>
      </c>
      <c r="G94" s="948">
        <f t="shared" si="29"/>
        <v>25.770548806806808</v>
      </c>
      <c r="H94" s="948">
        <f t="shared" si="29"/>
        <v>44.481933592237091</v>
      </c>
      <c r="I94" s="948">
        <f t="shared" si="29"/>
        <v>64.268447693505323</v>
      </c>
      <c r="J94" s="948">
        <f t="shared" si="29"/>
        <v>83.640052397635188</v>
      </c>
      <c r="K94" s="948">
        <f t="shared" si="29"/>
        <v>105.08903854901757</v>
      </c>
      <c r="L94" s="948">
        <f t="shared" si="29"/>
        <v>152.19188915731772</v>
      </c>
      <c r="M94" s="948">
        <f t="shared" si="29"/>
        <v>212.00139383549617</v>
      </c>
      <c r="N94" s="945"/>
      <c r="O94" s="939"/>
      <c r="P94" s="939"/>
      <c r="Q94" s="598"/>
      <c r="R94" s="598"/>
      <c r="S94" s="598"/>
      <c r="T94" s="600"/>
      <c r="U94" s="600"/>
      <c r="V94" s="600"/>
      <c r="W94" s="600"/>
      <c r="X94" s="600"/>
      <c r="Y94" s="600"/>
      <c r="Z94" s="600"/>
      <c r="AA94" s="600"/>
      <c r="AB94" s="600"/>
      <c r="AC94" s="600"/>
      <c r="AD94" s="600"/>
      <c r="AE94" s="600"/>
      <c r="AF94" s="600"/>
      <c r="AG94" s="600"/>
      <c r="AH94" s="600"/>
      <c r="AI94" s="600"/>
      <c r="AJ94" s="600"/>
      <c r="AK94" s="600"/>
      <c r="AL94" s="600"/>
      <c r="AM94" s="600"/>
      <c r="AN94" s="600"/>
    </row>
    <row r="95" spans="1:40">
      <c r="A95" s="597"/>
      <c r="B95" s="606" t="s">
        <v>24</v>
      </c>
      <c r="C95" s="945">
        <v>5001</v>
      </c>
      <c r="D95" s="945">
        <v>10000</v>
      </c>
      <c r="E95" s="946"/>
      <c r="F95" s="948">
        <f t="shared" ref="F95:M95" si="30">F$90/F$9*F14</f>
        <v>109.43660618988852</v>
      </c>
      <c r="G95" s="948">
        <f t="shared" si="30"/>
        <v>39.839914183521202</v>
      </c>
      <c r="H95" s="948">
        <f t="shared" si="30"/>
        <v>58.323063196473285</v>
      </c>
      <c r="I95" s="948">
        <f t="shared" si="30"/>
        <v>73.525048494129265</v>
      </c>
      <c r="J95" s="948">
        <f t="shared" si="30"/>
        <v>88.294640514945215</v>
      </c>
      <c r="K95" s="948">
        <f t="shared" si="30"/>
        <v>109.49051627205766</v>
      </c>
      <c r="L95" s="948">
        <f t="shared" si="30"/>
        <v>189.3006119257177</v>
      </c>
      <c r="M95" s="948">
        <f t="shared" si="30"/>
        <v>191.71416351257153</v>
      </c>
      <c r="N95" s="945"/>
      <c r="O95" s="939"/>
      <c r="P95" s="939"/>
      <c r="Q95" s="598"/>
      <c r="R95" s="598"/>
      <c r="S95" s="598"/>
      <c r="T95" s="600"/>
      <c r="U95" s="600"/>
      <c r="V95" s="600"/>
      <c r="W95" s="600"/>
      <c r="X95" s="600"/>
      <c r="Y95" s="600"/>
      <c r="Z95" s="600"/>
      <c r="AA95" s="600"/>
      <c r="AB95" s="600"/>
      <c r="AC95" s="600"/>
      <c r="AD95" s="600"/>
      <c r="AE95" s="600"/>
      <c r="AF95" s="600"/>
      <c r="AG95" s="600"/>
      <c r="AH95" s="600"/>
      <c r="AI95" s="600"/>
      <c r="AJ95" s="600"/>
      <c r="AK95" s="600"/>
      <c r="AL95" s="600"/>
      <c r="AM95" s="600"/>
      <c r="AN95" s="600"/>
    </row>
    <row r="96" spans="1:40">
      <c r="A96" s="597"/>
      <c r="B96" s="606" t="s">
        <v>24</v>
      </c>
      <c r="C96" s="945">
        <v>10001</v>
      </c>
      <c r="D96" s="945">
        <v>20000</v>
      </c>
      <c r="E96" s="946"/>
      <c r="F96" s="948">
        <f t="shared" ref="F96:M96" si="31">F$90/F$9*F15</f>
        <v>104.91116286389978</v>
      </c>
      <c r="G96" s="948">
        <f t="shared" si="31"/>
        <v>22.099412007603739</v>
      </c>
      <c r="H96" s="948">
        <f t="shared" si="31"/>
        <v>37.576157459528353</v>
      </c>
      <c r="I96" s="948">
        <f t="shared" si="31"/>
        <v>67.082390537318574</v>
      </c>
      <c r="J96" s="948">
        <f t="shared" si="31"/>
        <v>93.450839161858624</v>
      </c>
      <c r="K96" s="948">
        <f t="shared" si="31"/>
        <v>108.38582715843721</v>
      </c>
      <c r="L96" s="948">
        <f t="shared" si="31"/>
        <v>156.36434743273091</v>
      </c>
      <c r="M96" s="948">
        <f t="shared" si="31"/>
        <v>182.1711693039762</v>
      </c>
      <c r="N96" s="945"/>
      <c r="O96" s="939"/>
      <c r="P96" s="939"/>
      <c r="Q96" s="598"/>
      <c r="R96" s="598"/>
      <c r="S96" s="598"/>
      <c r="T96" s="600"/>
      <c r="U96" s="600"/>
      <c r="V96" s="600"/>
      <c r="W96" s="600"/>
      <c r="X96" s="600"/>
      <c r="Y96" s="600"/>
      <c r="Z96" s="600"/>
      <c r="AA96" s="600"/>
      <c r="AB96" s="600"/>
      <c r="AC96" s="600"/>
      <c r="AD96" s="600"/>
      <c r="AE96" s="600"/>
      <c r="AF96" s="600"/>
      <c r="AG96" s="600"/>
      <c r="AH96" s="600"/>
      <c r="AI96" s="600"/>
      <c r="AJ96" s="600"/>
      <c r="AK96" s="600"/>
      <c r="AL96" s="600"/>
      <c r="AM96" s="600"/>
      <c r="AN96" s="600"/>
    </row>
    <row r="97" spans="1:40">
      <c r="A97" s="597"/>
      <c r="B97" s="606" t="s">
        <v>24</v>
      </c>
      <c r="C97" s="945">
        <v>20001</v>
      </c>
      <c r="D97" s="945" t="s">
        <v>76</v>
      </c>
      <c r="E97" s="946"/>
      <c r="F97" s="948">
        <f t="shared" ref="F97:M97" si="32">F$90/F$9*F16</f>
        <v>82.539871499694101</v>
      </c>
      <c r="G97" s="948">
        <f t="shared" si="32"/>
        <v>17.386926019424397</v>
      </c>
      <c r="H97" s="948">
        <f t="shared" si="32"/>
        <v>29.563405108618692</v>
      </c>
      <c r="I97" s="948">
        <f t="shared" si="32"/>
        <v>52.777719202537391</v>
      </c>
      <c r="J97" s="948">
        <f t="shared" si="32"/>
        <v>65.958002118455227</v>
      </c>
      <c r="K97" s="948">
        <f t="shared" si="32"/>
        <v>104.26806626241665</v>
      </c>
      <c r="L97" s="948">
        <f t="shared" si="32"/>
        <v>146.36473573954592</v>
      </c>
      <c r="M97" s="948">
        <f t="shared" si="32"/>
        <v>187.7093552133681</v>
      </c>
      <c r="N97" s="945"/>
      <c r="O97" s="939"/>
      <c r="P97" s="939"/>
      <c r="Q97" s="598"/>
      <c r="R97" s="598"/>
      <c r="S97" s="598"/>
      <c r="T97" s="600"/>
      <c r="U97" s="600"/>
      <c r="V97" s="600"/>
      <c r="W97" s="600"/>
      <c r="X97" s="600"/>
      <c r="Y97" s="600"/>
      <c r="Z97" s="600"/>
      <c r="AA97" s="600"/>
      <c r="AB97" s="600"/>
      <c r="AC97" s="600"/>
      <c r="AD97" s="600"/>
      <c r="AE97" s="600"/>
      <c r="AF97" s="600"/>
      <c r="AG97" s="600"/>
      <c r="AH97" s="600"/>
      <c r="AI97" s="600"/>
      <c r="AJ97" s="600"/>
      <c r="AK97" s="600"/>
      <c r="AL97" s="600"/>
      <c r="AM97" s="600"/>
      <c r="AN97" s="600"/>
    </row>
    <row r="98" spans="1:40">
      <c r="A98" s="597"/>
      <c r="B98" s="607"/>
      <c r="C98" s="607"/>
      <c r="D98" s="607"/>
      <c r="E98" s="607"/>
      <c r="F98" s="607"/>
      <c r="G98" s="607"/>
      <c r="H98" s="608"/>
      <c r="I98" s="608"/>
      <c r="J98" s="607"/>
      <c r="K98" s="607"/>
      <c r="L98" s="607"/>
      <c r="M98" s="607"/>
      <c r="N98" s="607"/>
      <c r="O98" s="939"/>
      <c r="P98" s="939"/>
      <c r="Q98" s="598"/>
      <c r="R98" s="598"/>
      <c r="S98" s="598"/>
      <c r="T98" s="600"/>
      <c r="U98" s="600"/>
      <c r="V98" s="600"/>
      <c r="W98" s="600"/>
      <c r="X98" s="600"/>
      <c r="Y98" s="600"/>
      <c r="Z98" s="600"/>
      <c r="AA98" s="600"/>
      <c r="AB98" s="600"/>
      <c r="AC98" s="600"/>
      <c r="AD98" s="600"/>
      <c r="AE98" s="600"/>
      <c r="AF98" s="600"/>
      <c r="AG98" s="600"/>
      <c r="AH98" s="600"/>
      <c r="AI98" s="600"/>
      <c r="AJ98" s="600"/>
      <c r="AK98" s="600"/>
      <c r="AL98" s="600"/>
      <c r="AM98" s="600"/>
      <c r="AN98" s="600"/>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D41" sqref="D41"/>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103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1168</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1168</v>
      </c>
      <c r="F9" s="54">
        <v>18.88</v>
      </c>
      <c r="G9" s="65">
        <v>8.2200000000000006</v>
      </c>
      <c r="H9" s="66">
        <v>10.58</v>
      </c>
      <c r="I9" s="66">
        <v>14.41</v>
      </c>
      <c r="J9" s="66">
        <v>16.8</v>
      </c>
      <c r="K9" s="66">
        <v>19.68</v>
      </c>
      <c r="L9" s="66">
        <v>26.28</v>
      </c>
      <c r="M9" s="66">
        <v>33.44</v>
      </c>
      <c r="N9" s="67">
        <v>516.26712328767121</v>
      </c>
      <c r="O9" s="11"/>
      <c r="P9" s="11"/>
      <c r="Q9" s="11"/>
      <c r="AI9" s="43"/>
      <c r="AJ9" s="43"/>
      <c r="AK9" s="43"/>
      <c r="AL9" s="43"/>
    </row>
    <row r="10" spans="1:69" s="44" customFormat="1">
      <c r="A10" s="1"/>
      <c r="B10" s="26" t="s">
        <v>19</v>
      </c>
      <c r="C10" s="53">
        <v>26</v>
      </c>
      <c r="D10" s="53">
        <v>500</v>
      </c>
      <c r="E10" s="28">
        <v>1098</v>
      </c>
      <c r="F10" s="56">
        <v>19.05</v>
      </c>
      <c r="G10" s="63">
        <v>8.6</v>
      </c>
      <c r="H10" s="68">
        <v>10.86</v>
      </c>
      <c r="I10" s="68">
        <v>14.55</v>
      </c>
      <c r="J10" s="68">
        <v>16.82</v>
      </c>
      <c r="K10" s="68">
        <v>19.760000000000002</v>
      </c>
      <c r="L10" s="68">
        <v>26.33</v>
      </c>
      <c r="M10" s="68">
        <v>33.44</v>
      </c>
      <c r="N10" s="69">
        <v>122.040072859745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38</v>
      </c>
      <c r="F11" s="56">
        <v>16.170000000000002</v>
      </c>
      <c r="G11" s="62">
        <v>7.2998425196850398</v>
      </c>
      <c r="H11" s="64">
        <v>7.39</v>
      </c>
      <c r="I11" s="64">
        <v>9.8699999999999992</v>
      </c>
      <c r="J11" s="64">
        <v>14.31</v>
      </c>
      <c r="K11" s="64">
        <v>18.37</v>
      </c>
      <c r="L11" s="64">
        <v>26.43</v>
      </c>
      <c r="M11" s="64">
        <v>33.94</v>
      </c>
      <c r="N11" s="69">
        <v>655.26315789473688</v>
      </c>
      <c r="O11" s="11"/>
      <c r="P11" s="11"/>
      <c r="Q11" s="34" t="s">
        <v>23</v>
      </c>
      <c r="AI11" s="1"/>
      <c r="AJ11" s="43"/>
      <c r="AK11" s="43"/>
      <c r="AL11" s="43"/>
    </row>
    <row r="12" spans="1:69">
      <c r="B12" s="26" t="s">
        <v>19</v>
      </c>
      <c r="C12" s="53">
        <v>1001</v>
      </c>
      <c r="D12" s="53">
        <v>2000</v>
      </c>
      <c r="E12" s="28">
        <v>19</v>
      </c>
      <c r="F12" s="56">
        <v>18.739999999999998</v>
      </c>
      <c r="G12" s="62">
        <v>8.4600524934383188</v>
      </c>
      <c r="H12" s="64">
        <v>8.5645392702535545</v>
      </c>
      <c r="I12" s="64">
        <v>11.438701298701295</v>
      </c>
      <c r="J12" s="64">
        <v>19.28</v>
      </c>
      <c r="K12" s="64">
        <v>21.67</v>
      </c>
      <c r="L12" s="64">
        <v>25.85</v>
      </c>
      <c r="M12" s="64">
        <v>34.86</v>
      </c>
      <c r="N12" s="69">
        <v>1489.4736842105262</v>
      </c>
      <c r="O12" s="11"/>
      <c r="P12" s="11"/>
      <c r="Q12" s="34" t="s">
        <v>25</v>
      </c>
      <c r="AI12" s="1"/>
      <c r="AJ12" s="43"/>
      <c r="AK12" s="43"/>
      <c r="AL12" s="43"/>
    </row>
    <row r="13" spans="1:69">
      <c r="B13" s="26" t="s">
        <v>19</v>
      </c>
      <c r="C13" s="53">
        <v>2001</v>
      </c>
      <c r="D13" s="53">
        <v>5000</v>
      </c>
      <c r="E13" s="28">
        <v>6</v>
      </c>
      <c r="F13" s="56">
        <v>17.98</v>
      </c>
      <c r="G13" s="62">
        <v>8.1169553805774264</v>
      </c>
      <c r="H13" s="64">
        <v>8.217204700061842</v>
      </c>
      <c r="I13" s="64">
        <v>10.974805194805192</v>
      </c>
      <c r="J13" s="64">
        <v>18.49810032017076</v>
      </c>
      <c r="K13" s="64">
        <v>20.79117395944504</v>
      </c>
      <c r="L13" s="64">
        <v>24.801654215581646</v>
      </c>
      <c r="M13" s="64">
        <v>33.446254002134474</v>
      </c>
      <c r="N13" s="69">
        <v>3500</v>
      </c>
      <c r="O13" s="11"/>
      <c r="P13" s="11"/>
      <c r="Q13" s="34" t="s">
        <v>26</v>
      </c>
      <c r="AI13" s="1"/>
      <c r="AJ13" s="43"/>
      <c r="AK13" s="43"/>
      <c r="AL13" s="43"/>
    </row>
    <row r="14" spans="1:69">
      <c r="B14" s="26" t="s">
        <v>19</v>
      </c>
      <c r="C14" s="53">
        <v>5001</v>
      </c>
      <c r="D14" s="53">
        <v>10000</v>
      </c>
      <c r="E14" s="28">
        <v>2</v>
      </c>
      <c r="F14" s="30">
        <v>15.382087212413056</v>
      </c>
      <c r="G14" s="70">
        <v>6.944144358359698</v>
      </c>
      <c r="H14" s="64">
        <v>7.0299087507564915</v>
      </c>
      <c r="I14" s="64">
        <v>9.3890662205638105</v>
      </c>
      <c r="J14" s="64">
        <v>15.825327719067436</v>
      </c>
      <c r="K14" s="64">
        <v>17.787077368889591</v>
      </c>
      <c r="L14" s="64">
        <v>21.218087216695707</v>
      </c>
      <c r="M14" s="64">
        <v>28.613637151799313</v>
      </c>
      <c r="N14" s="71">
        <v>7000</v>
      </c>
      <c r="O14" s="11"/>
      <c r="P14" s="11"/>
      <c r="Q14" s="34" t="s">
        <v>27</v>
      </c>
      <c r="AI14" s="1"/>
      <c r="AJ14" s="43"/>
      <c r="AK14" s="43"/>
      <c r="AL14" s="43"/>
    </row>
    <row r="15" spans="1:69">
      <c r="B15" s="26" t="s">
        <v>19</v>
      </c>
      <c r="C15" s="53">
        <v>10001</v>
      </c>
      <c r="D15" s="53">
        <v>20000</v>
      </c>
      <c r="E15" s="28">
        <v>1</v>
      </c>
      <c r="F15" s="30">
        <v>13.159544327601848</v>
      </c>
      <c r="G15" s="70">
        <v>5.940791664954113</v>
      </c>
      <c r="H15" s="64">
        <v>6.0141640433505037</v>
      </c>
      <c r="I15" s="64">
        <v>8.0324491350296974</v>
      </c>
      <c r="J15" s="64">
        <v>13.538741442698168</v>
      </c>
      <c r="K15" s="64">
        <v>15.217039785439278</v>
      </c>
      <c r="L15" s="64">
        <v>18.152306343036702</v>
      </c>
      <c r="M15" s="64">
        <v>24.479280430106744</v>
      </c>
      <c r="N15" s="71">
        <v>14000</v>
      </c>
      <c r="O15" s="11"/>
      <c r="P15" s="11"/>
      <c r="Q15" s="11"/>
      <c r="AI15" s="1"/>
      <c r="AJ15" s="43"/>
      <c r="AK15" s="43"/>
      <c r="AL15" s="43"/>
    </row>
    <row r="16" spans="1:69">
      <c r="B16" s="26" t="s">
        <v>19</v>
      </c>
      <c r="C16" s="53">
        <v>20001</v>
      </c>
      <c r="D16" s="53"/>
      <c r="E16" s="28"/>
      <c r="F16" s="56"/>
      <c r="G16" s="72"/>
      <c r="H16" s="68"/>
      <c r="I16" s="68"/>
      <c r="J16" s="68"/>
      <c r="K16" s="68"/>
      <c r="L16" s="68"/>
      <c r="M16" s="68"/>
      <c r="N16" s="69"/>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603000</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1168</v>
      </c>
      <c r="F26" s="54">
        <v>18.88</v>
      </c>
      <c r="G26" s="65">
        <v>8.2200000000000006</v>
      </c>
      <c r="H26" s="66">
        <v>10.58</v>
      </c>
      <c r="I26" s="66">
        <v>14.41</v>
      </c>
      <c r="J26" s="66">
        <v>16.8</v>
      </c>
      <c r="K26" s="66">
        <v>19.68</v>
      </c>
      <c r="L26" s="66">
        <v>26.28</v>
      </c>
      <c r="M26" s="66">
        <v>33.44</v>
      </c>
      <c r="N26" s="67">
        <v>516.26712328767121</v>
      </c>
      <c r="O26" s="11"/>
      <c r="P26" s="11"/>
      <c r="Q26" s="11"/>
      <c r="AI26" s="43"/>
      <c r="AJ26" s="43"/>
      <c r="AK26" s="43"/>
      <c r="AL26" s="43"/>
    </row>
    <row r="27" spans="1:69">
      <c r="B27" s="28" t="s">
        <v>20</v>
      </c>
      <c r="C27" s="28" t="s">
        <v>19</v>
      </c>
      <c r="D27" s="28" t="s">
        <v>19</v>
      </c>
      <c r="E27" s="28">
        <v>360</v>
      </c>
      <c r="F27" s="56">
        <v>22.13</v>
      </c>
      <c r="G27" s="56">
        <v>7.57</v>
      </c>
      <c r="H27" s="56">
        <v>11.47</v>
      </c>
      <c r="I27" s="56">
        <v>18.84</v>
      </c>
      <c r="J27" s="56">
        <v>21.69</v>
      </c>
      <c r="K27" s="56">
        <v>24.45</v>
      </c>
      <c r="L27" s="56">
        <v>31.26</v>
      </c>
      <c r="M27" s="56">
        <v>39.03</v>
      </c>
      <c r="N27" s="33">
        <v>475</v>
      </c>
      <c r="O27" s="11"/>
      <c r="P27" s="11"/>
      <c r="Q27" s="11"/>
      <c r="AI27" s="43"/>
      <c r="AJ27" s="43"/>
      <c r="AK27" s="43"/>
      <c r="AL27" s="43"/>
    </row>
    <row r="28" spans="1:69">
      <c r="B28" s="28" t="s">
        <v>21</v>
      </c>
      <c r="C28" s="28" t="s">
        <v>19</v>
      </c>
      <c r="D28" s="28" t="s">
        <v>19</v>
      </c>
      <c r="E28" s="28">
        <v>162</v>
      </c>
      <c r="F28" s="56">
        <v>22.66</v>
      </c>
      <c r="G28" s="56">
        <v>8.6199999999999992</v>
      </c>
      <c r="H28" s="56">
        <v>14.02</v>
      </c>
      <c r="I28" s="56">
        <v>20.3</v>
      </c>
      <c r="J28" s="56">
        <v>22.3</v>
      </c>
      <c r="K28" s="56">
        <v>24.73</v>
      </c>
      <c r="L28" s="56">
        <v>31.6</v>
      </c>
      <c r="M28" s="56">
        <v>36.06</v>
      </c>
      <c r="N28" s="33">
        <v>145.67901234567901</v>
      </c>
      <c r="O28" s="11"/>
      <c r="P28" s="11"/>
      <c r="Q28" s="11"/>
      <c r="AI28" s="43"/>
      <c r="AJ28" s="43"/>
      <c r="AK28" s="43"/>
      <c r="AL28" s="43"/>
    </row>
    <row r="29" spans="1:69" s="44" customFormat="1">
      <c r="A29" s="1"/>
      <c r="B29" s="28" t="s">
        <v>22</v>
      </c>
      <c r="C29" s="28" t="s">
        <v>19</v>
      </c>
      <c r="D29" s="28" t="s">
        <v>19</v>
      </c>
      <c r="E29" s="28">
        <v>84</v>
      </c>
      <c r="F29" s="56">
        <v>20.170000000000002</v>
      </c>
      <c r="G29" s="56">
        <v>8.25</v>
      </c>
      <c r="H29" s="56">
        <v>12.83</v>
      </c>
      <c r="I29" s="56">
        <v>18.16</v>
      </c>
      <c r="J29" s="56">
        <v>19.82</v>
      </c>
      <c r="K29" s="56">
        <v>22.79</v>
      </c>
      <c r="L29" s="56">
        <v>26.04</v>
      </c>
      <c r="M29" s="56">
        <v>30.07</v>
      </c>
      <c r="N29" s="33">
        <v>135.71428571428572</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562</v>
      </c>
      <c r="F30" s="56">
        <v>15.51</v>
      </c>
      <c r="G30" s="56">
        <v>8.42</v>
      </c>
      <c r="H30" s="56">
        <v>9.85</v>
      </c>
      <c r="I30" s="56">
        <v>12.5</v>
      </c>
      <c r="J30" s="56">
        <v>13.76</v>
      </c>
      <c r="K30" s="56">
        <v>15.35</v>
      </c>
      <c r="L30" s="56">
        <v>20.149999999999999</v>
      </c>
      <c r="M30" s="56">
        <v>24.75</v>
      </c>
      <c r="N30" s="33">
        <v>706.40569395017792</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26</v>
      </c>
      <c r="C37" s="53">
        <v>500</v>
      </c>
      <c r="D37" s="53">
        <v>122.040072859745</v>
      </c>
      <c r="E37" s="56">
        <v>19.05</v>
      </c>
      <c r="F37" s="948">
        <v>22.32926377118644</v>
      </c>
      <c r="G37" s="948">
        <v>22.864036016949154</v>
      </c>
      <c r="H37" s="948">
        <v>20.351615466101698</v>
      </c>
      <c r="I37" s="948">
        <v>15.649655720338984</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655.26315789473688</v>
      </c>
      <c r="E38" s="56">
        <v>16.170000000000002</v>
      </c>
      <c r="F38" s="948">
        <v>18.953501059322033</v>
      </c>
      <c r="G38" s="948">
        <v>19.407425847457628</v>
      </c>
      <c r="H38" s="948">
        <v>17.274835805084749</v>
      </c>
      <c r="I38" s="948">
        <v>13.283723516949154</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1489.4736842105262</v>
      </c>
      <c r="E39" s="56">
        <v>18.739999999999998</v>
      </c>
      <c r="F39" s="948">
        <v>21.965900423728812</v>
      </c>
      <c r="G39" s="948">
        <v>22.491970338983048</v>
      </c>
      <c r="H39" s="948">
        <v>20.020434322033896</v>
      </c>
      <c r="I39" s="948">
        <v>15.39498940677966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3500</v>
      </c>
      <c r="E40" s="56">
        <v>17.98</v>
      </c>
      <c r="F40" s="948">
        <v>21.075074152542371</v>
      </c>
      <c r="G40" s="948">
        <v>21.579809322033899</v>
      </c>
      <c r="H40" s="948">
        <v>19.208506355932204</v>
      </c>
      <c r="I40" s="948">
        <v>14.770646186440679</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61">
        <v>7000</v>
      </c>
      <c r="E41" s="948">
        <v>15.382087212413056</v>
      </c>
      <c r="F41" s="948">
        <v>18.029957098024411</v>
      </c>
      <c r="G41" s="948">
        <v>18.46176357167796</v>
      </c>
      <c r="H41" s="948">
        <v>16.433087874701872</v>
      </c>
      <c r="I41" s="948">
        <v>12.636449823332972</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61">
        <v>14000</v>
      </c>
      <c r="E42" s="948">
        <v>13.159544327601848</v>
      </c>
      <c r="F42" s="948">
        <v>15.424826057723987</v>
      </c>
      <c r="G42" s="948">
        <v>15.794241232174675</v>
      </c>
      <c r="H42" s="948">
        <v>14.058686922019561</v>
      </c>
      <c r="I42" s="948">
        <v>10.810621425905968</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223209</v>
      </c>
      <c r="D43" s="53"/>
      <c r="E43" s="56"/>
      <c r="F43" s="948"/>
      <c r="G43" s="948"/>
      <c r="H43" s="948"/>
      <c r="I43" s="948"/>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516.26712328767121</v>
      </c>
      <c r="E44" s="54">
        <v>18.88</v>
      </c>
      <c r="F44" s="54">
        <v>22.13</v>
      </c>
      <c r="G44" s="54">
        <v>22.66</v>
      </c>
      <c r="H44" s="54">
        <v>20.170000000000002</v>
      </c>
      <c r="I44" s="54">
        <v>15.51</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580"/>
      <c r="B46" s="584" t="s">
        <v>221</v>
      </c>
      <c r="C46" s="585"/>
      <c r="D46" s="585"/>
      <c r="E46" s="585"/>
      <c r="F46" s="585"/>
      <c r="G46" s="585"/>
      <c r="H46" s="585"/>
      <c r="I46" s="585"/>
      <c r="J46" s="585"/>
      <c r="K46" s="585"/>
      <c r="L46" s="586"/>
      <c r="M46" s="586"/>
      <c r="N46" s="585"/>
      <c r="O46" s="585"/>
      <c r="P46" s="585"/>
      <c r="Q46" s="585"/>
      <c r="R46" s="585"/>
      <c r="S46" s="585"/>
      <c r="T46" s="585"/>
      <c r="U46" s="585"/>
      <c r="V46" s="585"/>
      <c r="W46" s="585"/>
      <c r="X46" s="585"/>
      <c r="Y46" s="585"/>
      <c r="Z46" s="585"/>
      <c r="AA46" s="585"/>
      <c r="AB46" s="585"/>
      <c r="AC46" s="585"/>
      <c r="AD46" s="585"/>
      <c r="AE46" s="583"/>
      <c r="AF46" s="583"/>
      <c r="AG46" s="583"/>
      <c r="AH46" s="583"/>
      <c r="AI46" s="583"/>
      <c r="AJ46" s="583"/>
      <c r="AK46" s="583"/>
      <c r="AL46" s="583"/>
      <c r="AM46" s="581"/>
      <c r="AN46" s="581"/>
    </row>
    <row r="47" spans="1:40">
      <c r="A47" s="579"/>
      <c r="B47" s="579"/>
      <c r="C47" s="579"/>
      <c r="D47" s="579"/>
      <c r="E47" s="579"/>
      <c r="F47" s="579"/>
      <c r="G47" s="579"/>
      <c r="H47" s="579"/>
      <c r="I47" s="579"/>
      <c r="J47" s="579"/>
      <c r="K47" s="579"/>
      <c r="L47" s="579"/>
      <c r="M47" s="579"/>
      <c r="N47" s="579"/>
      <c r="O47" s="579"/>
      <c r="P47" s="579"/>
      <c r="Q47" s="579"/>
      <c r="R47" s="579"/>
      <c r="S47" s="579"/>
      <c r="T47" s="579"/>
      <c r="U47" s="579"/>
      <c r="V47" s="579"/>
      <c r="W47" s="579"/>
      <c r="X47" s="579"/>
      <c r="Y47" s="579"/>
      <c r="Z47" s="579"/>
      <c r="AA47" s="579"/>
      <c r="AB47" s="579"/>
      <c r="AC47" s="579"/>
      <c r="AD47" s="579"/>
      <c r="AE47" s="579"/>
      <c r="AF47" s="579"/>
      <c r="AG47" s="579"/>
      <c r="AH47" s="579"/>
      <c r="AI47" s="579"/>
      <c r="AJ47" s="579"/>
      <c r="AK47" s="579"/>
      <c r="AL47" s="579"/>
      <c r="AM47" s="579"/>
      <c r="AN47" s="579"/>
    </row>
    <row r="48" spans="1:40">
      <c r="A48" s="580"/>
      <c r="B48" s="595" t="s">
        <v>214</v>
      </c>
      <c r="C48" s="581"/>
      <c r="D48" s="581"/>
      <c r="E48" s="581"/>
      <c r="F48" s="581"/>
      <c r="G48" s="581"/>
      <c r="H48" s="581"/>
      <c r="I48" s="581"/>
      <c r="J48" s="581"/>
      <c r="K48" s="581"/>
      <c r="L48" s="581"/>
      <c r="M48" s="581"/>
      <c r="N48" s="582"/>
      <c r="O48" s="582"/>
      <c r="P48" s="939"/>
      <c r="Q48" s="581"/>
      <c r="R48" s="581"/>
      <c r="S48" s="581"/>
      <c r="T48" s="583"/>
      <c r="U48" s="583"/>
      <c r="V48" s="583"/>
      <c r="W48" s="583"/>
      <c r="X48" s="583"/>
      <c r="Y48" s="583"/>
      <c r="Z48" s="583"/>
      <c r="AA48" s="583"/>
      <c r="AB48" s="583"/>
      <c r="AC48" s="583"/>
      <c r="AD48" s="583"/>
      <c r="AE48" s="583"/>
      <c r="AF48" s="583"/>
      <c r="AG48" s="583"/>
      <c r="AH48" s="583"/>
      <c r="AI48" s="583"/>
      <c r="AJ48" s="583"/>
      <c r="AK48" s="583"/>
      <c r="AL48" s="583"/>
      <c r="AM48" s="583"/>
      <c r="AN48" s="583"/>
    </row>
    <row r="49" spans="1:40">
      <c r="A49" s="580"/>
      <c r="B49" s="587">
        <v>1</v>
      </c>
      <c r="C49" s="587">
        <v>2</v>
      </c>
      <c r="D49" s="587">
        <v>3</v>
      </c>
      <c r="E49" s="587">
        <v>4</v>
      </c>
      <c r="F49" s="587">
        <v>5</v>
      </c>
      <c r="G49" s="587">
        <v>7</v>
      </c>
      <c r="H49" s="587">
        <v>8</v>
      </c>
      <c r="I49" s="587">
        <v>9</v>
      </c>
      <c r="J49" s="587">
        <v>10</v>
      </c>
      <c r="K49" s="587">
        <v>11</v>
      </c>
      <c r="L49" s="587">
        <v>12</v>
      </c>
      <c r="M49" s="587">
        <v>13</v>
      </c>
      <c r="N49" s="587">
        <v>14</v>
      </c>
      <c r="O49" s="939"/>
      <c r="P49" s="939"/>
      <c r="Q49" s="581"/>
      <c r="R49" s="581"/>
      <c r="S49" s="581"/>
      <c r="T49" s="583"/>
      <c r="U49" s="583"/>
      <c r="V49" s="583"/>
      <c r="W49" s="583"/>
      <c r="X49" s="583"/>
      <c r="Y49" s="583"/>
      <c r="Z49" s="583"/>
      <c r="AA49" s="583"/>
      <c r="AB49" s="583"/>
      <c r="AC49" s="583"/>
      <c r="AD49" s="583"/>
      <c r="AE49" s="583"/>
      <c r="AF49" s="583"/>
      <c r="AG49" s="583"/>
      <c r="AH49" s="583"/>
      <c r="AI49" s="583"/>
      <c r="AJ49" s="583"/>
      <c r="AK49" s="583"/>
      <c r="AL49" s="583"/>
      <c r="AM49" s="583"/>
      <c r="AN49" s="583"/>
    </row>
    <row r="50" spans="1:40" ht="60">
      <c r="A50" s="580"/>
      <c r="B50" s="587" t="s">
        <v>5</v>
      </c>
      <c r="C50" s="587" t="s">
        <v>28</v>
      </c>
      <c r="D50" s="587" t="s">
        <v>29</v>
      </c>
      <c r="E50" s="587" t="s">
        <v>215</v>
      </c>
      <c r="F50" s="587" t="s">
        <v>9</v>
      </c>
      <c r="G50" s="587" t="s">
        <v>11</v>
      </c>
      <c r="H50" s="587" t="s">
        <v>12</v>
      </c>
      <c r="I50" s="587" t="s">
        <v>13</v>
      </c>
      <c r="J50" s="587" t="s">
        <v>14</v>
      </c>
      <c r="K50" s="587" t="s">
        <v>15</v>
      </c>
      <c r="L50" s="587" t="s">
        <v>16</v>
      </c>
      <c r="M50" s="587" t="s">
        <v>17</v>
      </c>
      <c r="N50" s="587" t="s">
        <v>216</v>
      </c>
      <c r="O50" s="939"/>
      <c r="P50" s="939"/>
      <c r="Q50" s="581"/>
      <c r="R50" s="581"/>
      <c r="S50" s="581"/>
      <c r="T50" s="583"/>
      <c r="U50" s="583"/>
      <c r="V50" s="583"/>
      <c r="W50" s="583"/>
      <c r="X50" s="583"/>
      <c r="Y50" s="583"/>
      <c r="Z50" s="583"/>
      <c r="AA50" s="583"/>
      <c r="AB50" s="583"/>
      <c r="AC50" s="583"/>
      <c r="AD50" s="583"/>
      <c r="AE50" s="583"/>
      <c r="AF50" s="583"/>
      <c r="AG50" s="583"/>
      <c r="AH50" s="583"/>
      <c r="AI50" s="583"/>
      <c r="AJ50" s="583"/>
      <c r="AK50" s="583"/>
      <c r="AL50" s="583"/>
      <c r="AM50" s="583"/>
      <c r="AN50" s="583"/>
    </row>
    <row r="51" spans="1:40">
      <c r="A51" s="580"/>
      <c r="B51" s="593" t="s">
        <v>20</v>
      </c>
      <c r="C51" s="593" t="s">
        <v>19</v>
      </c>
      <c r="D51" s="593" t="s">
        <v>19</v>
      </c>
      <c r="E51" s="593">
        <f t="shared" ref="E51" si="0">E27</f>
        <v>360</v>
      </c>
      <c r="F51" s="951">
        <f>F27</f>
        <v>22.13</v>
      </c>
      <c r="G51" s="951">
        <f t="shared" ref="G51:N51" si="1">G27</f>
        <v>7.57</v>
      </c>
      <c r="H51" s="951">
        <f t="shared" si="1"/>
        <v>11.47</v>
      </c>
      <c r="I51" s="951">
        <f t="shared" si="1"/>
        <v>18.84</v>
      </c>
      <c r="J51" s="951">
        <f t="shared" si="1"/>
        <v>21.69</v>
      </c>
      <c r="K51" s="951">
        <f t="shared" si="1"/>
        <v>24.45</v>
      </c>
      <c r="L51" s="951">
        <f t="shared" si="1"/>
        <v>31.26</v>
      </c>
      <c r="M51" s="951">
        <f t="shared" si="1"/>
        <v>39.03</v>
      </c>
      <c r="N51" s="952">
        <f t="shared" si="1"/>
        <v>475</v>
      </c>
      <c r="O51" s="939"/>
      <c r="P51" s="939"/>
      <c r="Q51" s="581"/>
      <c r="R51" s="581"/>
      <c r="S51" s="581"/>
      <c r="T51" s="583"/>
      <c r="U51" s="583"/>
      <c r="V51" s="583"/>
      <c r="W51" s="583"/>
      <c r="X51" s="583"/>
      <c r="Y51" s="583"/>
      <c r="Z51" s="583"/>
      <c r="AA51" s="583"/>
      <c r="AB51" s="583"/>
      <c r="AC51" s="583"/>
      <c r="AD51" s="583"/>
      <c r="AE51" s="583"/>
      <c r="AF51" s="583"/>
      <c r="AG51" s="583"/>
      <c r="AH51" s="583"/>
      <c r="AI51" s="583"/>
      <c r="AJ51" s="583"/>
      <c r="AK51" s="583"/>
      <c r="AL51" s="583"/>
      <c r="AM51" s="583"/>
      <c r="AN51" s="583"/>
    </row>
    <row r="52" spans="1:40">
      <c r="A52" s="580"/>
      <c r="B52" s="589" t="s">
        <v>20</v>
      </c>
      <c r="C52" s="588" t="s">
        <v>75</v>
      </c>
      <c r="D52" s="588">
        <v>500</v>
      </c>
      <c r="E52" s="589"/>
      <c r="F52" s="948">
        <f>F$51/F$9*F10</f>
        <v>22.32926377118644</v>
      </c>
      <c r="G52" s="948">
        <f t="shared" ref="G52:M52" si="2">G$51/G$9*G10</f>
        <v>7.9199513381995121</v>
      </c>
      <c r="H52" s="948">
        <f t="shared" si="2"/>
        <v>11.773553875236294</v>
      </c>
      <c r="I52" s="948">
        <f t="shared" si="2"/>
        <v>19.023039555863981</v>
      </c>
      <c r="J52" s="948">
        <f t="shared" si="2"/>
        <v>21.715821428571431</v>
      </c>
      <c r="K52" s="948">
        <f t="shared" si="2"/>
        <v>24.54939024390244</v>
      </c>
      <c r="L52" s="948">
        <f t="shared" si="2"/>
        <v>31.319474885844748</v>
      </c>
      <c r="M52" s="948">
        <f t="shared" si="2"/>
        <v>39.03</v>
      </c>
      <c r="N52" s="588"/>
      <c r="O52" s="939"/>
      <c r="P52" s="939"/>
      <c r="Q52" s="581"/>
      <c r="R52" s="581"/>
      <c r="S52" s="581"/>
      <c r="T52" s="583"/>
      <c r="U52" s="583"/>
      <c r="V52" s="583"/>
      <c r="W52" s="583"/>
      <c r="X52" s="583"/>
      <c r="Y52" s="583"/>
      <c r="Z52" s="583"/>
      <c r="AA52" s="583"/>
      <c r="AB52" s="583"/>
      <c r="AC52" s="583"/>
      <c r="AD52" s="583"/>
      <c r="AE52" s="583"/>
      <c r="AF52" s="583"/>
      <c r="AG52" s="583"/>
      <c r="AH52" s="583"/>
      <c r="AI52" s="583"/>
      <c r="AJ52" s="583"/>
      <c r="AK52" s="583"/>
      <c r="AL52" s="583"/>
      <c r="AM52" s="583"/>
      <c r="AN52" s="583"/>
    </row>
    <row r="53" spans="1:40">
      <c r="A53" s="580"/>
      <c r="B53" s="589" t="s">
        <v>20</v>
      </c>
      <c r="C53" s="588">
        <v>501</v>
      </c>
      <c r="D53" s="588">
        <v>1000</v>
      </c>
      <c r="E53" s="589"/>
      <c r="F53" s="948">
        <f t="shared" ref="F53:M53" si="3">F$51/F$9*F11</f>
        <v>18.953501059322033</v>
      </c>
      <c r="G53" s="948">
        <f t="shared" si="3"/>
        <v>6.722604364235492</v>
      </c>
      <c r="H53" s="948">
        <f t="shared" si="3"/>
        <v>8.0116540642722107</v>
      </c>
      <c r="I53" s="948">
        <f t="shared" si="3"/>
        <v>12.904288688410823</v>
      </c>
      <c r="J53" s="948">
        <f t="shared" si="3"/>
        <v>18.475232142857145</v>
      </c>
      <c r="K53" s="948">
        <f t="shared" si="3"/>
        <v>22.822484756097563</v>
      </c>
      <c r="L53" s="948">
        <f t="shared" si="3"/>
        <v>31.438424657534245</v>
      </c>
      <c r="M53" s="948">
        <f t="shared" si="3"/>
        <v>39.613582535885165</v>
      </c>
      <c r="N53" s="588"/>
      <c r="O53" s="939"/>
      <c r="P53" s="939"/>
      <c r="Q53" s="581"/>
      <c r="R53" s="581"/>
      <c r="S53" s="581"/>
      <c r="T53" s="583"/>
      <c r="U53" s="583"/>
      <c r="V53" s="583"/>
      <c r="W53" s="583"/>
      <c r="X53" s="583"/>
      <c r="Y53" s="583"/>
      <c r="Z53" s="583"/>
      <c r="AA53" s="583"/>
      <c r="AB53" s="583"/>
      <c r="AC53" s="583"/>
      <c r="AD53" s="583"/>
      <c r="AE53" s="583"/>
      <c r="AF53" s="583"/>
      <c r="AG53" s="583"/>
      <c r="AH53" s="583"/>
      <c r="AI53" s="583"/>
      <c r="AJ53" s="583"/>
      <c r="AK53" s="583"/>
      <c r="AL53" s="583"/>
      <c r="AM53" s="583"/>
      <c r="AN53" s="583"/>
    </row>
    <row r="54" spans="1:40">
      <c r="A54" s="580"/>
      <c r="B54" s="589" t="s">
        <v>20</v>
      </c>
      <c r="C54" s="588">
        <v>1001</v>
      </c>
      <c r="D54" s="588">
        <v>2000</v>
      </c>
      <c r="E54" s="589"/>
      <c r="F54" s="948">
        <f t="shared" ref="F54:M54" si="4">F$51/F$9*F12</f>
        <v>21.965900423728812</v>
      </c>
      <c r="G54" s="948">
        <f t="shared" si="4"/>
        <v>7.7910702403075511</v>
      </c>
      <c r="H54" s="948">
        <f t="shared" si="4"/>
        <v>9.2849967324960563</v>
      </c>
      <c r="I54" s="948">
        <f t="shared" si="4"/>
        <v>14.955248609821817</v>
      </c>
      <c r="J54" s="948">
        <f t="shared" si="4"/>
        <v>24.891857142857145</v>
      </c>
      <c r="K54" s="948">
        <f t="shared" si="4"/>
        <v>26.922332317073174</v>
      </c>
      <c r="L54" s="948">
        <f t="shared" si="4"/>
        <v>30.748515981735164</v>
      </c>
      <c r="M54" s="948">
        <f t="shared" si="4"/>
        <v>40.687374401913878</v>
      </c>
      <c r="N54" s="588"/>
      <c r="O54" s="939"/>
      <c r="P54" s="939"/>
      <c r="Q54" s="581"/>
      <c r="R54" s="581"/>
      <c r="S54" s="581"/>
      <c r="T54" s="583"/>
      <c r="U54" s="583"/>
      <c r="V54" s="583"/>
      <c r="W54" s="583"/>
      <c r="X54" s="583"/>
      <c r="Y54" s="583"/>
      <c r="Z54" s="583"/>
      <c r="AA54" s="583"/>
      <c r="AB54" s="583"/>
      <c r="AC54" s="583"/>
      <c r="AD54" s="583"/>
      <c r="AE54" s="583"/>
      <c r="AF54" s="583"/>
      <c r="AG54" s="583"/>
      <c r="AH54" s="583"/>
      <c r="AI54" s="583"/>
      <c r="AJ54" s="583"/>
      <c r="AK54" s="583"/>
      <c r="AL54" s="583"/>
      <c r="AM54" s="583"/>
      <c r="AN54" s="583"/>
    </row>
    <row r="55" spans="1:40">
      <c r="A55" s="580"/>
      <c r="B55" s="589" t="s">
        <v>20</v>
      </c>
      <c r="C55" s="588">
        <v>2001</v>
      </c>
      <c r="D55" s="588">
        <v>5000</v>
      </c>
      <c r="E55" s="589"/>
      <c r="F55" s="948">
        <f t="shared" ref="F55:M55" si="5">F$51/F$9*F13</f>
        <v>21.075074152542371</v>
      </c>
      <c r="G55" s="948">
        <f t="shared" si="5"/>
        <v>7.4751036777337116</v>
      </c>
      <c r="H55" s="948">
        <f t="shared" si="5"/>
        <v>8.9084440368345295</v>
      </c>
      <c r="I55" s="948">
        <f t="shared" si="5"/>
        <v>14.34873906107771</v>
      </c>
      <c r="J55" s="948">
        <f t="shared" si="5"/>
        <v>23.882368806220466</v>
      </c>
      <c r="K55" s="948">
        <f t="shared" si="5"/>
        <v>25.830498135591018</v>
      </c>
      <c r="L55" s="948">
        <f t="shared" si="5"/>
        <v>29.501511064653055</v>
      </c>
      <c r="M55" s="948">
        <f t="shared" si="5"/>
        <v>39.037299452850135</v>
      </c>
      <c r="N55" s="588"/>
      <c r="O55" s="939"/>
      <c r="P55" s="939"/>
      <c r="Q55" s="581"/>
      <c r="R55" s="581"/>
      <c r="S55" s="581"/>
      <c r="T55" s="583"/>
      <c r="U55" s="583"/>
      <c r="V55" s="583"/>
      <c r="W55" s="583"/>
      <c r="X55" s="583"/>
      <c r="Y55" s="583"/>
      <c r="Z55" s="583"/>
      <c r="AA55" s="583"/>
      <c r="AB55" s="583"/>
      <c r="AC55" s="583"/>
      <c r="AD55" s="583"/>
      <c r="AE55" s="583"/>
      <c r="AF55" s="583"/>
      <c r="AG55" s="583"/>
      <c r="AH55" s="583"/>
      <c r="AI55" s="583"/>
      <c r="AJ55" s="583"/>
      <c r="AK55" s="583"/>
      <c r="AL55" s="583"/>
      <c r="AM55" s="583"/>
      <c r="AN55" s="583"/>
    </row>
    <row r="56" spans="1:40">
      <c r="A56" s="580"/>
      <c r="B56" s="589" t="s">
        <v>20</v>
      </c>
      <c r="C56" s="588">
        <v>5001</v>
      </c>
      <c r="D56" s="588">
        <v>10000</v>
      </c>
      <c r="E56" s="589"/>
      <c r="F56" s="948">
        <f t="shared" ref="F56:M56" si="6">F$51/F$9*F14</f>
        <v>18.029957098024411</v>
      </c>
      <c r="G56" s="948">
        <f t="shared" si="6"/>
        <v>6.3950331864699406</v>
      </c>
      <c r="H56" s="948">
        <f t="shared" si="6"/>
        <v>7.6212715851774062</v>
      </c>
      <c r="I56" s="948">
        <f t="shared" si="6"/>
        <v>12.275503649925202</v>
      </c>
      <c r="J56" s="948">
        <f t="shared" si="6"/>
        <v>20.431628465867423</v>
      </c>
      <c r="K56" s="948">
        <f t="shared" si="6"/>
        <v>22.098274475068624</v>
      </c>
      <c r="L56" s="948">
        <f t="shared" si="6"/>
        <v>25.238866301138046</v>
      </c>
      <c r="M56" s="948">
        <f t="shared" si="6"/>
        <v>33.396837859890169</v>
      </c>
      <c r="N56" s="588"/>
      <c r="O56" s="939"/>
      <c r="P56" s="939"/>
      <c r="Q56" s="581"/>
      <c r="R56" s="581"/>
      <c r="S56" s="581"/>
      <c r="T56" s="583"/>
      <c r="U56" s="583"/>
      <c r="V56" s="583"/>
      <c r="W56" s="583"/>
      <c r="X56" s="583"/>
      <c r="Y56" s="583"/>
      <c r="Z56" s="583"/>
      <c r="AA56" s="583"/>
      <c r="AB56" s="583"/>
      <c r="AC56" s="583"/>
      <c r="AD56" s="583"/>
      <c r="AE56" s="583"/>
      <c r="AF56" s="583"/>
      <c r="AG56" s="583"/>
      <c r="AH56" s="583"/>
      <c r="AI56" s="583"/>
      <c r="AJ56" s="583"/>
      <c r="AK56" s="583"/>
      <c r="AL56" s="583"/>
      <c r="AM56" s="583"/>
      <c r="AN56" s="583"/>
    </row>
    <row r="57" spans="1:40">
      <c r="A57" s="580"/>
      <c r="B57" s="589" t="s">
        <v>20</v>
      </c>
      <c r="C57" s="588">
        <v>10001</v>
      </c>
      <c r="D57" s="588">
        <v>20000</v>
      </c>
      <c r="E57" s="589"/>
      <c r="F57" s="948">
        <f t="shared" ref="F57:M57" si="7">F$51/F$9*F15</f>
        <v>15.424826057723987</v>
      </c>
      <c r="G57" s="948">
        <f t="shared" si="7"/>
        <v>5.4710210345137025</v>
      </c>
      <c r="H57" s="948">
        <f t="shared" si="7"/>
        <v>6.5200814345208205</v>
      </c>
      <c r="I57" s="948">
        <f t="shared" si="7"/>
        <v>10.50182801554195</v>
      </c>
      <c r="J57" s="948">
        <f t="shared" si="7"/>
        <v>17.479482255483529</v>
      </c>
      <c r="K57" s="948">
        <f t="shared" si="7"/>
        <v>18.905316196849103</v>
      </c>
      <c r="L57" s="948">
        <f t="shared" si="7"/>
        <v>21.592126951420369</v>
      </c>
      <c r="M57" s="948">
        <f t="shared" si="7"/>
        <v>28.571361100091696</v>
      </c>
      <c r="N57" s="588"/>
      <c r="O57" s="939"/>
      <c r="P57" s="939"/>
      <c r="Q57" s="581"/>
      <c r="R57" s="581"/>
      <c r="S57" s="581"/>
      <c r="T57" s="583"/>
      <c r="U57" s="583"/>
      <c r="V57" s="583"/>
      <c r="W57" s="583"/>
      <c r="X57" s="583"/>
      <c r="Y57" s="583"/>
      <c r="Z57" s="583"/>
      <c r="AA57" s="583"/>
      <c r="AB57" s="583"/>
      <c r="AC57" s="583"/>
      <c r="AD57" s="583"/>
      <c r="AE57" s="583"/>
      <c r="AF57" s="583"/>
      <c r="AG57" s="583"/>
      <c r="AH57" s="583"/>
      <c r="AI57" s="583"/>
      <c r="AJ57" s="583"/>
      <c r="AK57" s="583"/>
      <c r="AL57" s="583"/>
      <c r="AM57" s="583"/>
      <c r="AN57" s="583"/>
    </row>
    <row r="58" spans="1:40">
      <c r="A58" s="580"/>
      <c r="B58" s="589" t="s">
        <v>20</v>
      </c>
      <c r="C58" s="588">
        <v>20001</v>
      </c>
      <c r="D58" s="588" t="s">
        <v>76</v>
      </c>
      <c r="E58" s="589"/>
      <c r="F58" s="948">
        <f t="shared" ref="F58:M58" si="8">F$51/F$9*F16</f>
        <v>0</v>
      </c>
      <c r="G58" s="948">
        <f t="shared" si="8"/>
        <v>0</v>
      </c>
      <c r="H58" s="948">
        <f t="shared" si="8"/>
        <v>0</v>
      </c>
      <c r="I58" s="948">
        <f t="shared" si="8"/>
        <v>0</v>
      </c>
      <c r="J58" s="948">
        <f t="shared" si="8"/>
        <v>0</v>
      </c>
      <c r="K58" s="948">
        <f t="shared" si="8"/>
        <v>0</v>
      </c>
      <c r="L58" s="948">
        <f t="shared" si="8"/>
        <v>0</v>
      </c>
      <c r="M58" s="948">
        <f t="shared" si="8"/>
        <v>0</v>
      </c>
      <c r="N58" s="588"/>
      <c r="O58" s="939"/>
      <c r="P58" s="939"/>
      <c r="Q58" s="581"/>
      <c r="R58" s="581"/>
      <c r="S58" s="581"/>
      <c r="T58" s="583"/>
      <c r="U58" s="583"/>
      <c r="V58" s="583"/>
      <c r="W58" s="583"/>
      <c r="X58" s="583"/>
      <c r="Y58" s="583"/>
      <c r="Z58" s="583"/>
      <c r="AA58" s="583"/>
      <c r="AB58" s="583"/>
      <c r="AC58" s="583"/>
      <c r="AD58" s="583"/>
      <c r="AE58" s="583"/>
      <c r="AF58" s="583"/>
      <c r="AG58" s="583"/>
      <c r="AH58" s="583"/>
      <c r="AI58" s="583"/>
      <c r="AJ58" s="583"/>
      <c r="AK58" s="583"/>
      <c r="AL58" s="583"/>
      <c r="AM58" s="583"/>
      <c r="AN58" s="583"/>
    </row>
    <row r="59" spans="1:40">
      <c r="A59" s="580"/>
      <c r="B59" s="590"/>
      <c r="C59" s="590"/>
      <c r="D59" s="590"/>
      <c r="E59" s="590"/>
      <c r="F59" s="590"/>
      <c r="G59" s="590"/>
      <c r="H59" s="591"/>
      <c r="I59" s="591"/>
      <c r="J59" s="590"/>
      <c r="K59" s="590"/>
      <c r="L59" s="590"/>
      <c r="M59" s="590"/>
      <c r="N59" s="590"/>
      <c r="O59" s="939"/>
      <c r="P59" s="939"/>
      <c r="Q59" s="581"/>
      <c r="R59" s="581"/>
      <c r="S59" s="581"/>
      <c r="T59" s="583"/>
      <c r="U59" s="583"/>
      <c r="V59" s="583"/>
      <c r="W59" s="583"/>
      <c r="X59" s="583"/>
      <c r="Y59" s="583"/>
      <c r="Z59" s="583"/>
      <c r="AA59" s="583"/>
      <c r="AB59" s="583"/>
      <c r="AC59" s="583"/>
      <c r="AD59" s="583"/>
      <c r="AE59" s="583"/>
      <c r="AF59" s="583"/>
      <c r="AG59" s="583"/>
      <c r="AH59" s="583"/>
      <c r="AI59" s="583"/>
      <c r="AJ59" s="583"/>
      <c r="AK59" s="583"/>
      <c r="AL59" s="583"/>
      <c r="AM59" s="583"/>
      <c r="AN59" s="583"/>
    </row>
    <row r="60" spans="1:40">
      <c r="A60" s="580"/>
      <c r="B60" s="583"/>
      <c r="C60" s="583"/>
      <c r="D60" s="583"/>
      <c r="E60" s="583"/>
      <c r="F60" s="583"/>
      <c r="G60" s="583"/>
      <c r="H60" s="583"/>
      <c r="I60" s="583"/>
      <c r="J60" s="583"/>
      <c r="K60" s="583"/>
      <c r="L60" s="583"/>
      <c r="M60" s="583"/>
      <c r="N60" s="583"/>
      <c r="O60" s="939"/>
      <c r="P60" s="939"/>
      <c r="Q60" s="581"/>
      <c r="R60" s="581"/>
      <c r="S60" s="581"/>
      <c r="T60" s="583"/>
      <c r="U60" s="583"/>
      <c r="V60" s="583"/>
      <c r="W60" s="583"/>
      <c r="X60" s="583"/>
      <c r="Y60" s="583"/>
      <c r="Z60" s="583"/>
      <c r="AA60" s="583"/>
      <c r="AB60" s="583"/>
      <c r="AC60" s="583"/>
      <c r="AD60" s="583"/>
      <c r="AE60" s="583"/>
      <c r="AF60" s="583"/>
      <c r="AG60" s="583"/>
      <c r="AH60" s="583"/>
      <c r="AI60" s="583"/>
      <c r="AJ60" s="583"/>
      <c r="AK60" s="583"/>
      <c r="AL60" s="583"/>
      <c r="AM60" s="583"/>
      <c r="AN60" s="583"/>
    </row>
    <row r="61" spans="1:40">
      <c r="A61" s="580"/>
      <c r="B61" s="954" t="s">
        <v>222</v>
      </c>
      <c r="C61" s="581"/>
      <c r="D61" s="581"/>
      <c r="E61" s="581"/>
      <c r="F61" s="581"/>
      <c r="G61" s="581"/>
      <c r="H61" s="582"/>
      <c r="I61" s="582"/>
      <c r="J61" s="581"/>
      <c r="K61" s="581"/>
      <c r="L61" s="581"/>
      <c r="M61" s="581"/>
      <c r="N61" s="581"/>
      <c r="O61" s="939"/>
      <c r="P61" s="939"/>
      <c r="Q61" s="581"/>
      <c r="R61" s="581"/>
      <c r="S61" s="581"/>
      <c r="T61" s="583"/>
      <c r="U61" s="583"/>
      <c r="V61" s="583"/>
      <c r="W61" s="583"/>
      <c r="X61" s="583"/>
      <c r="Y61" s="583"/>
      <c r="Z61" s="583"/>
      <c r="AA61" s="583"/>
      <c r="AB61" s="583"/>
      <c r="AC61" s="583"/>
      <c r="AD61" s="583"/>
      <c r="AE61" s="583"/>
      <c r="AF61" s="583"/>
      <c r="AG61" s="583"/>
      <c r="AH61" s="583"/>
      <c r="AI61" s="583"/>
      <c r="AJ61" s="583"/>
      <c r="AK61" s="583"/>
      <c r="AL61" s="583"/>
      <c r="AM61" s="583"/>
      <c r="AN61" s="583"/>
    </row>
    <row r="62" spans="1:40">
      <c r="A62" s="580"/>
      <c r="B62" s="587">
        <v>1</v>
      </c>
      <c r="C62" s="587">
        <v>2</v>
      </c>
      <c r="D62" s="587">
        <v>3</v>
      </c>
      <c r="E62" s="587">
        <v>4</v>
      </c>
      <c r="F62" s="587">
        <v>5</v>
      </c>
      <c r="G62" s="587">
        <v>7</v>
      </c>
      <c r="H62" s="587">
        <v>8</v>
      </c>
      <c r="I62" s="587">
        <v>9</v>
      </c>
      <c r="J62" s="587">
        <v>10</v>
      </c>
      <c r="K62" s="587">
        <v>11</v>
      </c>
      <c r="L62" s="587">
        <v>12</v>
      </c>
      <c r="M62" s="587">
        <v>13</v>
      </c>
      <c r="N62" s="587">
        <v>14</v>
      </c>
      <c r="O62" s="939"/>
      <c r="P62" s="939"/>
      <c r="Q62" s="581"/>
      <c r="R62" s="581"/>
      <c r="S62" s="581"/>
      <c r="T62" s="583"/>
      <c r="U62" s="583"/>
      <c r="V62" s="583"/>
      <c r="W62" s="583"/>
      <c r="X62" s="583"/>
      <c r="Y62" s="583"/>
      <c r="Z62" s="583"/>
      <c r="AA62" s="583"/>
      <c r="AB62" s="583"/>
      <c r="AC62" s="583"/>
      <c r="AD62" s="583"/>
      <c r="AE62" s="583"/>
      <c r="AF62" s="583"/>
      <c r="AG62" s="583"/>
      <c r="AH62" s="583"/>
      <c r="AI62" s="583"/>
      <c r="AJ62" s="583"/>
      <c r="AK62" s="583"/>
      <c r="AL62" s="583"/>
      <c r="AM62" s="583"/>
      <c r="AN62" s="583"/>
    </row>
    <row r="63" spans="1:40" ht="60">
      <c r="A63" s="580"/>
      <c r="B63" s="587" t="s">
        <v>5</v>
      </c>
      <c r="C63" s="587" t="s">
        <v>28</v>
      </c>
      <c r="D63" s="587" t="s">
        <v>29</v>
      </c>
      <c r="E63" s="587" t="s">
        <v>215</v>
      </c>
      <c r="F63" s="587" t="s">
        <v>9</v>
      </c>
      <c r="G63" s="587" t="s">
        <v>11</v>
      </c>
      <c r="H63" s="587" t="s">
        <v>12</v>
      </c>
      <c r="I63" s="587" t="s">
        <v>13</v>
      </c>
      <c r="J63" s="587" t="s">
        <v>14</v>
      </c>
      <c r="K63" s="587" t="s">
        <v>15</v>
      </c>
      <c r="L63" s="587" t="s">
        <v>16</v>
      </c>
      <c r="M63" s="587" t="s">
        <v>17</v>
      </c>
      <c r="N63" s="587" t="s">
        <v>216</v>
      </c>
      <c r="O63" s="939"/>
      <c r="P63" s="939"/>
      <c r="Q63" s="581"/>
      <c r="R63" s="581"/>
      <c r="S63" s="581"/>
      <c r="T63" s="583"/>
      <c r="U63" s="583"/>
      <c r="V63" s="583"/>
      <c r="W63" s="583"/>
      <c r="X63" s="583"/>
      <c r="Y63" s="583"/>
      <c r="Z63" s="583"/>
      <c r="AA63" s="583"/>
      <c r="AB63" s="583"/>
      <c r="AC63" s="583"/>
      <c r="AD63" s="583"/>
      <c r="AE63" s="583"/>
      <c r="AF63" s="583"/>
      <c r="AG63" s="583"/>
      <c r="AH63" s="583"/>
      <c r="AI63" s="583"/>
      <c r="AJ63" s="583"/>
      <c r="AK63" s="583"/>
      <c r="AL63" s="583"/>
      <c r="AM63" s="583"/>
      <c r="AN63" s="583"/>
    </row>
    <row r="64" spans="1:40">
      <c r="A64" s="580"/>
      <c r="B64" s="593" t="s">
        <v>21</v>
      </c>
      <c r="C64" s="593" t="s">
        <v>19</v>
      </c>
      <c r="D64" s="593" t="s">
        <v>19</v>
      </c>
      <c r="E64" s="593">
        <f>E28</f>
        <v>162</v>
      </c>
      <c r="F64" s="592">
        <f t="shared" ref="F64:N64" si="9">F28</f>
        <v>22.66</v>
      </c>
      <c r="G64" s="592">
        <f t="shared" si="9"/>
        <v>8.6199999999999992</v>
      </c>
      <c r="H64" s="592">
        <f t="shared" si="9"/>
        <v>14.02</v>
      </c>
      <c r="I64" s="592">
        <f t="shared" si="9"/>
        <v>20.3</v>
      </c>
      <c r="J64" s="592">
        <f t="shared" si="9"/>
        <v>22.3</v>
      </c>
      <c r="K64" s="592">
        <f t="shared" si="9"/>
        <v>24.73</v>
      </c>
      <c r="L64" s="592">
        <f t="shared" si="9"/>
        <v>31.6</v>
      </c>
      <c r="M64" s="592">
        <f t="shared" si="9"/>
        <v>36.06</v>
      </c>
      <c r="N64" s="594">
        <f t="shared" si="9"/>
        <v>145.67901234567901</v>
      </c>
      <c r="O64" s="939"/>
      <c r="P64" s="939"/>
      <c r="Q64" s="581"/>
      <c r="R64" s="581"/>
      <c r="S64" s="581"/>
      <c r="T64" s="583"/>
      <c r="U64" s="583"/>
      <c r="V64" s="583"/>
      <c r="W64" s="583"/>
      <c r="X64" s="583"/>
      <c r="Y64" s="583"/>
      <c r="Z64" s="583"/>
      <c r="AA64" s="583"/>
      <c r="AB64" s="583"/>
      <c r="AC64" s="583"/>
      <c r="AD64" s="583"/>
      <c r="AE64" s="583"/>
      <c r="AF64" s="583"/>
      <c r="AG64" s="583"/>
      <c r="AH64" s="583"/>
      <c r="AI64" s="583"/>
      <c r="AJ64" s="583"/>
      <c r="AK64" s="583"/>
      <c r="AL64" s="583"/>
      <c r="AM64" s="583"/>
      <c r="AN64" s="583"/>
    </row>
    <row r="65" spans="1:40">
      <c r="A65" s="580"/>
      <c r="B65" s="589" t="s">
        <v>21</v>
      </c>
      <c r="C65" s="945" t="s">
        <v>75</v>
      </c>
      <c r="D65" s="945">
        <v>500</v>
      </c>
      <c r="E65" s="946"/>
      <c r="F65" s="948">
        <f>F$64/F$9*F10</f>
        <v>22.864036016949154</v>
      </c>
      <c r="G65" s="948">
        <f t="shared" ref="G65:M65" si="10">G$64/G$9*G10</f>
        <v>9.0184914841849118</v>
      </c>
      <c r="H65" s="948">
        <f t="shared" si="10"/>
        <v>14.391039697542531</v>
      </c>
      <c r="I65" s="948">
        <f t="shared" si="10"/>
        <v>20.497224149895906</v>
      </c>
      <c r="J65" s="948">
        <f t="shared" si="10"/>
        <v>22.32654761904762</v>
      </c>
      <c r="K65" s="948">
        <f t="shared" si="10"/>
        <v>24.830528455284554</v>
      </c>
      <c r="L65" s="948">
        <f t="shared" si="10"/>
        <v>31.660121765601218</v>
      </c>
      <c r="M65" s="948">
        <f t="shared" si="10"/>
        <v>36.06</v>
      </c>
      <c r="N65" s="945"/>
      <c r="O65" s="939"/>
      <c r="P65" s="939"/>
      <c r="Q65" s="581"/>
      <c r="R65" s="581"/>
      <c r="S65" s="581"/>
      <c r="T65" s="583"/>
      <c r="U65" s="583"/>
      <c r="V65" s="583"/>
      <c r="W65" s="583"/>
      <c r="X65" s="583"/>
      <c r="Y65" s="583"/>
      <c r="Z65" s="583"/>
      <c r="AA65" s="583"/>
      <c r="AB65" s="583"/>
      <c r="AC65" s="583"/>
      <c r="AD65" s="583"/>
      <c r="AE65" s="583"/>
      <c r="AF65" s="583"/>
      <c r="AG65" s="583"/>
      <c r="AH65" s="583"/>
      <c r="AI65" s="583"/>
      <c r="AJ65" s="583"/>
      <c r="AK65" s="583"/>
      <c r="AL65" s="583"/>
      <c r="AM65" s="583"/>
      <c r="AN65" s="583"/>
    </row>
    <row r="66" spans="1:40">
      <c r="A66" s="580"/>
      <c r="B66" s="589" t="s">
        <v>21</v>
      </c>
      <c r="C66" s="945">
        <v>501</v>
      </c>
      <c r="D66" s="945">
        <v>1000</v>
      </c>
      <c r="E66" s="946"/>
      <c r="F66" s="948">
        <f t="shared" ref="F66:M66" si="11">F$64/F$9*F11</f>
        <v>19.407425847457628</v>
      </c>
      <c r="G66" s="948">
        <f t="shared" si="11"/>
        <v>7.6550659999616819</v>
      </c>
      <c r="H66" s="948">
        <f t="shared" si="11"/>
        <v>9.7927977315689976</v>
      </c>
      <c r="I66" s="948">
        <f t="shared" si="11"/>
        <v>13.904302567661345</v>
      </c>
      <c r="J66" s="948">
        <f t="shared" si="11"/>
        <v>18.994821428571427</v>
      </c>
      <c r="K66" s="948">
        <f t="shared" si="11"/>
        <v>23.083846544715449</v>
      </c>
      <c r="L66" s="948">
        <f t="shared" si="11"/>
        <v>31.780365296803655</v>
      </c>
      <c r="M66" s="948">
        <f t="shared" si="11"/>
        <v>36.599174641148331</v>
      </c>
      <c r="N66" s="945"/>
      <c r="O66" s="939"/>
      <c r="P66" s="939"/>
      <c r="Q66" s="581"/>
      <c r="R66" s="581"/>
      <c r="S66" s="581"/>
      <c r="T66" s="583"/>
      <c r="U66" s="583"/>
      <c r="V66" s="583"/>
      <c r="W66" s="583"/>
      <c r="X66" s="583"/>
      <c r="Y66" s="583"/>
      <c r="Z66" s="583"/>
      <c r="AA66" s="583"/>
      <c r="AB66" s="583"/>
      <c r="AC66" s="583"/>
      <c r="AD66" s="583"/>
      <c r="AE66" s="583"/>
      <c r="AF66" s="583"/>
      <c r="AG66" s="583"/>
      <c r="AH66" s="583"/>
      <c r="AI66" s="583"/>
      <c r="AJ66" s="583"/>
      <c r="AK66" s="583"/>
      <c r="AL66" s="583"/>
      <c r="AM66" s="583"/>
      <c r="AN66" s="583"/>
    </row>
    <row r="67" spans="1:40">
      <c r="A67" s="580"/>
      <c r="B67" s="589" t="s">
        <v>21</v>
      </c>
      <c r="C67" s="945">
        <v>1001</v>
      </c>
      <c r="D67" s="945">
        <v>2000</v>
      </c>
      <c r="E67" s="946"/>
      <c r="F67" s="948">
        <f t="shared" ref="F67:M67" si="12">F$64/F$9*F12</f>
        <v>22.491970338983048</v>
      </c>
      <c r="G67" s="948">
        <f t="shared" si="12"/>
        <v>8.8717338799803276</v>
      </c>
      <c r="H67" s="948">
        <f t="shared" si="12"/>
        <v>11.349228787235807</v>
      </c>
      <c r="I67" s="948">
        <f t="shared" si="12"/>
        <v>16.114200996782532</v>
      </c>
      <c r="J67" s="948">
        <f t="shared" si="12"/>
        <v>25.591904761904761</v>
      </c>
      <c r="K67" s="948">
        <f t="shared" si="12"/>
        <v>27.230645325203255</v>
      </c>
      <c r="L67" s="948">
        <f t="shared" si="12"/>
        <v>31.082952815829533</v>
      </c>
      <c r="M67" s="948">
        <f t="shared" si="12"/>
        <v>37.591255980861249</v>
      </c>
      <c r="N67" s="945"/>
      <c r="O67" s="939"/>
      <c r="P67" s="939"/>
      <c r="Q67" s="581"/>
      <c r="R67" s="581"/>
      <c r="S67" s="581"/>
      <c r="T67" s="583"/>
      <c r="U67" s="583"/>
      <c r="V67" s="583"/>
      <c r="W67" s="583"/>
      <c r="X67" s="583"/>
      <c r="Y67" s="583"/>
      <c r="Z67" s="583"/>
      <c r="AA67" s="583"/>
      <c r="AB67" s="583"/>
      <c r="AC67" s="583"/>
      <c r="AD67" s="583"/>
      <c r="AE67" s="583"/>
      <c r="AF67" s="583"/>
      <c r="AG67" s="583"/>
      <c r="AH67" s="583"/>
      <c r="AI67" s="583"/>
      <c r="AJ67" s="583"/>
      <c r="AK67" s="583"/>
      <c r="AL67" s="583"/>
      <c r="AM67" s="583"/>
      <c r="AN67" s="583"/>
    </row>
    <row r="68" spans="1:40">
      <c r="A68" s="580"/>
      <c r="B68" s="589" t="s">
        <v>21</v>
      </c>
      <c r="C68" s="945">
        <v>2001</v>
      </c>
      <c r="D68" s="945">
        <v>5000</v>
      </c>
      <c r="E68" s="946"/>
      <c r="F68" s="948">
        <f t="shared" ref="F68:M68" si="13">F$64/F$9*F13</f>
        <v>21.579809322033899</v>
      </c>
      <c r="G68" s="948">
        <f t="shared" si="13"/>
        <v>8.511941043865864</v>
      </c>
      <c r="H68" s="948">
        <f t="shared" si="13"/>
        <v>10.888961237700096</v>
      </c>
      <c r="I68" s="948">
        <f t="shared" si="13"/>
        <v>15.460690177275877</v>
      </c>
      <c r="J68" s="948">
        <f t="shared" si="13"/>
        <v>24.554026020226662</v>
      </c>
      <c r="K68" s="948">
        <f t="shared" si="13"/>
        <v>26.126307521192878</v>
      </c>
      <c r="L68" s="948">
        <f t="shared" si="13"/>
        <v>29.82238482543303</v>
      </c>
      <c r="M68" s="948">
        <f t="shared" si="13"/>
        <v>36.0667439987132</v>
      </c>
      <c r="N68" s="945"/>
      <c r="O68" s="939"/>
      <c r="P68" s="939"/>
      <c r="Q68" s="581"/>
      <c r="R68" s="581"/>
      <c r="S68" s="581"/>
      <c r="T68" s="583"/>
      <c r="U68" s="583"/>
      <c r="V68" s="583"/>
      <c r="W68" s="583"/>
      <c r="X68" s="583"/>
      <c r="Y68" s="583"/>
      <c r="Z68" s="583"/>
      <c r="AA68" s="583"/>
      <c r="AB68" s="583"/>
      <c r="AC68" s="583"/>
      <c r="AD68" s="583"/>
      <c r="AE68" s="583"/>
      <c r="AF68" s="583"/>
      <c r="AG68" s="583"/>
      <c r="AH68" s="583"/>
      <c r="AI68" s="583"/>
      <c r="AJ68" s="583"/>
      <c r="AK68" s="583"/>
      <c r="AL68" s="583"/>
      <c r="AM68" s="583"/>
      <c r="AN68" s="583"/>
    </row>
    <row r="69" spans="1:40">
      <c r="A69" s="580"/>
      <c r="B69" s="589" t="s">
        <v>21</v>
      </c>
      <c r="C69" s="945">
        <v>5001</v>
      </c>
      <c r="D69" s="945">
        <v>10000</v>
      </c>
      <c r="E69" s="946"/>
      <c r="F69" s="948">
        <f t="shared" ref="F69:M69" si="14">F$64/F$9*F14</f>
        <v>18.46176357167796</v>
      </c>
      <c r="G69" s="948">
        <f t="shared" si="14"/>
        <v>7.2820589256764698</v>
      </c>
      <c r="H69" s="948">
        <f t="shared" si="14"/>
        <v>9.3156257736867687</v>
      </c>
      <c r="I69" s="948">
        <f t="shared" si="14"/>
        <v>13.226790026193292</v>
      </c>
      <c r="J69" s="948">
        <f t="shared" si="14"/>
        <v>21.006238579476417</v>
      </c>
      <c r="K69" s="948">
        <f t="shared" si="14"/>
        <v>22.351342649016239</v>
      </c>
      <c r="L69" s="948">
        <f t="shared" si="14"/>
        <v>25.513377322967443</v>
      </c>
      <c r="M69" s="948">
        <f t="shared" si="14"/>
        <v>30.855495086539577</v>
      </c>
      <c r="N69" s="945"/>
      <c r="O69" s="939"/>
      <c r="P69" s="939"/>
      <c r="Q69" s="581"/>
      <c r="R69" s="581"/>
      <c r="S69" s="581"/>
      <c r="T69" s="583"/>
      <c r="U69" s="583"/>
      <c r="V69" s="583"/>
      <c r="W69" s="583"/>
      <c r="X69" s="583"/>
      <c r="Y69" s="583"/>
      <c r="Z69" s="583"/>
      <c r="AA69" s="583"/>
      <c r="AB69" s="583"/>
      <c r="AC69" s="583"/>
      <c r="AD69" s="583"/>
      <c r="AE69" s="583"/>
      <c r="AF69" s="583"/>
      <c r="AG69" s="583"/>
      <c r="AH69" s="583"/>
      <c r="AI69" s="583"/>
      <c r="AJ69" s="583"/>
      <c r="AK69" s="583"/>
      <c r="AL69" s="583"/>
      <c r="AM69" s="583"/>
      <c r="AN69" s="583"/>
    </row>
    <row r="70" spans="1:40">
      <c r="A70" s="580"/>
      <c r="B70" s="589" t="s">
        <v>21</v>
      </c>
      <c r="C70" s="945">
        <v>10001</v>
      </c>
      <c r="D70" s="945">
        <v>20000</v>
      </c>
      <c r="E70" s="946"/>
      <c r="F70" s="948">
        <f t="shared" ref="F70:M70" si="15">F$64/F$9*F15</f>
        <v>15.794241232174675</v>
      </c>
      <c r="G70" s="948">
        <f t="shared" si="15"/>
        <v>6.2298812836866713</v>
      </c>
      <c r="H70" s="948">
        <f t="shared" si="15"/>
        <v>7.9696200271998165</v>
      </c>
      <c r="I70" s="948">
        <f t="shared" si="15"/>
        <v>11.315663944559532</v>
      </c>
      <c r="J70" s="948">
        <f t="shared" si="15"/>
        <v>17.971067510248162</v>
      </c>
      <c r="K70" s="948">
        <f t="shared" si="15"/>
        <v>19.121818795422424</v>
      </c>
      <c r="L70" s="948">
        <f t="shared" si="15"/>
        <v>21.826974141550984</v>
      </c>
      <c r="M70" s="948">
        <f t="shared" si="15"/>
        <v>26.397214482944062</v>
      </c>
      <c r="N70" s="945"/>
      <c r="O70" s="939"/>
      <c r="P70" s="939"/>
      <c r="Q70" s="581"/>
      <c r="R70" s="581"/>
      <c r="S70" s="581"/>
      <c r="T70" s="583"/>
      <c r="U70" s="583"/>
      <c r="V70" s="583"/>
      <c r="W70" s="583"/>
      <c r="X70" s="583"/>
      <c r="Y70" s="583"/>
      <c r="Z70" s="583"/>
      <c r="AA70" s="583"/>
      <c r="AB70" s="583"/>
      <c r="AC70" s="583"/>
      <c r="AD70" s="583"/>
      <c r="AE70" s="583"/>
      <c r="AF70" s="583"/>
      <c r="AG70" s="583"/>
      <c r="AH70" s="583"/>
      <c r="AI70" s="583"/>
      <c r="AJ70" s="583"/>
      <c r="AK70" s="583"/>
      <c r="AL70" s="583"/>
      <c r="AM70" s="583"/>
      <c r="AN70" s="583"/>
    </row>
    <row r="71" spans="1:40">
      <c r="A71" s="580"/>
      <c r="B71" s="589" t="s">
        <v>21</v>
      </c>
      <c r="C71" s="945">
        <v>20001</v>
      </c>
      <c r="D71" s="945" t="s">
        <v>76</v>
      </c>
      <c r="E71" s="946"/>
      <c r="F71" s="948">
        <f t="shared" ref="F71:M71" si="16">F$64/F$9*F16</f>
        <v>0</v>
      </c>
      <c r="G71" s="948">
        <f t="shared" si="16"/>
        <v>0</v>
      </c>
      <c r="H71" s="948">
        <f t="shared" si="16"/>
        <v>0</v>
      </c>
      <c r="I71" s="948">
        <f t="shared" si="16"/>
        <v>0</v>
      </c>
      <c r="J71" s="948">
        <f t="shared" si="16"/>
        <v>0</v>
      </c>
      <c r="K71" s="948">
        <f t="shared" si="16"/>
        <v>0</v>
      </c>
      <c r="L71" s="948">
        <f t="shared" si="16"/>
        <v>0</v>
      </c>
      <c r="M71" s="948">
        <f t="shared" si="16"/>
        <v>0</v>
      </c>
      <c r="N71" s="945"/>
      <c r="O71" s="939"/>
      <c r="P71" s="939"/>
      <c r="Q71" s="581"/>
      <c r="R71" s="581"/>
      <c r="S71" s="581"/>
      <c r="T71" s="583"/>
      <c r="U71" s="583"/>
      <c r="V71" s="583"/>
      <c r="W71" s="583"/>
      <c r="X71" s="583"/>
      <c r="Y71" s="583"/>
      <c r="Z71" s="583"/>
      <c r="AA71" s="583"/>
      <c r="AB71" s="583"/>
      <c r="AC71" s="583"/>
      <c r="AD71" s="583"/>
      <c r="AE71" s="583"/>
      <c r="AF71" s="583"/>
      <c r="AG71" s="583"/>
      <c r="AH71" s="583"/>
      <c r="AI71" s="583"/>
      <c r="AJ71" s="583"/>
      <c r="AK71" s="583"/>
      <c r="AL71" s="583"/>
      <c r="AM71" s="583"/>
      <c r="AN71" s="583"/>
    </row>
    <row r="72" spans="1:40">
      <c r="A72" s="580"/>
      <c r="B72" s="590"/>
      <c r="C72" s="590"/>
      <c r="D72" s="590"/>
      <c r="E72" s="590"/>
      <c r="F72" s="590"/>
      <c r="G72" s="590"/>
      <c r="H72" s="591"/>
      <c r="I72" s="591"/>
      <c r="J72" s="590"/>
      <c r="K72" s="590"/>
      <c r="L72" s="590"/>
      <c r="M72" s="590"/>
      <c r="N72" s="590"/>
      <c r="O72" s="939"/>
      <c r="P72" s="939"/>
      <c r="Q72" s="581"/>
      <c r="R72" s="581"/>
      <c r="S72" s="581"/>
      <c r="T72" s="583"/>
      <c r="U72" s="583"/>
      <c r="V72" s="583"/>
      <c r="W72" s="583"/>
      <c r="X72" s="583"/>
      <c r="Y72" s="583"/>
      <c r="Z72" s="583"/>
      <c r="AA72" s="583"/>
      <c r="AB72" s="583"/>
      <c r="AC72" s="583"/>
      <c r="AD72" s="583"/>
      <c r="AE72" s="583"/>
      <c r="AF72" s="583"/>
      <c r="AG72" s="583"/>
      <c r="AH72" s="583"/>
      <c r="AI72" s="583"/>
      <c r="AJ72" s="583"/>
      <c r="AK72" s="583"/>
      <c r="AL72" s="583"/>
      <c r="AM72" s="583"/>
      <c r="AN72" s="583"/>
    </row>
    <row r="73" spans="1:40">
      <c r="A73" s="580"/>
      <c r="B73" s="581"/>
      <c r="C73" s="581"/>
      <c r="D73" s="581"/>
      <c r="E73" s="581"/>
      <c r="F73" s="581"/>
      <c r="G73" s="581"/>
      <c r="H73" s="582"/>
      <c r="I73" s="582"/>
      <c r="J73" s="581"/>
      <c r="K73" s="581"/>
      <c r="L73" s="581"/>
      <c r="M73" s="581"/>
      <c r="N73" s="581"/>
      <c r="O73" s="939"/>
      <c r="P73" s="939"/>
      <c r="Q73" s="581"/>
      <c r="R73" s="581"/>
      <c r="S73" s="581"/>
      <c r="T73" s="583"/>
      <c r="U73" s="583"/>
      <c r="V73" s="583"/>
      <c r="W73" s="583"/>
      <c r="X73" s="583"/>
      <c r="Y73" s="583"/>
      <c r="Z73" s="583"/>
      <c r="AA73" s="583"/>
      <c r="AB73" s="583"/>
      <c r="AC73" s="583"/>
      <c r="AD73" s="583"/>
      <c r="AE73" s="583"/>
      <c r="AF73" s="583"/>
      <c r="AG73" s="583"/>
      <c r="AH73" s="583"/>
      <c r="AI73" s="583"/>
      <c r="AJ73" s="583"/>
      <c r="AK73" s="583"/>
      <c r="AL73" s="583"/>
      <c r="AM73" s="583"/>
      <c r="AN73" s="583"/>
    </row>
    <row r="74" spans="1:40">
      <c r="A74" s="580"/>
      <c r="B74" s="954" t="s">
        <v>223</v>
      </c>
      <c r="C74" s="581"/>
      <c r="D74" s="581"/>
      <c r="E74" s="581"/>
      <c r="F74" s="581"/>
      <c r="G74" s="581"/>
      <c r="H74" s="582"/>
      <c r="I74" s="582"/>
      <c r="J74" s="581"/>
      <c r="K74" s="581"/>
      <c r="L74" s="581"/>
      <c r="M74" s="581"/>
      <c r="N74" s="581"/>
      <c r="O74" s="939"/>
      <c r="P74" s="939"/>
      <c r="Q74" s="581"/>
      <c r="R74" s="581"/>
      <c r="S74" s="581"/>
      <c r="T74" s="583"/>
      <c r="U74" s="583"/>
      <c r="V74" s="583"/>
      <c r="W74" s="583"/>
      <c r="X74" s="583"/>
      <c r="Y74" s="583"/>
      <c r="Z74" s="583"/>
      <c r="AA74" s="583"/>
      <c r="AB74" s="583"/>
      <c r="AC74" s="583"/>
      <c r="AD74" s="583"/>
      <c r="AE74" s="583"/>
      <c r="AF74" s="583"/>
      <c r="AG74" s="583"/>
      <c r="AH74" s="583"/>
      <c r="AI74" s="583"/>
      <c r="AJ74" s="583"/>
      <c r="AK74" s="583"/>
      <c r="AL74" s="583"/>
      <c r="AM74" s="583"/>
      <c r="AN74" s="583"/>
    </row>
    <row r="75" spans="1:40">
      <c r="A75" s="580"/>
      <c r="B75" s="587">
        <v>1</v>
      </c>
      <c r="C75" s="587">
        <v>2</v>
      </c>
      <c r="D75" s="587">
        <v>3</v>
      </c>
      <c r="E75" s="587">
        <v>4</v>
      </c>
      <c r="F75" s="587">
        <v>5</v>
      </c>
      <c r="G75" s="587">
        <v>7</v>
      </c>
      <c r="H75" s="587">
        <v>8</v>
      </c>
      <c r="I75" s="587">
        <v>9</v>
      </c>
      <c r="J75" s="587">
        <v>10</v>
      </c>
      <c r="K75" s="587">
        <v>11</v>
      </c>
      <c r="L75" s="587">
        <v>12</v>
      </c>
      <c r="M75" s="587">
        <v>13</v>
      </c>
      <c r="N75" s="587">
        <v>14</v>
      </c>
      <c r="O75" s="939"/>
      <c r="P75" s="939"/>
      <c r="Q75" s="581"/>
      <c r="R75" s="581"/>
      <c r="S75" s="581"/>
      <c r="T75" s="583"/>
      <c r="U75" s="583"/>
      <c r="V75" s="583"/>
      <c r="W75" s="583"/>
      <c r="X75" s="583"/>
      <c r="Y75" s="583"/>
      <c r="Z75" s="583"/>
      <c r="AA75" s="583"/>
      <c r="AB75" s="583"/>
      <c r="AC75" s="583"/>
      <c r="AD75" s="583"/>
      <c r="AE75" s="583"/>
      <c r="AF75" s="583"/>
      <c r="AG75" s="583"/>
      <c r="AH75" s="583"/>
      <c r="AI75" s="583"/>
      <c r="AJ75" s="583"/>
      <c r="AK75" s="583"/>
      <c r="AL75" s="583"/>
      <c r="AM75" s="583"/>
      <c r="AN75" s="583"/>
    </row>
    <row r="76" spans="1:40" ht="60">
      <c r="A76" s="580"/>
      <c r="B76" s="587" t="s">
        <v>5</v>
      </c>
      <c r="C76" s="587" t="s">
        <v>28</v>
      </c>
      <c r="D76" s="587" t="s">
        <v>29</v>
      </c>
      <c r="E76" s="587" t="s">
        <v>215</v>
      </c>
      <c r="F76" s="587" t="s">
        <v>9</v>
      </c>
      <c r="G76" s="587" t="s">
        <v>11</v>
      </c>
      <c r="H76" s="587" t="s">
        <v>12</v>
      </c>
      <c r="I76" s="587" t="s">
        <v>13</v>
      </c>
      <c r="J76" s="587" t="s">
        <v>14</v>
      </c>
      <c r="K76" s="587" t="s">
        <v>15</v>
      </c>
      <c r="L76" s="587" t="s">
        <v>16</v>
      </c>
      <c r="M76" s="587" t="s">
        <v>17</v>
      </c>
      <c r="N76" s="587" t="s">
        <v>216</v>
      </c>
      <c r="O76" s="939"/>
      <c r="P76" s="939"/>
      <c r="Q76" s="581"/>
      <c r="R76" s="581"/>
      <c r="S76" s="581"/>
      <c r="T76" s="583"/>
      <c r="U76" s="583"/>
      <c r="V76" s="583"/>
      <c r="W76" s="583"/>
      <c r="X76" s="583"/>
      <c r="Y76" s="583"/>
      <c r="Z76" s="583"/>
      <c r="AA76" s="583"/>
      <c r="AB76" s="583"/>
      <c r="AC76" s="583"/>
      <c r="AD76" s="583"/>
      <c r="AE76" s="583"/>
      <c r="AF76" s="583"/>
      <c r="AG76" s="583"/>
      <c r="AH76" s="583"/>
      <c r="AI76" s="583"/>
      <c r="AJ76" s="583"/>
      <c r="AK76" s="583"/>
      <c r="AL76" s="583"/>
      <c r="AM76" s="583"/>
      <c r="AN76" s="583"/>
    </row>
    <row r="77" spans="1:40">
      <c r="A77" s="580"/>
      <c r="B77" s="593" t="s">
        <v>22</v>
      </c>
      <c r="C77" s="593" t="s">
        <v>19</v>
      </c>
      <c r="D77" s="593" t="s">
        <v>19</v>
      </c>
      <c r="E77" s="952">
        <f>E29</f>
        <v>84</v>
      </c>
      <c r="F77" s="951">
        <f t="shared" ref="F77:N77" si="17">F29</f>
        <v>20.170000000000002</v>
      </c>
      <c r="G77" s="951">
        <f t="shared" si="17"/>
        <v>8.25</v>
      </c>
      <c r="H77" s="951">
        <f t="shared" si="17"/>
        <v>12.83</v>
      </c>
      <c r="I77" s="951">
        <f t="shared" si="17"/>
        <v>18.16</v>
      </c>
      <c r="J77" s="951">
        <f t="shared" si="17"/>
        <v>19.82</v>
      </c>
      <c r="K77" s="951">
        <f t="shared" si="17"/>
        <v>22.79</v>
      </c>
      <c r="L77" s="951">
        <f t="shared" si="17"/>
        <v>26.04</v>
      </c>
      <c r="M77" s="951">
        <f t="shared" si="17"/>
        <v>30.07</v>
      </c>
      <c r="N77" s="953">
        <f t="shared" si="17"/>
        <v>135.71428571428572</v>
      </c>
      <c r="O77" s="939"/>
      <c r="P77" s="939"/>
      <c r="Q77" s="581"/>
      <c r="R77" s="581"/>
      <c r="S77" s="581"/>
      <c r="T77" s="583"/>
      <c r="U77" s="583"/>
      <c r="V77" s="583"/>
      <c r="W77" s="583"/>
      <c r="X77" s="583"/>
      <c r="Y77" s="583"/>
      <c r="Z77" s="583"/>
      <c r="AA77" s="583"/>
      <c r="AB77" s="583"/>
      <c r="AC77" s="583"/>
      <c r="AD77" s="583"/>
      <c r="AE77" s="583"/>
      <c r="AF77" s="583"/>
      <c r="AG77" s="583"/>
      <c r="AH77" s="583"/>
      <c r="AI77" s="583"/>
      <c r="AJ77" s="583"/>
      <c r="AK77" s="583"/>
      <c r="AL77" s="583"/>
      <c r="AM77" s="583"/>
      <c r="AN77" s="583"/>
    </row>
    <row r="78" spans="1:40">
      <c r="A78" s="580"/>
      <c r="B78" s="589" t="s">
        <v>22</v>
      </c>
      <c r="C78" s="945" t="s">
        <v>75</v>
      </c>
      <c r="D78" s="945">
        <v>500</v>
      </c>
      <c r="E78" s="946"/>
      <c r="F78" s="948">
        <f>F$77/F$9*F10</f>
        <v>20.351615466101698</v>
      </c>
      <c r="G78" s="948">
        <f t="shared" ref="G78:M78" si="18">G$77/G$9*G10</f>
        <v>8.6313868613138673</v>
      </c>
      <c r="H78" s="948">
        <f t="shared" si="18"/>
        <v>13.16954631379962</v>
      </c>
      <c r="I78" s="948">
        <f t="shared" si="18"/>
        <v>18.336433032616238</v>
      </c>
      <c r="J78" s="948">
        <f t="shared" si="18"/>
        <v>19.84359523809524</v>
      </c>
      <c r="K78" s="948">
        <f t="shared" si="18"/>
        <v>22.882642276422764</v>
      </c>
      <c r="L78" s="948">
        <f t="shared" si="18"/>
        <v>26.08954337899543</v>
      </c>
      <c r="M78" s="948">
        <f t="shared" si="18"/>
        <v>30.07</v>
      </c>
      <c r="N78" s="945"/>
      <c r="O78" s="939"/>
      <c r="P78" s="939"/>
      <c r="Q78" s="581"/>
      <c r="R78" s="581"/>
      <c r="S78" s="581"/>
      <c r="T78" s="583"/>
      <c r="U78" s="583"/>
      <c r="V78" s="583"/>
      <c r="W78" s="583"/>
      <c r="X78" s="583"/>
      <c r="Y78" s="583"/>
      <c r="Z78" s="583"/>
      <c r="AA78" s="583"/>
      <c r="AB78" s="583"/>
      <c r="AC78" s="583"/>
      <c r="AD78" s="583"/>
      <c r="AE78" s="583"/>
      <c r="AF78" s="583"/>
      <c r="AG78" s="583"/>
      <c r="AH78" s="583"/>
      <c r="AI78" s="583"/>
      <c r="AJ78" s="583"/>
      <c r="AK78" s="583"/>
      <c r="AL78" s="583"/>
      <c r="AM78" s="583"/>
      <c r="AN78" s="583"/>
    </row>
    <row r="79" spans="1:40">
      <c r="A79" s="580"/>
      <c r="B79" s="589" t="s">
        <v>22</v>
      </c>
      <c r="C79" s="945">
        <v>501</v>
      </c>
      <c r="D79" s="945">
        <v>1000</v>
      </c>
      <c r="E79" s="946"/>
      <c r="F79" s="948">
        <f t="shared" ref="F79:M79" si="19">F$77/F$9*F11</f>
        <v>17.274835805084749</v>
      </c>
      <c r="G79" s="948">
        <f t="shared" si="19"/>
        <v>7.3264842807057873</v>
      </c>
      <c r="H79" s="948">
        <f t="shared" si="19"/>
        <v>8.9615973534971634</v>
      </c>
      <c r="I79" s="948">
        <f t="shared" si="19"/>
        <v>12.438528799444828</v>
      </c>
      <c r="J79" s="948">
        <f t="shared" si="19"/>
        <v>16.882392857142857</v>
      </c>
      <c r="K79" s="948">
        <f t="shared" si="19"/>
        <v>21.272982723577236</v>
      </c>
      <c r="L79" s="948">
        <f t="shared" si="19"/>
        <v>26.188630136986298</v>
      </c>
      <c r="M79" s="948">
        <f t="shared" si="19"/>
        <v>30.519611244019138</v>
      </c>
      <c r="N79" s="945"/>
      <c r="O79" s="939"/>
      <c r="P79" s="939"/>
      <c r="Q79" s="581"/>
      <c r="R79" s="581"/>
      <c r="S79" s="581"/>
      <c r="T79" s="583"/>
      <c r="U79" s="583"/>
      <c r="V79" s="583"/>
      <c r="W79" s="583"/>
      <c r="X79" s="583"/>
      <c r="Y79" s="583"/>
      <c r="Z79" s="583"/>
      <c r="AA79" s="583"/>
      <c r="AB79" s="583"/>
      <c r="AC79" s="583"/>
      <c r="AD79" s="583"/>
      <c r="AE79" s="583"/>
      <c r="AF79" s="583"/>
      <c r="AG79" s="583"/>
      <c r="AH79" s="583"/>
      <c r="AI79" s="583"/>
      <c r="AJ79" s="583"/>
      <c r="AK79" s="583"/>
      <c r="AL79" s="583"/>
      <c r="AM79" s="583"/>
      <c r="AN79" s="583"/>
    </row>
    <row r="80" spans="1:40">
      <c r="A80" s="580"/>
      <c r="B80" s="589" t="s">
        <v>22</v>
      </c>
      <c r="C80" s="945">
        <v>1001</v>
      </c>
      <c r="D80" s="945">
        <v>2000</v>
      </c>
      <c r="E80" s="946"/>
      <c r="F80" s="948">
        <f t="shared" ref="F80:M80" si="20">F$77/F$9*F12</f>
        <v>20.020434322033896</v>
      </c>
      <c r="G80" s="948">
        <f t="shared" si="20"/>
        <v>8.4909285974289688</v>
      </c>
      <c r="H80" s="948">
        <f t="shared" si="20"/>
        <v>10.385920495023923</v>
      </c>
      <c r="I80" s="948">
        <f t="shared" si="20"/>
        <v>14.415462566579841</v>
      </c>
      <c r="J80" s="948">
        <f t="shared" si="20"/>
        <v>22.745809523809527</v>
      </c>
      <c r="K80" s="948">
        <f t="shared" si="20"/>
        <v>25.09447662601626</v>
      </c>
      <c r="L80" s="948">
        <f t="shared" si="20"/>
        <v>25.613926940639267</v>
      </c>
      <c r="M80" s="948">
        <f t="shared" si="20"/>
        <v>31.346895933014356</v>
      </c>
      <c r="N80" s="945"/>
      <c r="O80" s="939"/>
      <c r="P80" s="939"/>
      <c r="Q80" s="581"/>
      <c r="R80" s="581"/>
      <c r="S80" s="581"/>
      <c r="T80" s="583"/>
      <c r="U80" s="583"/>
      <c r="V80" s="583"/>
      <c r="W80" s="583"/>
      <c r="X80" s="583"/>
      <c r="Y80" s="583"/>
      <c r="Z80" s="583"/>
      <c r="AA80" s="583"/>
      <c r="AB80" s="583"/>
      <c r="AC80" s="583"/>
      <c r="AD80" s="583"/>
      <c r="AE80" s="583"/>
      <c r="AF80" s="583"/>
      <c r="AG80" s="583"/>
      <c r="AH80" s="583"/>
      <c r="AI80" s="583"/>
      <c r="AJ80" s="583"/>
      <c r="AK80" s="583"/>
      <c r="AL80" s="583"/>
      <c r="AM80" s="583"/>
      <c r="AN80" s="583"/>
    </row>
    <row r="81" spans="1:40">
      <c r="A81" s="580"/>
      <c r="B81" s="589" t="s">
        <v>22</v>
      </c>
      <c r="C81" s="945">
        <v>2001</v>
      </c>
      <c r="D81" s="945">
        <v>5000</v>
      </c>
      <c r="E81" s="946"/>
      <c r="F81" s="948">
        <f t="shared" ref="F81:M81" si="21">F$77/F$9*F13</f>
        <v>19.208506355932204</v>
      </c>
      <c r="G81" s="948">
        <f t="shared" si="21"/>
        <v>8.1465793053240585</v>
      </c>
      <c r="H81" s="948">
        <f t="shared" si="21"/>
        <v>9.9647198772961652</v>
      </c>
      <c r="I81" s="948">
        <f t="shared" si="21"/>
        <v>13.830844020656647</v>
      </c>
      <c r="J81" s="948">
        <f t="shared" si="21"/>
        <v>21.823354068201457</v>
      </c>
      <c r="K81" s="948">
        <f t="shared" si="21"/>
        <v>24.076771063808557</v>
      </c>
      <c r="L81" s="948">
        <f t="shared" si="21"/>
        <v>24.57515509032519</v>
      </c>
      <c r="M81" s="948">
        <f t="shared" si="21"/>
        <v>30.07562373935956</v>
      </c>
      <c r="N81" s="945"/>
      <c r="O81" s="939"/>
      <c r="P81" s="939"/>
      <c r="Q81" s="581"/>
      <c r="R81" s="581"/>
      <c r="S81" s="581"/>
      <c r="T81" s="583"/>
      <c r="U81" s="583"/>
      <c r="V81" s="583"/>
      <c r="W81" s="583"/>
      <c r="X81" s="583"/>
      <c r="Y81" s="583"/>
      <c r="Z81" s="583"/>
      <c r="AA81" s="583"/>
      <c r="AB81" s="583"/>
      <c r="AC81" s="583"/>
      <c r="AD81" s="583"/>
      <c r="AE81" s="583"/>
      <c r="AF81" s="583"/>
      <c r="AG81" s="583"/>
      <c r="AH81" s="583"/>
      <c r="AI81" s="583"/>
      <c r="AJ81" s="583"/>
      <c r="AK81" s="583"/>
      <c r="AL81" s="583"/>
      <c r="AM81" s="583"/>
      <c r="AN81" s="583"/>
    </row>
    <row r="82" spans="1:40">
      <c r="A82" s="580"/>
      <c r="B82" s="589" t="s">
        <v>22</v>
      </c>
      <c r="C82" s="945">
        <v>5001</v>
      </c>
      <c r="D82" s="945">
        <v>10000</v>
      </c>
      <c r="E82" s="946"/>
      <c r="F82" s="948">
        <f t="shared" ref="F82:M82" si="22">F$77/F$9*F14</f>
        <v>16.433087874701872</v>
      </c>
      <c r="G82" s="948">
        <f t="shared" si="22"/>
        <v>6.969487950908456</v>
      </c>
      <c r="H82" s="948">
        <f t="shared" si="22"/>
        <v>8.5249271523823982</v>
      </c>
      <c r="I82" s="948">
        <f t="shared" si="22"/>
        <v>11.832438762348286</v>
      </c>
      <c r="J82" s="948">
        <f t="shared" si="22"/>
        <v>18.670118773328369</v>
      </c>
      <c r="K82" s="948">
        <f t="shared" si="22"/>
        <v>20.597941729522041</v>
      </c>
      <c r="L82" s="948">
        <f t="shared" si="22"/>
        <v>21.024314730698485</v>
      </c>
      <c r="M82" s="948">
        <f t="shared" si="22"/>
        <v>25.730025991465471</v>
      </c>
      <c r="N82" s="945"/>
      <c r="O82" s="939"/>
      <c r="P82" s="939"/>
      <c r="Q82" s="581"/>
      <c r="R82" s="581"/>
      <c r="S82" s="581"/>
      <c r="T82" s="583"/>
      <c r="U82" s="583"/>
      <c r="V82" s="583"/>
      <c r="W82" s="583"/>
      <c r="X82" s="583"/>
      <c r="Y82" s="583"/>
      <c r="Z82" s="583"/>
      <c r="AA82" s="583"/>
      <c r="AB82" s="583"/>
      <c r="AC82" s="583"/>
      <c r="AD82" s="583"/>
      <c r="AE82" s="583"/>
      <c r="AF82" s="583"/>
      <c r="AG82" s="583"/>
      <c r="AH82" s="583"/>
      <c r="AI82" s="583"/>
      <c r="AJ82" s="583"/>
      <c r="AK82" s="583"/>
      <c r="AL82" s="583"/>
      <c r="AM82" s="583"/>
      <c r="AN82" s="583"/>
    </row>
    <row r="83" spans="1:40">
      <c r="A83" s="580"/>
      <c r="B83" s="589" t="s">
        <v>22</v>
      </c>
      <c r="C83" s="945">
        <v>10001</v>
      </c>
      <c r="D83" s="945">
        <v>20000</v>
      </c>
      <c r="E83" s="946"/>
      <c r="F83" s="948">
        <f t="shared" ref="F83:M83" si="23">F$77/F$9*F15</f>
        <v>14.058686922019561</v>
      </c>
      <c r="G83" s="948">
        <f t="shared" si="23"/>
        <v>5.9624733863590551</v>
      </c>
      <c r="H83" s="948">
        <f t="shared" si="23"/>
        <v>7.2931686839496175</v>
      </c>
      <c r="I83" s="948">
        <f t="shared" si="23"/>
        <v>10.122781144492665</v>
      </c>
      <c r="J83" s="948">
        <f t="shared" si="23"/>
        <v>15.972491392516529</v>
      </c>
      <c r="K83" s="948">
        <f t="shared" si="23"/>
        <v>17.62176507673583</v>
      </c>
      <c r="L83" s="948">
        <f t="shared" si="23"/>
        <v>17.98653185588568</v>
      </c>
      <c r="M83" s="948">
        <f t="shared" si="23"/>
        <v>22.012319453747303</v>
      </c>
      <c r="N83" s="945"/>
      <c r="O83" s="939"/>
      <c r="P83" s="939"/>
      <c r="Q83" s="581"/>
      <c r="R83" s="581"/>
      <c r="S83" s="581"/>
      <c r="T83" s="583"/>
      <c r="U83" s="583"/>
      <c r="V83" s="583"/>
      <c r="W83" s="583"/>
      <c r="X83" s="583"/>
      <c r="Y83" s="583"/>
      <c r="Z83" s="583"/>
      <c r="AA83" s="583"/>
      <c r="AB83" s="583"/>
      <c r="AC83" s="583"/>
      <c r="AD83" s="583"/>
      <c r="AE83" s="583"/>
      <c r="AF83" s="583"/>
      <c r="AG83" s="583"/>
      <c r="AH83" s="583"/>
      <c r="AI83" s="583"/>
      <c r="AJ83" s="583"/>
      <c r="AK83" s="583"/>
      <c r="AL83" s="583"/>
      <c r="AM83" s="583"/>
      <c r="AN83" s="583"/>
    </row>
    <row r="84" spans="1:40">
      <c r="A84" s="580"/>
      <c r="B84" s="589" t="s">
        <v>22</v>
      </c>
      <c r="C84" s="945">
        <v>20001</v>
      </c>
      <c r="D84" s="945" t="s">
        <v>76</v>
      </c>
      <c r="E84" s="946"/>
      <c r="F84" s="948">
        <f t="shared" ref="F84:M84" si="24">F$77/F$9*F16</f>
        <v>0</v>
      </c>
      <c r="G84" s="948">
        <f t="shared" si="24"/>
        <v>0</v>
      </c>
      <c r="H84" s="948">
        <f t="shared" si="24"/>
        <v>0</v>
      </c>
      <c r="I84" s="948">
        <f t="shared" si="24"/>
        <v>0</v>
      </c>
      <c r="J84" s="948">
        <f t="shared" si="24"/>
        <v>0</v>
      </c>
      <c r="K84" s="948">
        <f t="shared" si="24"/>
        <v>0</v>
      </c>
      <c r="L84" s="948">
        <f t="shared" si="24"/>
        <v>0</v>
      </c>
      <c r="M84" s="948">
        <f t="shared" si="24"/>
        <v>0</v>
      </c>
      <c r="N84" s="945"/>
      <c r="O84" s="939"/>
      <c r="P84" s="939"/>
      <c r="Q84" s="581"/>
      <c r="R84" s="581"/>
      <c r="S84" s="581"/>
      <c r="T84" s="583"/>
      <c r="U84" s="583"/>
      <c r="V84" s="583"/>
      <c r="W84" s="583"/>
      <c r="X84" s="583"/>
      <c r="Y84" s="583"/>
      <c r="Z84" s="583"/>
      <c r="AA84" s="583"/>
      <c r="AB84" s="583"/>
      <c r="AC84" s="583"/>
      <c r="AD84" s="583"/>
      <c r="AE84" s="583"/>
      <c r="AF84" s="583"/>
      <c r="AG84" s="583"/>
      <c r="AH84" s="583"/>
      <c r="AI84" s="583"/>
      <c r="AJ84" s="583"/>
      <c r="AK84" s="583"/>
      <c r="AL84" s="583"/>
      <c r="AM84" s="583"/>
      <c r="AN84" s="583"/>
    </row>
    <row r="85" spans="1:40">
      <c r="A85" s="580"/>
      <c r="B85" s="590"/>
      <c r="C85" s="590"/>
      <c r="D85" s="590"/>
      <c r="E85" s="590"/>
      <c r="F85" s="590"/>
      <c r="G85" s="590"/>
      <c r="H85" s="591"/>
      <c r="I85" s="591"/>
      <c r="J85" s="590"/>
      <c r="K85" s="590"/>
      <c r="L85" s="590"/>
      <c r="M85" s="590"/>
      <c r="N85" s="590"/>
      <c r="O85" s="939"/>
      <c r="P85" s="939"/>
      <c r="Q85" s="581"/>
      <c r="R85" s="581"/>
      <c r="S85" s="581"/>
      <c r="T85" s="583"/>
      <c r="U85" s="583"/>
      <c r="V85" s="583"/>
      <c r="W85" s="583"/>
      <c r="X85" s="583"/>
      <c r="Y85" s="583"/>
      <c r="Z85" s="583"/>
      <c r="AA85" s="583"/>
      <c r="AB85" s="583"/>
      <c r="AC85" s="583"/>
      <c r="AD85" s="583"/>
      <c r="AE85" s="583"/>
      <c r="AF85" s="583"/>
      <c r="AG85" s="583"/>
      <c r="AH85" s="583"/>
      <c r="AI85" s="583"/>
      <c r="AJ85" s="583"/>
      <c r="AK85" s="583"/>
      <c r="AL85" s="583"/>
      <c r="AM85" s="583"/>
      <c r="AN85" s="583"/>
    </row>
    <row r="86" spans="1:40">
      <c r="A86" s="580"/>
      <c r="B86" s="581"/>
      <c r="C86" s="581"/>
      <c r="D86" s="581"/>
      <c r="E86" s="581"/>
      <c r="F86" s="581"/>
      <c r="G86" s="581"/>
      <c r="H86" s="582"/>
      <c r="I86" s="582"/>
      <c r="J86" s="581"/>
      <c r="K86" s="581"/>
      <c r="L86" s="581"/>
      <c r="M86" s="581"/>
      <c r="N86" s="581"/>
      <c r="O86" s="939"/>
      <c r="P86" s="939"/>
      <c r="Q86" s="581"/>
      <c r="R86" s="581"/>
      <c r="S86" s="581"/>
      <c r="T86" s="583"/>
      <c r="U86" s="583"/>
      <c r="V86" s="583"/>
      <c r="W86" s="583"/>
      <c r="X86" s="583"/>
      <c r="Y86" s="583"/>
      <c r="Z86" s="583"/>
      <c r="AA86" s="583"/>
      <c r="AB86" s="583"/>
      <c r="AC86" s="583"/>
      <c r="AD86" s="583"/>
      <c r="AE86" s="583"/>
      <c r="AF86" s="583"/>
      <c r="AG86" s="583"/>
      <c r="AH86" s="583"/>
      <c r="AI86" s="583"/>
      <c r="AJ86" s="583"/>
      <c r="AK86" s="583"/>
      <c r="AL86" s="583"/>
      <c r="AM86" s="583"/>
      <c r="AN86" s="583"/>
    </row>
    <row r="87" spans="1:40">
      <c r="A87" s="580"/>
      <c r="B87" s="954" t="s">
        <v>224</v>
      </c>
      <c r="C87" s="581"/>
      <c r="D87" s="581"/>
      <c r="E87" s="581"/>
      <c r="F87" s="581"/>
      <c r="G87" s="581"/>
      <c r="H87" s="582"/>
      <c r="I87" s="582"/>
      <c r="J87" s="581"/>
      <c r="K87" s="581"/>
      <c r="L87" s="581"/>
      <c r="M87" s="581"/>
      <c r="N87" s="581"/>
      <c r="O87" s="939"/>
      <c r="P87" s="939"/>
      <c r="Q87" s="581"/>
      <c r="R87" s="581"/>
      <c r="S87" s="581"/>
      <c r="T87" s="583"/>
      <c r="U87" s="583"/>
      <c r="V87" s="583"/>
      <c r="W87" s="583"/>
      <c r="X87" s="583"/>
      <c r="Y87" s="583"/>
      <c r="Z87" s="583"/>
      <c r="AA87" s="583"/>
      <c r="AB87" s="583"/>
      <c r="AC87" s="583"/>
      <c r="AD87" s="583"/>
      <c r="AE87" s="583"/>
      <c r="AF87" s="583"/>
      <c r="AG87" s="583"/>
      <c r="AH87" s="583"/>
      <c r="AI87" s="583"/>
      <c r="AJ87" s="583"/>
      <c r="AK87" s="583"/>
      <c r="AL87" s="583"/>
      <c r="AM87" s="583"/>
      <c r="AN87" s="583"/>
    </row>
    <row r="88" spans="1:40">
      <c r="A88" s="580"/>
      <c r="B88" s="587">
        <v>1</v>
      </c>
      <c r="C88" s="587">
        <v>2</v>
      </c>
      <c r="D88" s="587">
        <v>3</v>
      </c>
      <c r="E88" s="587">
        <v>4</v>
      </c>
      <c r="F88" s="587">
        <v>5</v>
      </c>
      <c r="G88" s="587">
        <v>7</v>
      </c>
      <c r="H88" s="587">
        <v>8</v>
      </c>
      <c r="I88" s="587">
        <v>9</v>
      </c>
      <c r="J88" s="587">
        <v>10</v>
      </c>
      <c r="K88" s="587">
        <v>11</v>
      </c>
      <c r="L88" s="587">
        <v>12</v>
      </c>
      <c r="M88" s="587">
        <v>13</v>
      </c>
      <c r="N88" s="587">
        <v>14</v>
      </c>
      <c r="O88" s="939"/>
      <c r="P88" s="939"/>
      <c r="Q88" s="581"/>
      <c r="R88" s="581"/>
      <c r="S88" s="581"/>
      <c r="T88" s="583"/>
      <c r="U88" s="583"/>
      <c r="V88" s="583"/>
      <c r="W88" s="583"/>
      <c r="X88" s="583"/>
      <c r="Y88" s="583"/>
      <c r="Z88" s="583"/>
      <c r="AA88" s="583"/>
      <c r="AB88" s="583"/>
      <c r="AC88" s="583"/>
      <c r="AD88" s="583"/>
      <c r="AE88" s="583"/>
      <c r="AF88" s="583"/>
      <c r="AG88" s="583"/>
      <c r="AH88" s="583"/>
      <c r="AI88" s="583"/>
      <c r="AJ88" s="583"/>
      <c r="AK88" s="583"/>
      <c r="AL88" s="583"/>
      <c r="AM88" s="583"/>
      <c r="AN88" s="583"/>
    </row>
    <row r="89" spans="1:40" ht="60">
      <c r="A89" s="580"/>
      <c r="B89" s="587" t="s">
        <v>5</v>
      </c>
      <c r="C89" s="587" t="s">
        <v>28</v>
      </c>
      <c r="D89" s="587" t="s">
        <v>29</v>
      </c>
      <c r="E89" s="587" t="s">
        <v>215</v>
      </c>
      <c r="F89" s="587" t="s">
        <v>9</v>
      </c>
      <c r="G89" s="587" t="s">
        <v>11</v>
      </c>
      <c r="H89" s="587" t="s">
        <v>12</v>
      </c>
      <c r="I89" s="587" t="s">
        <v>13</v>
      </c>
      <c r="J89" s="587" t="s">
        <v>14</v>
      </c>
      <c r="K89" s="587" t="s">
        <v>15</v>
      </c>
      <c r="L89" s="587" t="s">
        <v>16</v>
      </c>
      <c r="M89" s="587" t="s">
        <v>17</v>
      </c>
      <c r="N89" s="587" t="s">
        <v>216</v>
      </c>
      <c r="O89" s="939"/>
      <c r="P89" s="939"/>
      <c r="Q89" s="581"/>
      <c r="R89" s="581"/>
      <c r="S89" s="581"/>
      <c r="T89" s="583"/>
      <c r="U89" s="583"/>
      <c r="V89" s="583"/>
      <c r="W89" s="583"/>
      <c r="X89" s="583"/>
      <c r="Y89" s="583"/>
      <c r="Z89" s="583"/>
      <c r="AA89" s="583"/>
      <c r="AB89" s="583"/>
      <c r="AC89" s="583"/>
      <c r="AD89" s="583"/>
      <c r="AE89" s="583"/>
      <c r="AF89" s="583"/>
      <c r="AG89" s="583"/>
      <c r="AH89" s="583"/>
      <c r="AI89" s="583"/>
      <c r="AJ89" s="583"/>
      <c r="AK89" s="583"/>
      <c r="AL89" s="583"/>
      <c r="AM89" s="583"/>
      <c r="AN89" s="583"/>
    </row>
    <row r="90" spans="1:40">
      <c r="A90" s="580"/>
      <c r="B90" s="593" t="s">
        <v>24</v>
      </c>
      <c r="C90" s="593" t="s">
        <v>19</v>
      </c>
      <c r="D90" s="593" t="s">
        <v>19</v>
      </c>
      <c r="E90" s="952">
        <f>E30</f>
        <v>562</v>
      </c>
      <c r="F90" s="951">
        <f t="shared" ref="F90:N90" si="25">F30</f>
        <v>15.51</v>
      </c>
      <c r="G90" s="951">
        <f t="shared" si="25"/>
        <v>8.42</v>
      </c>
      <c r="H90" s="951">
        <f t="shared" si="25"/>
        <v>9.85</v>
      </c>
      <c r="I90" s="951">
        <f t="shared" si="25"/>
        <v>12.5</v>
      </c>
      <c r="J90" s="951">
        <f t="shared" si="25"/>
        <v>13.76</v>
      </c>
      <c r="K90" s="951">
        <f t="shared" si="25"/>
        <v>15.35</v>
      </c>
      <c r="L90" s="951">
        <f t="shared" si="25"/>
        <v>20.149999999999999</v>
      </c>
      <c r="M90" s="951">
        <f t="shared" si="25"/>
        <v>24.75</v>
      </c>
      <c r="N90" s="953">
        <f t="shared" si="25"/>
        <v>706.40569395017792</v>
      </c>
      <c r="O90" s="939"/>
      <c r="P90" s="939"/>
      <c r="Q90" s="581"/>
      <c r="R90" s="581"/>
      <c r="S90" s="581"/>
      <c r="T90" s="583"/>
      <c r="U90" s="583"/>
      <c r="V90" s="583"/>
      <c r="W90" s="583"/>
      <c r="X90" s="583"/>
      <c r="Y90" s="583"/>
      <c r="Z90" s="583"/>
      <c r="AA90" s="583"/>
      <c r="AB90" s="583"/>
      <c r="AC90" s="583"/>
      <c r="AD90" s="583"/>
      <c r="AE90" s="583"/>
      <c r="AF90" s="583"/>
      <c r="AG90" s="583"/>
      <c r="AH90" s="583"/>
      <c r="AI90" s="583"/>
      <c r="AJ90" s="583"/>
      <c r="AK90" s="583"/>
      <c r="AL90" s="583"/>
      <c r="AM90" s="583"/>
      <c r="AN90" s="583"/>
    </row>
    <row r="91" spans="1:40">
      <c r="A91" s="580"/>
      <c r="B91" s="589" t="s">
        <v>24</v>
      </c>
      <c r="C91" s="945" t="s">
        <v>75</v>
      </c>
      <c r="D91" s="945">
        <v>500</v>
      </c>
      <c r="E91" s="946"/>
      <c r="F91" s="948">
        <f>F$90/F$9*F10</f>
        <v>15.649655720338984</v>
      </c>
      <c r="G91" s="948">
        <f t="shared" ref="G91:M91" si="26">G$90/G$9*G10</f>
        <v>8.8092457420924575</v>
      </c>
      <c r="H91" s="948">
        <f t="shared" si="26"/>
        <v>10.110680529300566</v>
      </c>
      <c r="I91" s="948">
        <f t="shared" si="26"/>
        <v>12.621443442054129</v>
      </c>
      <c r="J91" s="948">
        <f t="shared" si="26"/>
        <v>13.776380952380952</v>
      </c>
      <c r="K91" s="948">
        <f t="shared" si="26"/>
        <v>15.412398373983741</v>
      </c>
      <c r="L91" s="948">
        <f t="shared" si="26"/>
        <v>20.18833713850837</v>
      </c>
      <c r="M91" s="948">
        <f t="shared" si="26"/>
        <v>24.75</v>
      </c>
      <c r="N91" s="945"/>
      <c r="O91" s="939"/>
      <c r="P91" s="939"/>
      <c r="Q91" s="581"/>
      <c r="R91" s="581"/>
      <c r="S91" s="581"/>
      <c r="T91" s="583"/>
      <c r="U91" s="583"/>
      <c r="V91" s="583"/>
      <c r="W91" s="583"/>
      <c r="X91" s="583"/>
      <c r="Y91" s="583"/>
      <c r="Z91" s="583"/>
      <c r="AA91" s="583"/>
      <c r="AB91" s="583"/>
      <c r="AC91" s="583"/>
      <c r="AD91" s="583"/>
      <c r="AE91" s="583"/>
      <c r="AF91" s="583"/>
      <c r="AG91" s="583"/>
      <c r="AH91" s="583"/>
      <c r="AI91" s="583"/>
      <c r="AJ91" s="583"/>
      <c r="AK91" s="583"/>
      <c r="AL91" s="583"/>
      <c r="AM91" s="583"/>
      <c r="AN91" s="583"/>
    </row>
    <row r="92" spans="1:40">
      <c r="A92" s="580"/>
      <c r="B92" s="589" t="s">
        <v>24</v>
      </c>
      <c r="C92" s="945">
        <v>501</v>
      </c>
      <c r="D92" s="945">
        <v>1000</v>
      </c>
      <c r="E92" s="946"/>
      <c r="F92" s="948">
        <f t="shared" ref="F92:M92" si="27">F$90/F$9*F11</f>
        <v>13.283723516949154</v>
      </c>
      <c r="G92" s="948">
        <f t="shared" si="27"/>
        <v>7.4774542598233618</v>
      </c>
      <c r="H92" s="948">
        <f t="shared" si="27"/>
        <v>6.880103969754253</v>
      </c>
      <c r="I92" s="948">
        <f t="shared" si="27"/>
        <v>8.5617626648160989</v>
      </c>
      <c r="J92" s="948">
        <f t="shared" si="27"/>
        <v>11.720571428571429</v>
      </c>
      <c r="K92" s="948">
        <f t="shared" si="27"/>
        <v>14.328226626016262</v>
      </c>
      <c r="L92" s="948">
        <f t="shared" si="27"/>
        <v>20.265011415525112</v>
      </c>
      <c r="M92" s="948">
        <f t="shared" si="27"/>
        <v>25.120065789473685</v>
      </c>
      <c r="N92" s="945"/>
      <c r="O92" s="939"/>
      <c r="P92" s="939"/>
      <c r="Q92" s="581"/>
      <c r="R92" s="581"/>
      <c r="S92" s="581"/>
      <c r="T92" s="583"/>
      <c r="U92" s="583"/>
      <c r="V92" s="583"/>
      <c r="W92" s="583"/>
      <c r="X92" s="583"/>
      <c r="Y92" s="583"/>
      <c r="Z92" s="583"/>
      <c r="AA92" s="583"/>
      <c r="AB92" s="583"/>
      <c r="AC92" s="583"/>
      <c r="AD92" s="583"/>
      <c r="AE92" s="583"/>
      <c r="AF92" s="583"/>
      <c r="AG92" s="583"/>
      <c r="AH92" s="583"/>
      <c r="AI92" s="583"/>
      <c r="AJ92" s="583"/>
      <c r="AK92" s="583"/>
      <c r="AL92" s="583"/>
      <c r="AM92" s="583"/>
      <c r="AN92" s="583"/>
    </row>
    <row r="93" spans="1:40">
      <c r="A93" s="580"/>
      <c r="B93" s="589" t="s">
        <v>24</v>
      </c>
      <c r="C93" s="945">
        <v>1001</v>
      </c>
      <c r="D93" s="945">
        <v>2000</v>
      </c>
      <c r="E93" s="946"/>
      <c r="F93" s="948">
        <f t="shared" ref="F93:M93" si="28">F$90/F$9*F12</f>
        <v>15.39498940677966</v>
      </c>
      <c r="G93" s="948">
        <f t="shared" si="28"/>
        <v>8.6658931867093241</v>
      </c>
      <c r="H93" s="948">
        <f t="shared" si="28"/>
        <v>7.9736022506613908</v>
      </c>
      <c r="I93" s="948">
        <f t="shared" si="28"/>
        <v>9.9225375595951544</v>
      </c>
      <c r="J93" s="948">
        <f t="shared" si="28"/>
        <v>15.791238095238096</v>
      </c>
      <c r="K93" s="948">
        <f t="shared" si="28"/>
        <v>16.902159552845532</v>
      </c>
      <c r="L93" s="948">
        <f t="shared" si="28"/>
        <v>19.820300608828006</v>
      </c>
      <c r="M93" s="948">
        <f t="shared" si="28"/>
        <v>25.800986842105264</v>
      </c>
      <c r="N93" s="945"/>
      <c r="O93" s="939"/>
      <c r="P93" s="939"/>
      <c r="Q93" s="581"/>
      <c r="R93" s="581"/>
      <c r="S93" s="581"/>
      <c r="T93" s="583"/>
      <c r="U93" s="583"/>
      <c r="V93" s="583"/>
      <c r="W93" s="583"/>
      <c r="X93" s="583"/>
      <c r="Y93" s="583"/>
      <c r="Z93" s="583"/>
      <c r="AA93" s="583"/>
      <c r="AB93" s="583"/>
      <c r="AC93" s="583"/>
      <c r="AD93" s="583"/>
      <c r="AE93" s="583"/>
      <c r="AF93" s="583"/>
      <c r="AG93" s="583"/>
      <c r="AH93" s="583"/>
      <c r="AI93" s="583"/>
      <c r="AJ93" s="583"/>
      <c r="AK93" s="583"/>
      <c r="AL93" s="583"/>
      <c r="AM93" s="583"/>
      <c r="AN93" s="583"/>
    </row>
    <row r="94" spans="1:40">
      <c r="A94" s="580"/>
      <c r="B94" s="589" t="s">
        <v>24</v>
      </c>
      <c r="C94" s="945">
        <v>2001</v>
      </c>
      <c r="D94" s="945">
        <v>5000</v>
      </c>
      <c r="E94" s="946"/>
      <c r="F94" s="948">
        <f t="shared" ref="F94:M94" si="29">F$90/F$9*F13</f>
        <v>14.770646186440679</v>
      </c>
      <c r="G94" s="948">
        <f t="shared" si="29"/>
        <v>8.3144482122216452</v>
      </c>
      <c r="H94" s="948">
        <f t="shared" si="29"/>
        <v>7.6502331092258169</v>
      </c>
      <c r="I94" s="948">
        <f t="shared" si="29"/>
        <v>9.5201294195048511</v>
      </c>
      <c r="J94" s="948">
        <f t="shared" si="29"/>
        <v>15.150825024139861</v>
      </c>
      <c r="K94" s="948">
        <f t="shared" si="29"/>
        <v>16.216693103530556</v>
      </c>
      <c r="L94" s="948">
        <f t="shared" si="29"/>
        <v>19.01648905798973</v>
      </c>
      <c r="M94" s="948">
        <f t="shared" si="29"/>
        <v>24.75462878447453</v>
      </c>
      <c r="N94" s="945"/>
      <c r="O94" s="939"/>
      <c r="P94" s="939"/>
      <c r="Q94" s="581"/>
      <c r="R94" s="581"/>
      <c r="S94" s="581"/>
      <c r="T94" s="583"/>
      <c r="U94" s="583"/>
      <c r="V94" s="583"/>
      <c r="W94" s="583"/>
      <c r="X94" s="583"/>
      <c r="Y94" s="583"/>
      <c r="Z94" s="583"/>
      <c r="AA94" s="583"/>
      <c r="AB94" s="583"/>
      <c r="AC94" s="583"/>
      <c r="AD94" s="583"/>
      <c r="AE94" s="583"/>
      <c r="AF94" s="583"/>
      <c r="AG94" s="583"/>
      <c r="AH94" s="583"/>
      <c r="AI94" s="583"/>
      <c r="AJ94" s="583"/>
      <c r="AK94" s="583"/>
      <c r="AL94" s="583"/>
      <c r="AM94" s="583"/>
      <c r="AN94" s="583"/>
    </row>
    <row r="95" spans="1:40">
      <c r="A95" s="580"/>
      <c r="B95" s="589" t="s">
        <v>24</v>
      </c>
      <c r="C95" s="945">
        <v>5001</v>
      </c>
      <c r="D95" s="945">
        <v>10000</v>
      </c>
      <c r="E95" s="946"/>
      <c r="F95" s="948">
        <f t="shared" ref="F95:M95" si="30">F$90/F$9*F14</f>
        <v>12.636449823332972</v>
      </c>
      <c r="G95" s="948">
        <f t="shared" si="30"/>
        <v>7.1131016420180844</v>
      </c>
      <c r="H95" s="948">
        <f t="shared" si="30"/>
        <v>6.5448583360067527</v>
      </c>
      <c r="I95" s="948">
        <f t="shared" si="30"/>
        <v>8.1445751392815833</v>
      </c>
      <c r="J95" s="948">
        <f t="shared" si="30"/>
        <v>12.961696988950472</v>
      </c>
      <c r="K95" s="948">
        <f t="shared" si="30"/>
        <v>13.8735588217711</v>
      </c>
      <c r="L95" s="948">
        <f t="shared" si="30"/>
        <v>16.26881497018335</v>
      </c>
      <c r="M95" s="948">
        <f t="shared" si="30"/>
        <v>21.177856444588308</v>
      </c>
      <c r="N95" s="945"/>
      <c r="O95" s="939"/>
      <c r="P95" s="939"/>
      <c r="Q95" s="581"/>
      <c r="R95" s="581"/>
      <c r="S95" s="581"/>
      <c r="T95" s="583"/>
      <c r="U95" s="583"/>
      <c r="V95" s="583"/>
      <c r="W95" s="583"/>
      <c r="X95" s="583"/>
      <c r="Y95" s="583"/>
      <c r="Z95" s="583"/>
      <c r="AA95" s="583"/>
      <c r="AB95" s="583"/>
      <c r="AC95" s="583"/>
      <c r="AD95" s="583"/>
      <c r="AE95" s="583"/>
      <c r="AF95" s="583"/>
      <c r="AG95" s="583"/>
      <c r="AH95" s="583"/>
      <c r="AI95" s="583"/>
      <c r="AJ95" s="583"/>
      <c r="AK95" s="583"/>
      <c r="AL95" s="583"/>
      <c r="AM95" s="583"/>
      <c r="AN95" s="583"/>
    </row>
    <row r="96" spans="1:40">
      <c r="A96" s="580"/>
      <c r="B96" s="589" t="s">
        <v>24</v>
      </c>
      <c r="C96" s="945">
        <v>10001</v>
      </c>
      <c r="D96" s="945">
        <v>20000</v>
      </c>
      <c r="E96" s="946"/>
      <c r="F96" s="948">
        <f t="shared" ref="F96:M96" si="31">F$90/F$9*F15</f>
        <v>10.810621425905968</v>
      </c>
      <c r="G96" s="948">
        <f t="shared" si="31"/>
        <v>6.0853364743203926</v>
      </c>
      <c r="H96" s="948">
        <f t="shared" si="31"/>
        <v>5.5991980932894574</v>
      </c>
      <c r="I96" s="948">
        <f t="shared" si="31"/>
        <v>6.9677733648765585</v>
      </c>
      <c r="J96" s="948">
        <f t="shared" si="31"/>
        <v>11.088873943543261</v>
      </c>
      <c r="K96" s="948">
        <f t="shared" si="31"/>
        <v>11.868981743216104</v>
      </c>
      <c r="L96" s="948">
        <f t="shared" si="31"/>
        <v>13.918149650387729</v>
      </c>
      <c r="M96" s="948">
        <f t="shared" si="31"/>
        <v>18.117888476230323</v>
      </c>
      <c r="N96" s="945"/>
      <c r="O96" s="939"/>
      <c r="P96" s="939"/>
      <c r="Q96" s="581"/>
      <c r="R96" s="581"/>
      <c r="S96" s="581"/>
      <c r="T96" s="583"/>
      <c r="U96" s="583"/>
      <c r="V96" s="583"/>
      <c r="W96" s="583"/>
      <c r="X96" s="583"/>
      <c r="Y96" s="583"/>
      <c r="Z96" s="583"/>
      <c r="AA96" s="583"/>
      <c r="AB96" s="583"/>
      <c r="AC96" s="583"/>
      <c r="AD96" s="583"/>
      <c r="AE96" s="583"/>
      <c r="AF96" s="583"/>
      <c r="AG96" s="583"/>
      <c r="AH96" s="583"/>
      <c r="AI96" s="583"/>
      <c r="AJ96" s="583"/>
      <c r="AK96" s="583"/>
      <c r="AL96" s="583"/>
      <c r="AM96" s="583"/>
      <c r="AN96" s="583"/>
    </row>
    <row r="97" spans="1:40">
      <c r="A97" s="580"/>
      <c r="B97" s="589" t="s">
        <v>24</v>
      </c>
      <c r="C97" s="945">
        <v>20001</v>
      </c>
      <c r="D97" s="945" t="s">
        <v>76</v>
      </c>
      <c r="E97" s="946"/>
      <c r="F97" s="948">
        <f t="shared" ref="F97:M97" si="32">F$90/F$9*F16</f>
        <v>0</v>
      </c>
      <c r="G97" s="948">
        <f t="shared" si="32"/>
        <v>0</v>
      </c>
      <c r="H97" s="948">
        <f t="shared" si="32"/>
        <v>0</v>
      </c>
      <c r="I97" s="948">
        <f t="shared" si="32"/>
        <v>0</v>
      </c>
      <c r="J97" s="948">
        <f t="shared" si="32"/>
        <v>0</v>
      </c>
      <c r="K97" s="948">
        <f t="shared" si="32"/>
        <v>0</v>
      </c>
      <c r="L97" s="948">
        <f t="shared" si="32"/>
        <v>0</v>
      </c>
      <c r="M97" s="948">
        <f t="shared" si="32"/>
        <v>0</v>
      </c>
      <c r="N97" s="945"/>
      <c r="O97" s="939"/>
      <c r="P97" s="939"/>
      <c r="Q97" s="581"/>
      <c r="R97" s="581"/>
      <c r="S97" s="581"/>
      <c r="T97" s="583"/>
      <c r="U97" s="583"/>
      <c r="V97" s="583"/>
      <c r="W97" s="583"/>
      <c r="X97" s="583"/>
      <c r="Y97" s="583"/>
      <c r="Z97" s="583"/>
      <c r="AA97" s="583"/>
      <c r="AB97" s="583"/>
      <c r="AC97" s="583"/>
      <c r="AD97" s="583"/>
      <c r="AE97" s="583"/>
      <c r="AF97" s="583"/>
      <c r="AG97" s="583"/>
      <c r="AH97" s="583"/>
      <c r="AI97" s="583"/>
      <c r="AJ97" s="583"/>
      <c r="AK97" s="583"/>
      <c r="AL97" s="583"/>
      <c r="AM97" s="583"/>
      <c r="AN97" s="583"/>
    </row>
    <row r="98" spans="1:40">
      <c r="A98" s="580"/>
      <c r="B98" s="590"/>
      <c r="C98" s="590"/>
      <c r="D98" s="590"/>
      <c r="E98" s="590"/>
      <c r="F98" s="590"/>
      <c r="G98" s="590"/>
      <c r="H98" s="591"/>
      <c r="I98" s="591"/>
      <c r="J98" s="590"/>
      <c r="K98" s="590"/>
      <c r="L98" s="590"/>
      <c r="M98" s="590"/>
      <c r="N98" s="590"/>
      <c r="O98" s="939"/>
      <c r="P98" s="939"/>
      <c r="Q98" s="581"/>
      <c r="R98" s="581"/>
      <c r="S98" s="581"/>
      <c r="T98" s="583"/>
      <c r="U98" s="583"/>
      <c r="V98" s="583"/>
      <c r="W98" s="583"/>
      <c r="X98" s="583"/>
      <c r="Y98" s="583"/>
      <c r="Z98" s="583"/>
      <c r="AA98" s="583"/>
      <c r="AB98" s="583"/>
      <c r="AC98" s="583"/>
      <c r="AD98" s="583"/>
      <c r="AE98" s="583"/>
      <c r="AF98" s="583"/>
      <c r="AG98" s="583"/>
      <c r="AH98" s="583"/>
      <c r="AI98" s="583"/>
      <c r="AJ98" s="583"/>
      <c r="AK98" s="583"/>
      <c r="AL98" s="583"/>
      <c r="AM98" s="583"/>
      <c r="AN98" s="583"/>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D41" sqref="D41"/>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103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1061</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1061</v>
      </c>
      <c r="F9" s="54">
        <v>38.54</v>
      </c>
      <c r="G9" s="65">
        <v>9.02</v>
      </c>
      <c r="H9" s="65">
        <v>10.72</v>
      </c>
      <c r="I9" s="65">
        <v>17.5</v>
      </c>
      <c r="J9" s="65">
        <v>22.14</v>
      </c>
      <c r="K9" s="65">
        <v>29.5</v>
      </c>
      <c r="L9" s="65">
        <v>56.74</v>
      </c>
      <c r="M9" s="65">
        <v>97.3</v>
      </c>
      <c r="N9" s="59">
        <v>1244.1093308199811</v>
      </c>
      <c r="O9" s="11"/>
      <c r="P9" s="11"/>
      <c r="Q9" s="11"/>
      <c r="AI9" s="43"/>
      <c r="AJ9" s="43"/>
      <c r="AK9" s="43"/>
      <c r="AL9" s="43"/>
    </row>
    <row r="10" spans="1:69" s="44" customFormat="1">
      <c r="A10" s="1"/>
      <c r="B10" s="26" t="s">
        <v>19</v>
      </c>
      <c r="C10" s="53">
        <v>26</v>
      </c>
      <c r="D10" s="53">
        <v>500</v>
      </c>
      <c r="E10" s="28">
        <v>987</v>
      </c>
      <c r="F10" s="56">
        <v>37.96</v>
      </c>
      <c r="G10" s="63">
        <v>9.2100000000000009</v>
      </c>
      <c r="H10" s="63">
        <v>10.82</v>
      </c>
      <c r="I10" s="63">
        <v>17.14</v>
      </c>
      <c r="J10" s="63">
        <v>21.16</v>
      </c>
      <c r="K10" s="63">
        <v>28.71</v>
      </c>
      <c r="L10" s="63">
        <v>56.21</v>
      </c>
      <c r="M10" s="63">
        <v>95</v>
      </c>
      <c r="N10" s="53">
        <v>132.72543059777104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37</v>
      </c>
      <c r="F11" s="56">
        <v>45.43</v>
      </c>
      <c r="G11" s="64">
        <v>11.022399894625922</v>
      </c>
      <c r="H11" s="64">
        <v>12.94922550052687</v>
      </c>
      <c r="I11" s="62">
        <v>24.46</v>
      </c>
      <c r="J11" s="62">
        <v>27.27</v>
      </c>
      <c r="K11" s="62">
        <v>39.47</v>
      </c>
      <c r="L11" s="62">
        <v>72.94</v>
      </c>
      <c r="M11" s="62">
        <v>121.56</v>
      </c>
      <c r="N11" s="53">
        <v>645.94594594594594</v>
      </c>
      <c r="O11" s="11"/>
      <c r="P11" s="11"/>
      <c r="Q11" s="34" t="s">
        <v>23</v>
      </c>
      <c r="AI11" s="1"/>
      <c r="AJ11" s="43"/>
      <c r="AK11" s="43"/>
      <c r="AL11" s="43"/>
    </row>
    <row r="12" spans="1:69">
      <c r="B12" s="26" t="s">
        <v>19</v>
      </c>
      <c r="C12" s="53">
        <v>1001</v>
      </c>
      <c r="D12" s="53">
        <v>2000</v>
      </c>
      <c r="E12" s="28">
        <v>19</v>
      </c>
      <c r="F12" s="56">
        <v>61.03</v>
      </c>
      <c r="G12" s="64">
        <v>14.807331401475237</v>
      </c>
      <c r="H12" s="64">
        <v>17.395800842992621</v>
      </c>
      <c r="I12" s="64">
        <v>32.859207572088927</v>
      </c>
      <c r="J12" s="62">
        <v>38.61</v>
      </c>
      <c r="K12" s="62">
        <v>47.77</v>
      </c>
      <c r="L12" s="62">
        <v>138.57</v>
      </c>
      <c r="M12" s="62">
        <v>152.03</v>
      </c>
      <c r="N12" s="53">
        <v>1421.0526315789473</v>
      </c>
      <c r="O12" s="11"/>
      <c r="P12" s="11"/>
      <c r="Q12" s="34" t="s">
        <v>25</v>
      </c>
      <c r="AI12" s="1"/>
      <c r="AJ12" s="43"/>
      <c r="AK12" s="43"/>
      <c r="AL12" s="43"/>
    </row>
    <row r="13" spans="1:69">
      <c r="B13" s="26" t="s">
        <v>19</v>
      </c>
      <c r="C13" s="53">
        <v>2001</v>
      </c>
      <c r="D13" s="53">
        <v>5000</v>
      </c>
      <c r="E13" s="28">
        <v>6</v>
      </c>
      <c r="F13" s="56">
        <v>68.2</v>
      </c>
      <c r="G13" s="64">
        <v>16.546944151738675</v>
      </c>
      <c r="H13" s="64">
        <v>19.439515279241306</v>
      </c>
      <c r="I13" s="64">
        <v>36.719612590799038</v>
      </c>
      <c r="J13" s="64">
        <v>43.146026544322467</v>
      </c>
      <c r="K13" s="64">
        <v>53.38217270194987</v>
      </c>
      <c r="L13" s="64">
        <v>154.8496477142389</v>
      </c>
      <c r="M13" s="64">
        <v>169.89097165328528</v>
      </c>
      <c r="N13" s="53">
        <v>3350</v>
      </c>
      <c r="O13" s="11"/>
      <c r="P13" s="11"/>
      <c r="Q13" s="34" t="s">
        <v>26</v>
      </c>
      <c r="AI13" s="1"/>
      <c r="AJ13" s="43"/>
      <c r="AK13" s="43"/>
      <c r="AL13" s="43"/>
    </row>
    <row r="14" spans="1:69">
      <c r="B14" s="26" t="s">
        <v>19</v>
      </c>
      <c r="C14" s="53">
        <v>5001</v>
      </c>
      <c r="D14" s="53">
        <v>10000</v>
      </c>
      <c r="E14" s="42">
        <v>2</v>
      </c>
      <c r="F14" s="30">
        <v>68.2</v>
      </c>
      <c r="G14" s="64">
        <v>16.546944151738675</v>
      </c>
      <c r="H14" s="64">
        <v>19.439515279241306</v>
      </c>
      <c r="I14" s="64">
        <v>36.719612590799038</v>
      </c>
      <c r="J14" s="64">
        <v>43.146026544322467</v>
      </c>
      <c r="K14" s="64">
        <v>53.38217270194987</v>
      </c>
      <c r="L14" s="64">
        <v>154.8496477142389</v>
      </c>
      <c r="M14" s="64">
        <v>169.89097165328528</v>
      </c>
      <c r="N14" s="61">
        <v>6700</v>
      </c>
      <c r="O14" s="11"/>
      <c r="P14" s="11"/>
      <c r="Q14" s="34" t="s">
        <v>27</v>
      </c>
      <c r="AI14" s="1"/>
      <c r="AJ14" s="43"/>
      <c r="AK14" s="43"/>
      <c r="AL14" s="43"/>
    </row>
    <row r="15" spans="1:69">
      <c r="B15" s="26" t="s">
        <v>19</v>
      </c>
      <c r="C15" s="53">
        <v>10001</v>
      </c>
      <c r="D15" s="53">
        <v>20000</v>
      </c>
      <c r="E15" s="42">
        <v>4</v>
      </c>
      <c r="F15" s="30">
        <v>68.2</v>
      </c>
      <c r="G15" s="64">
        <v>16.546944151738675</v>
      </c>
      <c r="H15" s="64">
        <v>19.439515279241306</v>
      </c>
      <c r="I15" s="64">
        <v>36.719612590799038</v>
      </c>
      <c r="J15" s="64">
        <v>43.146026544322467</v>
      </c>
      <c r="K15" s="64">
        <v>53.38217270194987</v>
      </c>
      <c r="L15" s="64">
        <v>154.8496477142389</v>
      </c>
      <c r="M15" s="64">
        <v>169.89097165328528</v>
      </c>
      <c r="N15" s="61">
        <v>13400</v>
      </c>
      <c r="O15" s="11"/>
      <c r="P15" s="11"/>
      <c r="Q15" s="11"/>
      <c r="AI15" s="1"/>
      <c r="AJ15" s="43"/>
      <c r="AK15" s="43"/>
      <c r="AL15" s="43"/>
    </row>
    <row r="16" spans="1:69">
      <c r="B16" s="26" t="s">
        <v>19</v>
      </c>
      <c r="C16" s="53">
        <v>20001</v>
      </c>
      <c r="D16" s="53">
        <v>565711</v>
      </c>
      <c r="E16" s="28"/>
      <c r="F16" s="56"/>
      <c r="G16" s="68"/>
      <c r="H16" s="68"/>
      <c r="I16" s="68"/>
      <c r="J16" s="68"/>
      <c r="K16" s="68"/>
      <c r="L16" s="68"/>
      <c r="M16" s="68"/>
      <c r="N16" s="53"/>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1320000</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1061</v>
      </c>
      <c r="F26" s="54">
        <v>38.54</v>
      </c>
      <c r="G26" s="65">
        <v>9.02</v>
      </c>
      <c r="H26" s="65">
        <v>10.72</v>
      </c>
      <c r="I26" s="65">
        <v>17.5</v>
      </c>
      <c r="J26" s="65">
        <v>22.14</v>
      </c>
      <c r="K26" s="65">
        <v>29.5</v>
      </c>
      <c r="L26" s="65">
        <v>56.74</v>
      </c>
      <c r="M26" s="65">
        <v>97.3</v>
      </c>
      <c r="N26" s="59">
        <v>1244.1093308199811</v>
      </c>
      <c r="O26" s="11"/>
      <c r="P26" s="11"/>
      <c r="Q26" s="11"/>
      <c r="AI26" s="43"/>
      <c r="AJ26" s="43"/>
      <c r="AK26" s="43"/>
      <c r="AL26" s="43"/>
    </row>
    <row r="27" spans="1:69">
      <c r="B27" s="28" t="s">
        <v>20</v>
      </c>
      <c r="C27" s="28" t="s">
        <v>19</v>
      </c>
      <c r="D27" s="28" t="s">
        <v>19</v>
      </c>
      <c r="E27" s="28">
        <v>378</v>
      </c>
      <c r="F27" s="56">
        <v>50.29</v>
      </c>
      <c r="G27" s="56">
        <v>9.82</v>
      </c>
      <c r="H27" s="56">
        <v>15.5</v>
      </c>
      <c r="I27" s="56">
        <v>25.8</v>
      </c>
      <c r="J27" s="56">
        <v>37.04</v>
      </c>
      <c r="K27" s="56">
        <v>45.49</v>
      </c>
      <c r="L27" s="56">
        <v>79.73</v>
      </c>
      <c r="M27" s="56">
        <v>114.94</v>
      </c>
      <c r="N27" s="33">
        <v>1997.3544973544974</v>
      </c>
      <c r="O27" s="11"/>
      <c r="P27" s="11"/>
      <c r="Q27" s="11"/>
      <c r="AI27" s="43"/>
      <c r="AJ27" s="43"/>
      <c r="AK27" s="43"/>
      <c r="AL27" s="43"/>
    </row>
    <row r="28" spans="1:69">
      <c r="B28" s="28" t="s">
        <v>21</v>
      </c>
      <c r="C28" s="28" t="s">
        <v>19</v>
      </c>
      <c r="D28" s="28" t="s">
        <v>19</v>
      </c>
      <c r="E28" s="28">
        <v>112</v>
      </c>
      <c r="F28" s="56">
        <v>49.36</v>
      </c>
      <c r="G28" s="56">
        <v>10.29</v>
      </c>
      <c r="H28" s="56">
        <v>15.07</v>
      </c>
      <c r="I28" s="56">
        <v>23.09</v>
      </c>
      <c r="J28" s="56">
        <v>31.21</v>
      </c>
      <c r="K28" s="56">
        <v>40.44</v>
      </c>
      <c r="L28" s="56">
        <v>83.92</v>
      </c>
      <c r="M28" s="56">
        <v>137.52000000000001</v>
      </c>
      <c r="N28" s="33">
        <v>393.75</v>
      </c>
      <c r="O28" s="11"/>
      <c r="P28" s="11"/>
      <c r="Q28" s="11"/>
      <c r="AI28" s="43"/>
      <c r="AJ28" s="43"/>
      <c r="AK28" s="43"/>
      <c r="AL28" s="43"/>
    </row>
    <row r="29" spans="1:69" s="44" customFormat="1">
      <c r="A29" s="1"/>
      <c r="B29" s="28" t="s">
        <v>22</v>
      </c>
      <c r="C29" s="28" t="s">
        <v>19</v>
      </c>
      <c r="D29" s="28" t="s">
        <v>19</v>
      </c>
      <c r="E29" s="28">
        <v>42</v>
      </c>
      <c r="F29" s="56">
        <v>41.74</v>
      </c>
      <c r="G29" s="56">
        <v>8.701470826580227</v>
      </c>
      <c r="H29" s="56">
        <v>11.98</v>
      </c>
      <c r="I29" s="56">
        <v>23.37</v>
      </c>
      <c r="J29" s="56">
        <v>27.34</v>
      </c>
      <c r="K29" s="56">
        <v>35.86</v>
      </c>
      <c r="L29" s="56">
        <v>55.31</v>
      </c>
      <c r="M29" s="56">
        <v>121.86</v>
      </c>
      <c r="N29" s="33">
        <v>2904.7619047619046</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529</v>
      </c>
      <c r="F30" s="56">
        <v>27.61</v>
      </c>
      <c r="G30" s="56">
        <v>8.7899999999999991</v>
      </c>
      <c r="H30" s="56">
        <v>9.7799999999999994</v>
      </c>
      <c r="I30" s="56">
        <v>12.8</v>
      </c>
      <c r="J30" s="56">
        <v>15.31</v>
      </c>
      <c r="K30" s="56">
        <v>18.940000000000001</v>
      </c>
      <c r="L30" s="56">
        <v>36.43</v>
      </c>
      <c r="M30" s="56">
        <v>62.95</v>
      </c>
      <c r="N30" s="33">
        <v>748.58223062381853</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26</v>
      </c>
      <c r="C37" s="53">
        <v>500</v>
      </c>
      <c r="D37" s="53">
        <v>132.72543059777104</v>
      </c>
      <c r="E37" s="56">
        <v>37.96</v>
      </c>
      <c r="F37" s="948">
        <v>49.533170731707322</v>
      </c>
      <c r="G37" s="948">
        <v>48.617166580176438</v>
      </c>
      <c r="H37" s="948">
        <v>41.111842241826679</v>
      </c>
      <c r="I37" s="948">
        <v>27.194488842760769</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645.94594594594594</v>
      </c>
      <c r="E38" s="56">
        <v>45.43</v>
      </c>
      <c r="F38" s="948">
        <v>59.280609756097562</v>
      </c>
      <c r="G38" s="948">
        <v>58.184348728593669</v>
      </c>
      <c r="H38" s="948">
        <v>49.202080954852107</v>
      </c>
      <c r="I38" s="948">
        <v>32.54598598858329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1421.0526315789473</v>
      </c>
      <c r="E39" s="56">
        <v>61.03</v>
      </c>
      <c r="F39" s="948">
        <v>79.636707317073174</v>
      </c>
      <c r="G39" s="948">
        <v>78.164006227296312</v>
      </c>
      <c r="H39" s="948">
        <v>66.097358588479509</v>
      </c>
      <c r="I39" s="948">
        <v>43.721803321224698</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3350</v>
      </c>
      <c r="E40" s="56">
        <v>68.2</v>
      </c>
      <c r="F40" s="948">
        <v>88.992682926829275</v>
      </c>
      <c r="G40" s="948">
        <v>87.34696419304619</v>
      </c>
      <c r="H40" s="948">
        <v>73.862688116242865</v>
      </c>
      <c r="I40" s="948">
        <v>48.858380902957968</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61">
        <v>6700</v>
      </c>
      <c r="E41" s="948">
        <v>68.2</v>
      </c>
      <c r="F41" s="948">
        <v>88.992682926829275</v>
      </c>
      <c r="G41" s="948">
        <v>87.34696419304619</v>
      </c>
      <c r="H41" s="948">
        <v>73.862688116242865</v>
      </c>
      <c r="I41" s="948">
        <v>48.858380902957968</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61">
        <v>13400</v>
      </c>
      <c r="E42" s="948">
        <v>68.2</v>
      </c>
      <c r="F42" s="948">
        <v>88.992682926829275</v>
      </c>
      <c r="G42" s="948">
        <v>87.34696419304619</v>
      </c>
      <c r="H42" s="948">
        <v>73.862688116242865</v>
      </c>
      <c r="I42" s="948">
        <v>48.858380902957968</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c r="D43" s="53"/>
      <c r="E43" s="56"/>
      <c r="F43" s="948"/>
      <c r="G43" s="948"/>
      <c r="H43" s="948"/>
      <c r="I43" s="948"/>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1244.1093308199811</v>
      </c>
      <c r="E44" s="54">
        <v>38.54</v>
      </c>
      <c r="F44" s="54">
        <v>50.29</v>
      </c>
      <c r="G44" s="54">
        <v>49.36</v>
      </c>
      <c r="H44" s="54">
        <v>41.74</v>
      </c>
      <c r="I44" s="54">
        <v>27.61</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563"/>
      <c r="B46" s="567" t="s">
        <v>221</v>
      </c>
      <c r="C46" s="568"/>
      <c r="D46" s="568"/>
      <c r="E46" s="568"/>
      <c r="F46" s="568"/>
      <c r="G46" s="568"/>
      <c r="H46" s="568"/>
      <c r="I46" s="568"/>
      <c r="J46" s="568"/>
      <c r="K46" s="568"/>
      <c r="L46" s="569"/>
      <c r="M46" s="569"/>
      <c r="N46" s="568"/>
      <c r="O46" s="568"/>
      <c r="P46" s="568"/>
      <c r="Q46" s="568"/>
      <c r="R46" s="568"/>
      <c r="S46" s="568"/>
      <c r="T46" s="568"/>
      <c r="U46" s="568"/>
      <c r="V46" s="568"/>
      <c r="W46" s="568"/>
      <c r="X46" s="568"/>
      <c r="Y46" s="568"/>
      <c r="Z46" s="568"/>
      <c r="AA46" s="568"/>
      <c r="AB46" s="568"/>
      <c r="AC46" s="568"/>
      <c r="AD46" s="568"/>
      <c r="AE46" s="566"/>
      <c r="AF46" s="566"/>
      <c r="AG46" s="566"/>
      <c r="AH46" s="566"/>
      <c r="AI46" s="566"/>
      <c r="AJ46" s="566"/>
      <c r="AK46" s="566"/>
      <c r="AL46" s="566"/>
      <c r="AM46" s="564"/>
      <c r="AN46" s="564"/>
    </row>
    <row r="47" spans="1:40">
      <c r="A47" s="562"/>
      <c r="B47" s="562"/>
      <c r="C47" s="562"/>
      <c r="D47" s="562"/>
      <c r="E47" s="562"/>
      <c r="F47" s="562"/>
      <c r="G47" s="562"/>
      <c r="H47" s="562"/>
      <c r="I47" s="562"/>
      <c r="J47" s="562"/>
      <c r="K47" s="562"/>
      <c r="L47" s="562"/>
      <c r="M47" s="562"/>
      <c r="N47" s="562"/>
      <c r="O47" s="562"/>
      <c r="P47" s="562"/>
      <c r="Q47" s="562"/>
      <c r="R47" s="562"/>
      <c r="S47" s="562"/>
      <c r="T47" s="562"/>
      <c r="U47" s="562"/>
      <c r="V47" s="562"/>
      <c r="W47" s="562"/>
      <c r="X47" s="562"/>
      <c r="Y47" s="562"/>
      <c r="Z47" s="562"/>
      <c r="AA47" s="562"/>
      <c r="AB47" s="562"/>
      <c r="AC47" s="562"/>
      <c r="AD47" s="562"/>
      <c r="AE47" s="562"/>
      <c r="AF47" s="562"/>
      <c r="AG47" s="562"/>
      <c r="AH47" s="562"/>
      <c r="AI47" s="562"/>
      <c r="AJ47" s="562"/>
      <c r="AK47" s="562"/>
      <c r="AL47" s="562"/>
      <c r="AM47" s="562"/>
      <c r="AN47" s="562"/>
    </row>
    <row r="48" spans="1:40">
      <c r="A48" s="563"/>
      <c r="B48" s="578" t="s">
        <v>218</v>
      </c>
      <c r="C48" s="564"/>
      <c r="D48" s="564"/>
      <c r="E48" s="564"/>
      <c r="F48" s="564"/>
      <c r="G48" s="564"/>
      <c r="H48" s="564"/>
      <c r="I48" s="564"/>
      <c r="J48" s="564"/>
      <c r="K48" s="564"/>
      <c r="L48" s="564"/>
      <c r="M48" s="564"/>
      <c r="N48" s="565"/>
      <c r="O48" s="565"/>
      <c r="P48" s="939"/>
      <c r="Q48" s="564"/>
      <c r="R48" s="564"/>
      <c r="S48" s="564"/>
      <c r="T48" s="566"/>
      <c r="U48" s="566"/>
      <c r="V48" s="566"/>
      <c r="W48" s="566"/>
      <c r="X48" s="566"/>
      <c r="Y48" s="566"/>
      <c r="Z48" s="566"/>
      <c r="AA48" s="566"/>
      <c r="AB48" s="566"/>
      <c r="AC48" s="566"/>
      <c r="AD48" s="566"/>
      <c r="AE48" s="566"/>
      <c r="AF48" s="566"/>
      <c r="AG48" s="566"/>
      <c r="AH48" s="566"/>
      <c r="AI48" s="566"/>
      <c r="AJ48" s="566"/>
      <c r="AK48" s="566"/>
      <c r="AL48" s="566"/>
      <c r="AM48" s="566"/>
      <c r="AN48" s="566"/>
    </row>
    <row r="49" spans="1:40">
      <c r="A49" s="563"/>
      <c r="B49" s="570">
        <v>1</v>
      </c>
      <c r="C49" s="570">
        <v>2</v>
      </c>
      <c r="D49" s="570">
        <v>3</v>
      </c>
      <c r="E49" s="570">
        <v>4</v>
      </c>
      <c r="F49" s="570">
        <v>5</v>
      </c>
      <c r="G49" s="570">
        <v>7</v>
      </c>
      <c r="H49" s="570">
        <v>8</v>
      </c>
      <c r="I49" s="570">
        <v>9</v>
      </c>
      <c r="J49" s="570">
        <v>10</v>
      </c>
      <c r="K49" s="570">
        <v>11</v>
      </c>
      <c r="L49" s="570">
        <v>12</v>
      </c>
      <c r="M49" s="570">
        <v>13</v>
      </c>
      <c r="N49" s="570">
        <v>14</v>
      </c>
      <c r="O49" s="939"/>
      <c r="P49" s="939"/>
      <c r="Q49" s="564"/>
      <c r="R49" s="564"/>
      <c r="S49" s="564"/>
      <c r="T49" s="566"/>
      <c r="U49" s="566"/>
      <c r="V49" s="566"/>
      <c r="W49" s="566"/>
      <c r="X49" s="566"/>
      <c r="Y49" s="566"/>
      <c r="Z49" s="566"/>
      <c r="AA49" s="566"/>
      <c r="AB49" s="566"/>
      <c r="AC49" s="566"/>
      <c r="AD49" s="566"/>
      <c r="AE49" s="566"/>
      <c r="AF49" s="566"/>
      <c r="AG49" s="566"/>
      <c r="AH49" s="566"/>
      <c r="AI49" s="566"/>
      <c r="AJ49" s="566"/>
      <c r="AK49" s="566"/>
      <c r="AL49" s="566"/>
      <c r="AM49" s="566"/>
      <c r="AN49" s="566"/>
    </row>
    <row r="50" spans="1:40" ht="60">
      <c r="A50" s="563"/>
      <c r="B50" s="570" t="s">
        <v>5</v>
      </c>
      <c r="C50" s="570" t="s">
        <v>28</v>
      </c>
      <c r="D50" s="570" t="s">
        <v>29</v>
      </c>
      <c r="E50" s="570" t="s">
        <v>215</v>
      </c>
      <c r="F50" s="570" t="s">
        <v>88</v>
      </c>
      <c r="G50" s="570" t="s">
        <v>11</v>
      </c>
      <c r="H50" s="570" t="s">
        <v>12</v>
      </c>
      <c r="I50" s="570" t="s">
        <v>13</v>
      </c>
      <c r="J50" s="570" t="s">
        <v>14</v>
      </c>
      <c r="K50" s="570" t="s">
        <v>15</v>
      </c>
      <c r="L50" s="570" t="s">
        <v>16</v>
      </c>
      <c r="M50" s="570" t="s">
        <v>17</v>
      </c>
      <c r="N50" s="570" t="s">
        <v>216</v>
      </c>
      <c r="O50" s="939"/>
      <c r="P50" s="939"/>
      <c r="Q50" s="564"/>
      <c r="R50" s="564"/>
      <c r="S50" s="564"/>
      <c r="T50" s="566"/>
      <c r="U50" s="566"/>
      <c r="V50" s="566"/>
      <c r="W50" s="566"/>
      <c r="X50" s="566"/>
      <c r="Y50" s="566"/>
      <c r="Z50" s="566"/>
      <c r="AA50" s="566"/>
      <c r="AB50" s="566"/>
      <c r="AC50" s="566"/>
      <c r="AD50" s="566"/>
      <c r="AE50" s="566"/>
      <c r="AF50" s="566"/>
      <c r="AG50" s="566"/>
      <c r="AH50" s="566"/>
      <c r="AI50" s="566"/>
      <c r="AJ50" s="566"/>
      <c r="AK50" s="566"/>
      <c r="AL50" s="566"/>
      <c r="AM50" s="566"/>
      <c r="AN50" s="566"/>
    </row>
    <row r="51" spans="1:40">
      <c r="A51" s="563"/>
      <c r="B51" s="576" t="s">
        <v>20</v>
      </c>
      <c r="C51" s="576" t="s">
        <v>19</v>
      </c>
      <c r="D51" s="576" t="s">
        <v>19</v>
      </c>
      <c r="E51" s="576">
        <f t="shared" ref="E51" si="0">E27</f>
        <v>378</v>
      </c>
      <c r="F51" s="951">
        <f>F27</f>
        <v>50.29</v>
      </c>
      <c r="G51" s="951">
        <f t="shared" ref="G51:N51" si="1">G27</f>
        <v>9.82</v>
      </c>
      <c r="H51" s="951">
        <f t="shared" si="1"/>
        <v>15.5</v>
      </c>
      <c r="I51" s="951">
        <f t="shared" si="1"/>
        <v>25.8</v>
      </c>
      <c r="J51" s="951">
        <f t="shared" si="1"/>
        <v>37.04</v>
      </c>
      <c r="K51" s="951">
        <f t="shared" si="1"/>
        <v>45.49</v>
      </c>
      <c r="L51" s="951">
        <f t="shared" si="1"/>
        <v>79.73</v>
      </c>
      <c r="M51" s="951">
        <f t="shared" si="1"/>
        <v>114.94</v>
      </c>
      <c r="N51" s="952">
        <f t="shared" si="1"/>
        <v>1997.3544973544974</v>
      </c>
      <c r="O51" s="939"/>
      <c r="P51" s="939"/>
      <c r="Q51" s="564"/>
      <c r="R51" s="564"/>
      <c r="S51" s="564"/>
      <c r="T51" s="566"/>
      <c r="U51" s="566"/>
      <c r="V51" s="566"/>
      <c r="W51" s="566"/>
      <c r="X51" s="566"/>
      <c r="Y51" s="566"/>
      <c r="Z51" s="566"/>
      <c r="AA51" s="566"/>
      <c r="AB51" s="566"/>
      <c r="AC51" s="566"/>
      <c r="AD51" s="566"/>
      <c r="AE51" s="566"/>
      <c r="AF51" s="566"/>
      <c r="AG51" s="566"/>
      <c r="AH51" s="566"/>
      <c r="AI51" s="566"/>
      <c r="AJ51" s="566"/>
      <c r="AK51" s="566"/>
      <c r="AL51" s="566"/>
      <c r="AM51" s="566"/>
      <c r="AN51" s="566"/>
    </row>
    <row r="52" spans="1:40">
      <c r="A52" s="563"/>
      <c r="B52" s="572" t="s">
        <v>20</v>
      </c>
      <c r="C52" s="571" t="s">
        <v>75</v>
      </c>
      <c r="D52" s="571">
        <v>500</v>
      </c>
      <c r="E52" s="572"/>
      <c r="F52" s="948">
        <f>F$51/F$9*F10</f>
        <v>49.533170731707322</v>
      </c>
      <c r="G52" s="948">
        <f t="shared" ref="G52:M52" si="2">G$51/G$9*G10</f>
        <v>10.026851441241687</v>
      </c>
      <c r="H52" s="948">
        <f t="shared" si="2"/>
        <v>15.644589552238806</v>
      </c>
      <c r="I52" s="948">
        <f t="shared" si="2"/>
        <v>25.269257142857146</v>
      </c>
      <c r="J52" s="948">
        <f t="shared" si="2"/>
        <v>35.400469738030715</v>
      </c>
      <c r="K52" s="948">
        <f t="shared" si="2"/>
        <v>44.271793220338985</v>
      </c>
      <c r="L52" s="948">
        <f t="shared" si="2"/>
        <v>78.985253789213957</v>
      </c>
      <c r="M52" s="948">
        <f t="shared" si="2"/>
        <v>112.22302158273382</v>
      </c>
      <c r="N52" s="571"/>
      <c r="O52" s="939"/>
      <c r="P52" s="939"/>
      <c r="Q52" s="564"/>
      <c r="R52" s="564"/>
      <c r="S52" s="564"/>
      <c r="T52" s="566"/>
      <c r="U52" s="566"/>
      <c r="V52" s="566"/>
      <c r="W52" s="566"/>
      <c r="X52" s="566"/>
      <c r="Y52" s="566"/>
      <c r="Z52" s="566"/>
      <c r="AA52" s="566"/>
      <c r="AB52" s="566"/>
      <c r="AC52" s="566"/>
      <c r="AD52" s="566"/>
      <c r="AE52" s="566"/>
      <c r="AF52" s="566"/>
      <c r="AG52" s="566"/>
      <c r="AH52" s="566"/>
      <c r="AI52" s="566"/>
      <c r="AJ52" s="566"/>
      <c r="AK52" s="566"/>
      <c r="AL52" s="566"/>
      <c r="AM52" s="566"/>
      <c r="AN52" s="566"/>
    </row>
    <row r="53" spans="1:40">
      <c r="A53" s="563"/>
      <c r="B53" s="572" t="s">
        <v>20</v>
      </c>
      <c r="C53" s="571">
        <v>501</v>
      </c>
      <c r="D53" s="571">
        <v>1000</v>
      </c>
      <c r="E53" s="572"/>
      <c r="F53" s="948">
        <f t="shared" ref="F53:M53" si="3">F$51/F$9*F11</f>
        <v>59.280609756097562</v>
      </c>
      <c r="G53" s="948">
        <f t="shared" si="3"/>
        <v>11.999996337608266</v>
      </c>
      <c r="H53" s="948">
        <f t="shared" si="3"/>
        <v>18.723227169605082</v>
      </c>
      <c r="I53" s="948">
        <f t="shared" si="3"/>
        <v>36.061028571428579</v>
      </c>
      <c r="J53" s="948">
        <f t="shared" si="3"/>
        <v>45.622439024390239</v>
      </c>
      <c r="K53" s="948">
        <f t="shared" si="3"/>
        <v>60.864077966101696</v>
      </c>
      <c r="L53" s="948">
        <f t="shared" si="3"/>
        <v>102.49394078251675</v>
      </c>
      <c r="M53" s="948">
        <f t="shared" si="3"/>
        <v>143.59821582733815</v>
      </c>
      <c r="N53" s="571"/>
      <c r="O53" s="939"/>
      <c r="P53" s="939"/>
      <c r="Q53" s="564"/>
      <c r="R53" s="564"/>
      <c r="S53" s="564"/>
      <c r="T53" s="566"/>
      <c r="U53" s="566"/>
      <c r="V53" s="566"/>
      <c r="W53" s="566"/>
      <c r="X53" s="566"/>
      <c r="Y53" s="566"/>
      <c r="Z53" s="566"/>
      <c r="AA53" s="566"/>
      <c r="AB53" s="566"/>
      <c r="AC53" s="566"/>
      <c r="AD53" s="566"/>
      <c r="AE53" s="566"/>
      <c r="AF53" s="566"/>
      <c r="AG53" s="566"/>
      <c r="AH53" s="566"/>
      <c r="AI53" s="566"/>
      <c r="AJ53" s="566"/>
      <c r="AK53" s="566"/>
      <c r="AL53" s="566"/>
      <c r="AM53" s="566"/>
      <c r="AN53" s="566"/>
    </row>
    <row r="54" spans="1:40">
      <c r="A54" s="563"/>
      <c r="B54" s="572" t="s">
        <v>20</v>
      </c>
      <c r="C54" s="571">
        <v>1001</v>
      </c>
      <c r="D54" s="571">
        <v>2000</v>
      </c>
      <c r="E54" s="572"/>
      <c r="F54" s="948">
        <f t="shared" ref="F54:M54" si="4">F$51/F$9*F12</f>
        <v>79.636707317073174</v>
      </c>
      <c r="G54" s="948">
        <f t="shared" si="4"/>
        <v>16.120620217570604</v>
      </c>
      <c r="H54" s="948">
        <f t="shared" si="4"/>
        <v>25.152510547237465</v>
      </c>
      <c r="I54" s="948">
        <f t="shared" si="4"/>
        <v>48.443860306279682</v>
      </c>
      <c r="J54" s="948">
        <f t="shared" si="4"/>
        <v>64.594146341463414</v>
      </c>
      <c r="K54" s="948">
        <f t="shared" si="4"/>
        <v>73.662959322033899</v>
      </c>
      <c r="L54" s="948">
        <f t="shared" si="4"/>
        <v>194.71600458230523</v>
      </c>
      <c r="M54" s="948">
        <f t="shared" si="4"/>
        <v>179.59227338129497</v>
      </c>
      <c r="N54" s="571"/>
      <c r="O54" s="939"/>
      <c r="P54" s="939"/>
      <c r="Q54" s="564"/>
      <c r="R54" s="564"/>
      <c r="S54" s="564"/>
      <c r="T54" s="566"/>
      <c r="U54" s="566"/>
      <c r="V54" s="566"/>
      <c r="W54" s="566"/>
      <c r="X54" s="566"/>
      <c r="Y54" s="566"/>
      <c r="Z54" s="566"/>
      <c r="AA54" s="566"/>
      <c r="AB54" s="566"/>
      <c r="AC54" s="566"/>
      <c r="AD54" s="566"/>
      <c r="AE54" s="566"/>
      <c r="AF54" s="566"/>
      <c r="AG54" s="566"/>
      <c r="AH54" s="566"/>
      <c r="AI54" s="566"/>
      <c r="AJ54" s="566"/>
      <c r="AK54" s="566"/>
      <c r="AL54" s="566"/>
      <c r="AM54" s="566"/>
      <c r="AN54" s="566"/>
    </row>
    <row r="55" spans="1:40">
      <c r="A55" s="563"/>
      <c r="B55" s="572" t="s">
        <v>20</v>
      </c>
      <c r="C55" s="571">
        <v>2001</v>
      </c>
      <c r="D55" s="571">
        <v>5000</v>
      </c>
      <c r="E55" s="572"/>
      <c r="F55" s="948">
        <f t="shared" ref="F55:M55" si="5">F$51/F$9*F13</f>
        <v>88.992682926829275</v>
      </c>
      <c r="G55" s="948">
        <f t="shared" si="5"/>
        <v>18.014522347014836</v>
      </c>
      <c r="H55" s="948">
        <f t="shared" si="5"/>
        <v>28.107508099649273</v>
      </c>
      <c r="I55" s="948">
        <f t="shared" si="5"/>
        <v>54.135200276720873</v>
      </c>
      <c r="J55" s="948">
        <f t="shared" si="5"/>
        <v>72.182873676680401</v>
      </c>
      <c r="K55" s="948">
        <f t="shared" si="5"/>
        <v>82.317119871583031</v>
      </c>
      <c r="L55" s="948">
        <f t="shared" si="5"/>
        <v>217.59186486176009</v>
      </c>
      <c r="M55" s="948">
        <f t="shared" si="5"/>
        <v>200.69134924798163</v>
      </c>
      <c r="N55" s="571"/>
      <c r="O55" s="939"/>
      <c r="P55" s="939"/>
      <c r="Q55" s="564"/>
      <c r="R55" s="564"/>
      <c r="S55" s="564"/>
      <c r="T55" s="566"/>
      <c r="U55" s="566"/>
      <c r="V55" s="566"/>
      <c r="W55" s="566"/>
      <c r="X55" s="566"/>
      <c r="Y55" s="566"/>
      <c r="Z55" s="566"/>
      <c r="AA55" s="566"/>
      <c r="AB55" s="566"/>
      <c r="AC55" s="566"/>
      <c r="AD55" s="566"/>
      <c r="AE55" s="566"/>
      <c r="AF55" s="566"/>
      <c r="AG55" s="566"/>
      <c r="AH55" s="566"/>
      <c r="AI55" s="566"/>
      <c r="AJ55" s="566"/>
      <c r="AK55" s="566"/>
      <c r="AL55" s="566"/>
      <c r="AM55" s="566"/>
      <c r="AN55" s="566"/>
    </row>
    <row r="56" spans="1:40">
      <c r="A56" s="563"/>
      <c r="B56" s="572" t="s">
        <v>20</v>
      </c>
      <c r="C56" s="571">
        <v>5001</v>
      </c>
      <c r="D56" s="571">
        <v>10000</v>
      </c>
      <c r="E56" s="572"/>
      <c r="F56" s="948">
        <f t="shared" ref="F56:M56" si="6">F$51/F$9*F14</f>
        <v>88.992682926829275</v>
      </c>
      <c r="G56" s="948">
        <f t="shared" si="6"/>
        <v>18.014522347014836</v>
      </c>
      <c r="H56" s="948">
        <f t="shared" si="6"/>
        <v>28.107508099649273</v>
      </c>
      <c r="I56" s="948">
        <f t="shared" si="6"/>
        <v>54.135200276720873</v>
      </c>
      <c r="J56" s="948">
        <f t="shared" si="6"/>
        <v>72.182873676680401</v>
      </c>
      <c r="K56" s="948">
        <f t="shared" si="6"/>
        <v>82.317119871583031</v>
      </c>
      <c r="L56" s="948">
        <f t="shared" si="6"/>
        <v>217.59186486176009</v>
      </c>
      <c r="M56" s="948">
        <f t="shared" si="6"/>
        <v>200.69134924798163</v>
      </c>
      <c r="N56" s="571"/>
      <c r="O56" s="939"/>
      <c r="P56" s="939"/>
      <c r="Q56" s="564"/>
      <c r="R56" s="564"/>
      <c r="S56" s="564"/>
      <c r="T56" s="566"/>
      <c r="U56" s="566"/>
      <c r="V56" s="566"/>
      <c r="W56" s="566"/>
      <c r="X56" s="566"/>
      <c r="Y56" s="566"/>
      <c r="Z56" s="566"/>
      <c r="AA56" s="566"/>
      <c r="AB56" s="566"/>
      <c r="AC56" s="566"/>
      <c r="AD56" s="566"/>
      <c r="AE56" s="566"/>
      <c r="AF56" s="566"/>
      <c r="AG56" s="566"/>
      <c r="AH56" s="566"/>
      <c r="AI56" s="566"/>
      <c r="AJ56" s="566"/>
      <c r="AK56" s="566"/>
      <c r="AL56" s="566"/>
      <c r="AM56" s="566"/>
      <c r="AN56" s="566"/>
    </row>
    <row r="57" spans="1:40">
      <c r="A57" s="563"/>
      <c r="B57" s="572" t="s">
        <v>20</v>
      </c>
      <c r="C57" s="571">
        <v>10001</v>
      </c>
      <c r="D57" s="571">
        <v>20000</v>
      </c>
      <c r="E57" s="572"/>
      <c r="F57" s="948">
        <f t="shared" ref="F57:M57" si="7">F$51/F$9*F15</f>
        <v>88.992682926829275</v>
      </c>
      <c r="G57" s="948">
        <f t="shared" si="7"/>
        <v>18.014522347014836</v>
      </c>
      <c r="H57" s="948">
        <f t="shared" si="7"/>
        <v>28.107508099649273</v>
      </c>
      <c r="I57" s="948">
        <f t="shared" si="7"/>
        <v>54.135200276720873</v>
      </c>
      <c r="J57" s="948">
        <f t="shared" si="7"/>
        <v>72.182873676680401</v>
      </c>
      <c r="K57" s="948">
        <f t="shared" si="7"/>
        <v>82.317119871583031</v>
      </c>
      <c r="L57" s="948">
        <f t="shared" si="7"/>
        <v>217.59186486176009</v>
      </c>
      <c r="M57" s="948">
        <f t="shared" si="7"/>
        <v>200.69134924798163</v>
      </c>
      <c r="N57" s="571"/>
      <c r="O57" s="939"/>
      <c r="P57" s="939"/>
      <c r="Q57" s="564"/>
      <c r="R57" s="564"/>
      <c r="S57" s="564"/>
      <c r="T57" s="566"/>
      <c r="U57" s="566"/>
      <c r="V57" s="566"/>
      <c r="W57" s="566"/>
      <c r="X57" s="566"/>
      <c r="Y57" s="566"/>
      <c r="Z57" s="566"/>
      <c r="AA57" s="566"/>
      <c r="AB57" s="566"/>
      <c r="AC57" s="566"/>
      <c r="AD57" s="566"/>
      <c r="AE57" s="566"/>
      <c r="AF57" s="566"/>
      <c r="AG57" s="566"/>
      <c r="AH57" s="566"/>
      <c r="AI57" s="566"/>
      <c r="AJ57" s="566"/>
      <c r="AK57" s="566"/>
      <c r="AL57" s="566"/>
      <c r="AM57" s="566"/>
      <c r="AN57" s="566"/>
    </row>
    <row r="58" spans="1:40">
      <c r="A58" s="563"/>
      <c r="B58" s="572" t="s">
        <v>20</v>
      </c>
      <c r="C58" s="571">
        <v>20001</v>
      </c>
      <c r="D58" s="571" t="s">
        <v>76</v>
      </c>
      <c r="E58" s="572"/>
      <c r="F58" s="948">
        <f t="shared" ref="F58:M58" si="8">F$51/F$9*F16</f>
        <v>0</v>
      </c>
      <c r="G58" s="948">
        <f t="shared" si="8"/>
        <v>0</v>
      </c>
      <c r="H58" s="948">
        <f t="shared" si="8"/>
        <v>0</v>
      </c>
      <c r="I58" s="948">
        <f t="shared" si="8"/>
        <v>0</v>
      </c>
      <c r="J58" s="948">
        <f t="shared" si="8"/>
        <v>0</v>
      </c>
      <c r="K58" s="948">
        <f t="shared" si="8"/>
        <v>0</v>
      </c>
      <c r="L58" s="948">
        <f t="shared" si="8"/>
        <v>0</v>
      </c>
      <c r="M58" s="948">
        <f t="shared" si="8"/>
        <v>0</v>
      </c>
      <c r="N58" s="571"/>
      <c r="O58" s="939"/>
      <c r="P58" s="939"/>
      <c r="Q58" s="564"/>
      <c r="R58" s="564"/>
      <c r="S58" s="564"/>
      <c r="T58" s="566"/>
      <c r="U58" s="566"/>
      <c r="V58" s="566"/>
      <c r="W58" s="566"/>
      <c r="X58" s="566"/>
      <c r="Y58" s="566"/>
      <c r="Z58" s="566"/>
      <c r="AA58" s="566"/>
      <c r="AB58" s="566"/>
      <c r="AC58" s="566"/>
      <c r="AD58" s="566"/>
      <c r="AE58" s="566"/>
      <c r="AF58" s="566"/>
      <c r="AG58" s="566"/>
      <c r="AH58" s="566"/>
      <c r="AI58" s="566"/>
      <c r="AJ58" s="566"/>
      <c r="AK58" s="566"/>
      <c r="AL58" s="566"/>
      <c r="AM58" s="566"/>
      <c r="AN58" s="566"/>
    </row>
    <row r="59" spans="1:40">
      <c r="A59" s="563"/>
      <c r="B59" s="573"/>
      <c r="C59" s="573"/>
      <c r="D59" s="573"/>
      <c r="E59" s="573"/>
      <c r="F59" s="573"/>
      <c r="G59" s="573"/>
      <c r="H59" s="574"/>
      <c r="I59" s="574"/>
      <c r="J59" s="573"/>
      <c r="K59" s="573"/>
      <c r="L59" s="573"/>
      <c r="M59" s="573"/>
      <c r="N59" s="573"/>
      <c r="O59" s="939"/>
      <c r="P59" s="939"/>
      <c r="Q59" s="564"/>
      <c r="R59" s="564"/>
      <c r="S59" s="564"/>
      <c r="T59" s="566"/>
      <c r="U59" s="566"/>
      <c r="V59" s="566"/>
      <c r="W59" s="566"/>
      <c r="X59" s="566"/>
      <c r="Y59" s="566"/>
      <c r="Z59" s="566"/>
      <c r="AA59" s="566"/>
      <c r="AB59" s="566"/>
      <c r="AC59" s="566"/>
      <c r="AD59" s="566"/>
      <c r="AE59" s="566"/>
      <c r="AF59" s="566"/>
      <c r="AG59" s="566"/>
      <c r="AH59" s="566"/>
      <c r="AI59" s="566"/>
      <c r="AJ59" s="566"/>
      <c r="AK59" s="566"/>
      <c r="AL59" s="566"/>
      <c r="AM59" s="566"/>
      <c r="AN59" s="566"/>
    </row>
    <row r="60" spans="1:40">
      <c r="A60" s="563"/>
      <c r="B60" s="566"/>
      <c r="C60" s="566"/>
      <c r="D60" s="566"/>
      <c r="E60" s="566"/>
      <c r="F60" s="566"/>
      <c r="G60" s="566"/>
      <c r="H60" s="566"/>
      <c r="I60" s="566"/>
      <c r="J60" s="566"/>
      <c r="K60" s="566"/>
      <c r="L60" s="566"/>
      <c r="M60" s="566"/>
      <c r="N60" s="566"/>
      <c r="O60" s="939"/>
      <c r="P60" s="939"/>
      <c r="Q60" s="564"/>
      <c r="R60" s="564"/>
      <c r="S60" s="564"/>
      <c r="T60" s="566"/>
      <c r="U60" s="566"/>
      <c r="V60" s="566"/>
      <c r="W60" s="566"/>
      <c r="X60" s="566"/>
      <c r="Y60" s="566"/>
      <c r="Z60" s="566"/>
      <c r="AA60" s="566"/>
      <c r="AB60" s="566"/>
      <c r="AC60" s="566"/>
      <c r="AD60" s="566"/>
      <c r="AE60" s="566"/>
      <c r="AF60" s="566"/>
      <c r="AG60" s="566"/>
      <c r="AH60" s="566"/>
      <c r="AI60" s="566"/>
      <c r="AJ60" s="566"/>
      <c r="AK60" s="566"/>
      <c r="AL60" s="566"/>
      <c r="AM60" s="566"/>
      <c r="AN60" s="566"/>
    </row>
    <row r="61" spans="1:40">
      <c r="A61" s="563"/>
      <c r="B61" s="954" t="s">
        <v>226</v>
      </c>
      <c r="C61" s="564"/>
      <c r="D61" s="564"/>
      <c r="E61" s="564"/>
      <c r="F61" s="564"/>
      <c r="G61" s="564"/>
      <c r="H61" s="565"/>
      <c r="I61" s="565"/>
      <c r="J61" s="564"/>
      <c r="K61" s="564"/>
      <c r="L61" s="564"/>
      <c r="M61" s="564"/>
      <c r="N61" s="564"/>
      <c r="O61" s="939"/>
      <c r="P61" s="939"/>
      <c r="Q61" s="564"/>
      <c r="R61" s="564"/>
      <c r="S61" s="564"/>
      <c r="T61" s="566"/>
      <c r="U61" s="566"/>
      <c r="V61" s="566"/>
      <c r="W61" s="566"/>
      <c r="X61" s="566"/>
      <c r="Y61" s="566"/>
      <c r="Z61" s="566"/>
      <c r="AA61" s="566"/>
      <c r="AB61" s="566"/>
      <c r="AC61" s="566"/>
      <c r="AD61" s="566"/>
      <c r="AE61" s="566"/>
      <c r="AF61" s="566"/>
      <c r="AG61" s="566"/>
      <c r="AH61" s="566"/>
      <c r="AI61" s="566"/>
      <c r="AJ61" s="566"/>
      <c r="AK61" s="566"/>
      <c r="AL61" s="566"/>
      <c r="AM61" s="566"/>
      <c r="AN61" s="566"/>
    </row>
    <row r="62" spans="1:40">
      <c r="A62" s="563"/>
      <c r="B62" s="570">
        <v>1</v>
      </c>
      <c r="C62" s="570">
        <v>2</v>
      </c>
      <c r="D62" s="570">
        <v>3</v>
      </c>
      <c r="E62" s="570">
        <v>4</v>
      </c>
      <c r="F62" s="570">
        <v>5</v>
      </c>
      <c r="G62" s="570">
        <v>7</v>
      </c>
      <c r="H62" s="570">
        <v>8</v>
      </c>
      <c r="I62" s="570">
        <v>9</v>
      </c>
      <c r="J62" s="570">
        <v>10</v>
      </c>
      <c r="K62" s="570">
        <v>11</v>
      </c>
      <c r="L62" s="570">
        <v>12</v>
      </c>
      <c r="M62" s="570">
        <v>13</v>
      </c>
      <c r="N62" s="570">
        <v>14</v>
      </c>
      <c r="O62" s="939"/>
      <c r="P62" s="939"/>
      <c r="Q62" s="564"/>
      <c r="R62" s="564"/>
      <c r="S62" s="564"/>
      <c r="T62" s="566"/>
      <c r="U62" s="566"/>
      <c r="V62" s="566"/>
      <c r="W62" s="566"/>
      <c r="X62" s="566"/>
      <c r="Y62" s="566"/>
      <c r="Z62" s="566"/>
      <c r="AA62" s="566"/>
      <c r="AB62" s="566"/>
      <c r="AC62" s="566"/>
      <c r="AD62" s="566"/>
      <c r="AE62" s="566"/>
      <c r="AF62" s="566"/>
      <c r="AG62" s="566"/>
      <c r="AH62" s="566"/>
      <c r="AI62" s="566"/>
      <c r="AJ62" s="566"/>
      <c r="AK62" s="566"/>
      <c r="AL62" s="566"/>
      <c r="AM62" s="566"/>
      <c r="AN62" s="566"/>
    </row>
    <row r="63" spans="1:40" ht="60">
      <c r="A63" s="563"/>
      <c r="B63" s="570" t="s">
        <v>5</v>
      </c>
      <c r="C63" s="570" t="s">
        <v>28</v>
      </c>
      <c r="D63" s="570" t="s">
        <v>29</v>
      </c>
      <c r="E63" s="570" t="s">
        <v>215</v>
      </c>
      <c r="F63" s="570" t="s">
        <v>88</v>
      </c>
      <c r="G63" s="570" t="s">
        <v>11</v>
      </c>
      <c r="H63" s="570" t="s">
        <v>12</v>
      </c>
      <c r="I63" s="570" t="s">
        <v>13</v>
      </c>
      <c r="J63" s="570" t="s">
        <v>14</v>
      </c>
      <c r="K63" s="570" t="s">
        <v>15</v>
      </c>
      <c r="L63" s="570" t="s">
        <v>16</v>
      </c>
      <c r="M63" s="570" t="s">
        <v>17</v>
      </c>
      <c r="N63" s="570" t="s">
        <v>216</v>
      </c>
      <c r="O63" s="939"/>
      <c r="P63" s="939"/>
      <c r="Q63" s="564"/>
      <c r="R63" s="564"/>
      <c r="S63" s="564"/>
      <c r="T63" s="566"/>
      <c r="U63" s="566"/>
      <c r="V63" s="566"/>
      <c r="W63" s="566"/>
      <c r="X63" s="566"/>
      <c r="Y63" s="566"/>
      <c r="Z63" s="566"/>
      <c r="AA63" s="566"/>
      <c r="AB63" s="566"/>
      <c r="AC63" s="566"/>
      <c r="AD63" s="566"/>
      <c r="AE63" s="566"/>
      <c r="AF63" s="566"/>
      <c r="AG63" s="566"/>
      <c r="AH63" s="566"/>
      <c r="AI63" s="566"/>
      <c r="AJ63" s="566"/>
      <c r="AK63" s="566"/>
      <c r="AL63" s="566"/>
      <c r="AM63" s="566"/>
      <c r="AN63" s="566"/>
    </row>
    <row r="64" spans="1:40">
      <c r="A64" s="563"/>
      <c r="B64" s="576" t="s">
        <v>21</v>
      </c>
      <c r="C64" s="576" t="s">
        <v>19</v>
      </c>
      <c r="D64" s="576" t="s">
        <v>19</v>
      </c>
      <c r="E64" s="576">
        <f>E28</f>
        <v>112</v>
      </c>
      <c r="F64" s="575">
        <f t="shared" ref="F64:N64" si="9">F28</f>
        <v>49.36</v>
      </c>
      <c r="G64" s="575">
        <f t="shared" si="9"/>
        <v>10.29</v>
      </c>
      <c r="H64" s="575">
        <f t="shared" si="9"/>
        <v>15.07</v>
      </c>
      <c r="I64" s="575">
        <f t="shared" si="9"/>
        <v>23.09</v>
      </c>
      <c r="J64" s="575">
        <f t="shared" si="9"/>
        <v>31.21</v>
      </c>
      <c r="K64" s="575">
        <f t="shared" si="9"/>
        <v>40.44</v>
      </c>
      <c r="L64" s="575">
        <f t="shared" si="9"/>
        <v>83.92</v>
      </c>
      <c r="M64" s="575">
        <f t="shared" si="9"/>
        <v>137.52000000000001</v>
      </c>
      <c r="N64" s="577">
        <f t="shared" si="9"/>
        <v>393.75</v>
      </c>
      <c r="O64" s="939"/>
      <c r="P64" s="939"/>
      <c r="Q64" s="564"/>
      <c r="R64" s="564"/>
      <c r="S64" s="564"/>
      <c r="T64" s="566"/>
      <c r="U64" s="566"/>
      <c r="V64" s="566"/>
      <c r="W64" s="566"/>
      <c r="X64" s="566"/>
      <c r="Y64" s="566"/>
      <c r="Z64" s="566"/>
      <c r="AA64" s="566"/>
      <c r="AB64" s="566"/>
      <c r="AC64" s="566"/>
      <c r="AD64" s="566"/>
      <c r="AE64" s="566"/>
      <c r="AF64" s="566"/>
      <c r="AG64" s="566"/>
      <c r="AH64" s="566"/>
      <c r="AI64" s="566"/>
      <c r="AJ64" s="566"/>
      <c r="AK64" s="566"/>
      <c r="AL64" s="566"/>
      <c r="AM64" s="566"/>
      <c r="AN64" s="566"/>
    </row>
    <row r="65" spans="1:40">
      <c r="A65" s="563"/>
      <c r="B65" s="572" t="s">
        <v>21</v>
      </c>
      <c r="C65" s="945" t="s">
        <v>75</v>
      </c>
      <c r="D65" s="945">
        <v>500</v>
      </c>
      <c r="E65" s="946"/>
      <c r="F65" s="948">
        <f>F$64/F$9*F10</f>
        <v>48.617166580176438</v>
      </c>
      <c r="G65" s="948">
        <f t="shared" ref="G65:M65" si="10">G$64/G$9*G10</f>
        <v>10.506751662971176</v>
      </c>
      <c r="H65" s="948">
        <f t="shared" si="10"/>
        <v>15.210578358208954</v>
      </c>
      <c r="I65" s="948">
        <f t="shared" si="10"/>
        <v>22.615005714285715</v>
      </c>
      <c r="J65" s="948">
        <f t="shared" si="10"/>
        <v>29.828527551942187</v>
      </c>
      <c r="K65" s="948">
        <f t="shared" si="10"/>
        <v>39.357030508474573</v>
      </c>
      <c r="L65" s="948">
        <f t="shared" si="10"/>
        <v>83.136115615086368</v>
      </c>
      <c r="M65" s="948">
        <f t="shared" si="10"/>
        <v>134.2692702980473</v>
      </c>
      <c r="N65" s="945"/>
      <c r="O65" s="939"/>
      <c r="P65" s="939"/>
      <c r="Q65" s="564"/>
      <c r="R65" s="564"/>
      <c r="S65" s="564"/>
      <c r="T65" s="566"/>
      <c r="U65" s="566"/>
      <c r="V65" s="566"/>
      <c r="W65" s="566"/>
      <c r="X65" s="566"/>
      <c r="Y65" s="566"/>
      <c r="Z65" s="566"/>
      <c r="AA65" s="566"/>
      <c r="AB65" s="566"/>
      <c r="AC65" s="566"/>
      <c r="AD65" s="566"/>
      <c r="AE65" s="566"/>
      <c r="AF65" s="566"/>
      <c r="AG65" s="566"/>
      <c r="AH65" s="566"/>
      <c r="AI65" s="566"/>
      <c r="AJ65" s="566"/>
      <c r="AK65" s="566"/>
      <c r="AL65" s="566"/>
      <c r="AM65" s="566"/>
      <c r="AN65" s="566"/>
    </row>
    <row r="66" spans="1:40">
      <c r="A66" s="563"/>
      <c r="B66" s="572" t="s">
        <v>21</v>
      </c>
      <c r="C66" s="945">
        <v>501</v>
      </c>
      <c r="D66" s="945">
        <v>1000</v>
      </c>
      <c r="E66" s="946"/>
      <c r="F66" s="948">
        <f t="shared" ref="F66:M66" si="11">F$64/F$9*F11</f>
        <v>58.184348728593669</v>
      </c>
      <c r="G66" s="948">
        <f t="shared" si="11"/>
        <v>12.574334247860392</v>
      </c>
      <c r="H66" s="948">
        <f t="shared" si="11"/>
        <v>18.203808609416036</v>
      </c>
      <c r="I66" s="948">
        <f t="shared" si="11"/>
        <v>32.273222857142855</v>
      </c>
      <c r="J66" s="948">
        <f t="shared" si="11"/>
        <v>38.441585365853662</v>
      </c>
      <c r="K66" s="948">
        <f t="shared" si="11"/>
        <v>54.107349152542369</v>
      </c>
      <c r="L66" s="948">
        <f t="shared" si="11"/>
        <v>107.88023968981318</v>
      </c>
      <c r="M66" s="948">
        <f t="shared" si="11"/>
        <v>171.80813155190137</v>
      </c>
      <c r="N66" s="945"/>
      <c r="O66" s="939"/>
      <c r="P66" s="939"/>
      <c r="Q66" s="564"/>
      <c r="R66" s="564"/>
      <c r="S66" s="564"/>
      <c r="T66" s="566"/>
      <c r="U66" s="566"/>
      <c r="V66" s="566"/>
      <c r="W66" s="566"/>
      <c r="X66" s="566"/>
      <c r="Y66" s="566"/>
      <c r="Z66" s="566"/>
      <c r="AA66" s="566"/>
      <c r="AB66" s="566"/>
      <c r="AC66" s="566"/>
      <c r="AD66" s="566"/>
      <c r="AE66" s="566"/>
      <c r="AF66" s="566"/>
      <c r="AG66" s="566"/>
      <c r="AH66" s="566"/>
      <c r="AI66" s="566"/>
      <c r="AJ66" s="566"/>
      <c r="AK66" s="566"/>
      <c r="AL66" s="566"/>
      <c r="AM66" s="566"/>
      <c r="AN66" s="566"/>
    </row>
    <row r="67" spans="1:40">
      <c r="A67" s="563"/>
      <c r="B67" s="572" t="s">
        <v>21</v>
      </c>
      <c r="C67" s="945">
        <v>1001</v>
      </c>
      <c r="D67" s="945">
        <v>2000</v>
      </c>
      <c r="E67" s="946"/>
      <c r="F67" s="948">
        <f t="shared" ref="F67:M67" si="12">F$64/F$9*F12</f>
        <v>78.164006227296312</v>
      </c>
      <c r="G67" s="948">
        <f t="shared" si="12"/>
        <v>16.892177397026629</v>
      </c>
      <c r="H67" s="948">
        <f t="shared" si="12"/>
        <v>24.454731222378616</v>
      </c>
      <c r="I67" s="948">
        <f t="shared" si="12"/>
        <v>43.355377305116185</v>
      </c>
      <c r="J67" s="948">
        <f t="shared" si="12"/>
        <v>54.427195121951222</v>
      </c>
      <c r="K67" s="948">
        <f t="shared" si="12"/>
        <v>65.48538305084746</v>
      </c>
      <c r="L67" s="948">
        <f t="shared" si="12"/>
        <v>204.94879097638349</v>
      </c>
      <c r="M67" s="948">
        <f t="shared" si="12"/>
        <v>214.87323329907505</v>
      </c>
      <c r="N67" s="945"/>
      <c r="O67" s="939"/>
      <c r="P67" s="939"/>
      <c r="Q67" s="564"/>
      <c r="R67" s="564"/>
      <c r="S67" s="564"/>
      <c r="T67" s="566"/>
      <c r="U67" s="566"/>
      <c r="V67" s="566"/>
      <c r="W67" s="566"/>
      <c r="X67" s="566"/>
      <c r="Y67" s="566"/>
      <c r="Z67" s="566"/>
      <c r="AA67" s="566"/>
      <c r="AB67" s="566"/>
      <c r="AC67" s="566"/>
      <c r="AD67" s="566"/>
      <c r="AE67" s="566"/>
      <c r="AF67" s="566"/>
      <c r="AG67" s="566"/>
      <c r="AH67" s="566"/>
      <c r="AI67" s="566"/>
      <c r="AJ67" s="566"/>
      <c r="AK67" s="566"/>
      <c r="AL67" s="566"/>
      <c r="AM67" s="566"/>
      <c r="AN67" s="566"/>
    </row>
    <row r="68" spans="1:40">
      <c r="A68" s="563"/>
      <c r="B68" s="572" t="s">
        <v>21</v>
      </c>
      <c r="C68" s="945">
        <v>2001</v>
      </c>
      <c r="D68" s="945">
        <v>5000</v>
      </c>
      <c r="E68" s="946"/>
      <c r="F68" s="948">
        <f t="shared" ref="F68:M68" si="13">F$64/F$9*F13</f>
        <v>87.34696419304619</v>
      </c>
      <c r="G68" s="948">
        <f t="shared" si="13"/>
        <v>18.876724536739577</v>
      </c>
      <c r="H68" s="948">
        <f t="shared" si="13"/>
        <v>27.327751423336423</v>
      </c>
      <c r="I68" s="948">
        <f t="shared" si="13"/>
        <v>48.448905984088555</v>
      </c>
      <c r="J68" s="948">
        <f t="shared" si="13"/>
        <v>60.821476443012834</v>
      </c>
      <c r="K68" s="948">
        <f t="shared" si="13"/>
        <v>73.178815731079752</v>
      </c>
      <c r="L68" s="948">
        <f t="shared" si="13"/>
        <v>229.02683179730224</v>
      </c>
      <c r="M68" s="948">
        <f t="shared" si="13"/>
        <v>240.11722941171422</v>
      </c>
      <c r="N68" s="945"/>
      <c r="O68" s="939"/>
      <c r="P68" s="939"/>
      <c r="Q68" s="564"/>
      <c r="R68" s="564"/>
      <c r="S68" s="564"/>
      <c r="T68" s="566"/>
      <c r="U68" s="566"/>
      <c r="V68" s="566"/>
      <c r="W68" s="566"/>
      <c r="X68" s="566"/>
      <c r="Y68" s="566"/>
      <c r="Z68" s="566"/>
      <c r="AA68" s="566"/>
      <c r="AB68" s="566"/>
      <c r="AC68" s="566"/>
      <c r="AD68" s="566"/>
      <c r="AE68" s="566"/>
      <c r="AF68" s="566"/>
      <c r="AG68" s="566"/>
      <c r="AH68" s="566"/>
      <c r="AI68" s="566"/>
      <c r="AJ68" s="566"/>
      <c r="AK68" s="566"/>
      <c r="AL68" s="566"/>
      <c r="AM68" s="566"/>
      <c r="AN68" s="566"/>
    </row>
    <row r="69" spans="1:40">
      <c r="A69" s="563"/>
      <c r="B69" s="572" t="s">
        <v>21</v>
      </c>
      <c r="C69" s="945">
        <v>5001</v>
      </c>
      <c r="D69" s="945">
        <v>10000</v>
      </c>
      <c r="E69" s="946"/>
      <c r="F69" s="948">
        <f t="shared" ref="F69:M69" si="14">F$64/F$9*F14</f>
        <v>87.34696419304619</v>
      </c>
      <c r="G69" s="948">
        <f t="shared" si="14"/>
        <v>18.876724536739577</v>
      </c>
      <c r="H69" s="948">
        <f t="shared" si="14"/>
        <v>27.327751423336423</v>
      </c>
      <c r="I69" s="948">
        <f t="shared" si="14"/>
        <v>48.448905984088555</v>
      </c>
      <c r="J69" s="948">
        <f t="shared" si="14"/>
        <v>60.821476443012834</v>
      </c>
      <c r="K69" s="948">
        <f t="shared" si="14"/>
        <v>73.178815731079752</v>
      </c>
      <c r="L69" s="948">
        <f t="shared" si="14"/>
        <v>229.02683179730224</v>
      </c>
      <c r="M69" s="948">
        <f t="shared" si="14"/>
        <v>240.11722941171422</v>
      </c>
      <c r="N69" s="945"/>
      <c r="O69" s="939"/>
      <c r="P69" s="939"/>
      <c r="Q69" s="564"/>
      <c r="R69" s="564"/>
      <c r="S69" s="564"/>
      <c r="T69" s="566"/>
      <c r="U69" s="566"/>
      <c r="V69" s="566"/>
      <c r="W69" s="566"/>
      <c r="X69" s="566"/>
      <c r="Y69" s="566"/>
      <c r="Z69" s="566"/>
      <c r="AA69" s="566"/>
      <c r="AB69" s="566"/>
      <c r="AC69" s="566"/>
      <c r="AD69" s="566"/>
      <c r="AE69" s="566"/>
      <c r="AF69" s="566"/>
      <c r="AG69" s="566"/>
      <c r="AH69" s="566"/>
      <c r="AI69" s="566"/>
      <c r="AJ69" s="566"/>
      <c r="AK69" s="566"/>
      <c r="AL69" s="566"/>
      <c r="AM69" s="566"/>
      <c r="AN69" s="566"/>
    </row>
    <row r="70" spans="1:40">
      <c r="A70" s="563"/>
      <c r="B70" s="572" t="s">
        <v>21</v>
      </c>
      <c r="C70" s="945">
        <v>10001</v>
      </c>
      <c r="D70" s="945">
        <v>20000</v>
      </c>
      <c r="E70" s="946"/>
      <c r="F70" s="948">
        <f t="shared" ref="F70:M70" si="15">F$64/F$9*F15</f>
        <v>87.34696419304619</v>
      </c>
      <c r="G70" s="948">
        <f t="shared" si="15"/>
        <v>18.876724536739577</v>
      </c>
      <c r="H70" s="948">
        <f t="shared" si="15"/>
        <v>27.327751423336423</v>
      </c>
      <c r="I70" s="948">
        <f t="shared" si="15"/>
        <v>48.448905984088555</v>
      </c>
      <c r="J70" s="948">
        <f t="shared" si="15"/>
        <v>60.821476443012834</v>
      </c>
      <c r="K70" s="948">
        <f t="shared" si="15"/>
        <v>73.178815731079752</v>
      </c>
      <c r="L70" s="948">
        <f t="shared" si="15"/>
        <v>229.02683179730224</v>
      </c>
      <c r="M70" s="948">
        <f t="shared" si="15"/>
        <v>240.11722941171422</v>
      </c>
      <c r="N70" s="945"/>
      <c r="O70" s="939"/>
      <c r="P70" s="939"/>
      <c r="Q70" s="564"/>
      <c r="R70" s="564"/>
      <c r="S70" s="564"/>
      <c r="T70" s="566"/>
      <c r="U70" s="566"/>
      <c r="V70" s="566"/>
      <c r="W70" s="566"/>
      <c r="X70" s="566"/>
      <c r="Y70" s="566"/>
      <c r="Z70" s="566"/>
      <c r="AA70" s="566"/>
      <c r="AB70" s="566"/>
      <c r="AC70" s="566"/>
      <c r="AD70" s="566"/>
      <c r="AE70" s="566"/>
      <c r="AF70" s="566"/>
      <c r="AG70" s="566"/>
      <c r="AH70" s="566"/>
      <c r="AI70" s="566"/>
      <c r="AJ70" s="566"/>
      <c r="AK70" s="566"/>
      <c r="AL70" s="566"/>
      <c r="AM70" s="566"/>
      <c r="AN70" s="566"/>
    </row>
    <row r="71" spans="1:40">
      <c r="A71" s="563"/>
      <c r="B71" s="572" t="s">
        <v>21</v>
      </c>
      <c r="C71" s="945">
        <v>20001</v>
      </c>
      <c r="D71" s="945" t="s">
        <v>76</v>
      </c>
      <c r="E71" s="946"/>
      <c r="F71" s="948">
        <f t="shared" ref="F71:M71" si="16">F$64/F$9*F16</f>
        <v>0</v>
      </c>
      <c r="G71" s="948">
        <f t="shared" si="16"/>
        <v>0</v>
      </c>
      <c r="H71" s="948">
        <f t="shared" si="16"/>
        <v>0</v>
      </c>
      <c r="I71" s="948">
        <f t="shared" si="16"/>
        <v>0</v>
      </c>
      <c r="J71" s="948">
        <f t="shared" si="16"/>
        <v>0</v>
      </c>
      <c r="K71" s="948">
        <f t="shared" si="16"/>
        <v>0</v>
      </c>
      <c r="L71" s="948">
        <f t="shared" si="16"/>
        <v>0</v>
      </c>
      <c r="M71" s="948">
        <f t="shared" si="16"/>
        <v>0</v>
      </c>
      <c r="N71" s="945"/>
      <c r="O71" s="939"/>
      <c r="P71" s="939"/>
      <c r="Q71" s="564"/>
      <c r="R71" s="564"/>
      <c r="S71" s="564"/>
      <c r="T71" s="566"/>
      <c r="U71" s="566"/>
      <c r="V71" s="566"/>
      <c r="W71" s="566"/>
      <c r="X71" s="566"/>
      <c r="Y71" s="566"/>
      <c r="Z71" s="566"/>
      <c r="AA71" s="566"/>
      <c r="AB71" s="566"/>
      <c r="AC71" s="566"/>
      <c r="AD71" s="566"/>
      <c r="AE71" s="566"/>
      <c r="AF71" s="566"/>
      <c r="AG71" s="566"/>
      <c r="AH71" s="566"/>
      <c r="AI71" s="566"/>
      <c r="AJ71" s="566"/>
      <c r="AK71" s="566"/>
      <c r="AL71" s="566"/>
      <c r="AM71" s="566"/>
      <c r="AN71" s="566"/>
    </row>
    <row r="72" spans="1:40">
      <c r="A72" s="563"/>
      <c r="B72" s="573"/>
      <c r="C72" s="573"/>
      <c r="D72" s="573"/>
      <c r="E72" s="573"/>
      <c r="F72" s="573"/>
      <c r="G72" s="573"/>
      <c r="H72" s="574"/>
      <c r="I72" s="574"/>
      <c r="J72" s="573"/>
      <c r="K72" s="573"/>
      <c r="L72" s="573"/>
      <c r="M72" s="573"/>
      <c r="N72" s="573"/>
      <c r="O72" s="939"/>
      <c r="P72" s="939"/>
      <c r="Q72" s="564"/>
      <c r="R72" s="564"/>
      <c r="S72" s="564"/>
      <c r="T72" s="566"/>
      <c r="U72" s="566"/>
      <c r="V72" s="566"/>
      <c r="W72" s="566"/>
      <c r="X72" s="566"/>
      <c r="Y72" s="566"/>
      <c r="Z72" s="566"/>
      <c r="AA72" s="566"/>
      <c r="AB72" s="566"/>
      <c r="AC72" s="566"/>
      <c r="AD72" s="566"/>
      <c r="AE72" s="566"/>
      <c r="AF72" s="566"/>
      <c r="AG72" s="566"/>
      <c r="AH72" s="566"/>
      <c r="AI72" s="566"/>
      <c r="AJ72" s="566"/>
      <c r="AK72" s="566"/>
      <c r="AL72" s="566"/>
      <c r="AM72" s="566"/>
      <c r="AN72" s="566"/>
    </row>
    <row r="73" spans="1:40">
      <c r="A73" s="563"/>
      <c r="B73" s="564"/>
      <c r="C73" s="564"/>
      <c r="D73" s="564"/>
      <c r="E73" s="564"/>
      <c r="F73" s="564"/>
      <c r="G73" s="564"/>
      <c r="H73" s="565"/>
      <c r="I73" s="565"/>
      <c r="J73" s="564"/>
      <c r="K73" s="564"/>
      <c r="L73" s="564"/>
      <c r="M73" s="564"/>
      <c r="N73" s="564"/>
      <c r="O73" s="939"/>
      <c r="P73" s="939"/>
      <c r="Q73" s="564"/>
      <c r="R73" s="564"/>
      <c r="S73" s="564"/>
      <c r="T73" s="566"/>
      <c r="U73" s="566"/>
      <c r="V73" s="566"/>
      <c r="W73" s="566"/>
      <c r="X73" s="566"/>
      <c r="Y73" s="566"/>
      <c r="Z73" s="566"/>
      <c r="AA73" s="566"/>
      <c r="AB73" s="566"/>
      <c r="AC73" s="566"/>
      <c r="AD73" s="566"/>
      <c r="AE73" s="566"/>
      <c r="AF73" s="566"/>
      <c r="AG73" s="566"/>
      <c r="AH73" s="566"/>
      <c r="AI73" s="566"/>
      <c r="AJ73" s="566"/>
      <c r="AK73" s="566"/>
      <c r="AL73" s="566"/>
      <c r="AM73" s="566"/>
      <c r="AN73" s="566"/>
    </row>
    <row r="74" spans="1:40">
      <c r="A74" s="563"/>
      <c r="B74" s="954" t="s">
        <v>227</v>
      </c>
      <c r="C74" s="564"/>
      <c r="D74" s="564"/>
      <c r="E74" s="564"/>
      <c r="F74" s="564"/>
      <c r="G74" s="564"/>
      <c r="H74" s="565"/>
      <c r="I74" s="565"/>
      <c r="J74" s="564"/>
      <c r="K74" s="564"/>
      <c r="L74" s="564"/>
      <c r="M74" s="564"/>
      <c r="N74" s="564"/>
      <c r="O74" s="939"/>
      <c r="P74" s="939"/>
      <c r="Q74" s="564"/>
      <c r="R74" s="564"/>
      <c r="S74" s="564"/>
      <c r="T74" s="566"/>
      <c r="U74" s="566"/>
      <c r="V74" s="566"/>
      <c r="W74" s="566"/>
      <c r="X74" s="566"/>
      <c r="Y74" s="566"/>
      <c r="Z74" s="566"/>
      <c r="AA74" s="566"/>
      <c r="AB74" s="566"/>
      <c r="AC74" s="566"/>
      <c r="AD74" s="566"/>
      <c r="AE74" s="566"/>
      <c r="AF74" s="566"/>
      <c r="AG74" s="566"/>
      <c r="AH74" s="566"/>
      <c r="AI74" s="566"/>
      <c r="AJ74" s="566"/>
      <c r="AK74" s="566"/>
      <c r="AL74" s="566"/>
      <c r="AM74" s="566"/>
      <c r="AN74" s="566"/>
    </row>
    <row r="75" spans="1:40">
      <c r="A75" s="563"/>
      <c r="B75" s="570">
        <v>1</v>
      </c>
      <c r="C75" s="570">
        <v>2</v>
      </c>
      <c r="D75" s="570">
        <v>3</v>
      </c>
      <c r="E75" s="570">
        <v>4</v>
      </c>
      <c r="F75" s="570">
        <v>5</v>
      </c>
      <c r="G75" s="570">
        <v>7</v>
      </c>
      <c r="H75" s="570">
        <v>8</v>
      </c>
      <c r="I75" s="570">
        <v>9</v>
      </c>
      <c r="J75" s="570">
        <v>10</v>
      </c>
      <c r="K75" s="570">
        <v>11</v>
      </c>
      <c r="L75" s="570">
        <v>12</v>
      </c>
      <c r="M75" s="570">
        <v>13</v>
      </c>
      <c r="N75" s="570">
        <v>14</v>
      </c>
      <c r="O75" s="939"/>
      <c r="P75" s="939"/>
      <c r="Q75" s="564"/>
      <c r="R75" s="564"/>
      <c r="S75" s="564"/>
      <c r="T75" s="566"/>
      <c r="U75" s="566"/>
      <c r="V75" s="566"/>
      <c r="W75" s="566"/>
      <c r="X75" s="566"/>
      <c r="Y75" s="566"/>
      <c r="Z75" s="566"/>
      <c r="AA75" s="566"/>
      <c r="AB75" s="566"/>
      <c r="AC75" s="566"/>
      <c r="AD75" s="566"/>
      <c r="AE75" s="566"/>
      <c r="AF75" s="566"/>
      <c r="AG75" s="566"/>
      <c r="AH75" s="566"/>
      <c r="AI75" s="566"/>
      <c r="AJ75" s="566"/>
      <c r="AK75" s="566"/>
      <c r="AL75" s="566"/>
      <c r="AM75" s="566"/>
      <c r="AN75" s="566"/>
    </row>
    <row r="76" spans="1:40" ht="60">
      <c r="A76" s="563"/>
      <c r="B76" s="570" t="s">
        <v>5</v>
      </c>
      <c r="C76" s="570" t="s">
        <v>28</v>
      </c>
      <c r="D76" s="570" t="s">
        <v>29</v>
      </c>
      <c r="E76" s="570" t="s">
        <v>215</v>
      </c>
      <c r="F76" s="570" t="s">
        <v>88</v>
      </c>
      <c r="G76" s="570" t="s">
        <v>11</v>
      </c>
      <c r="H76" s="570" t="s">
        <v>12</v>
      </c>
      <c r="I76" s="570" t="s">
        <v>13</v>
      </c>
      <c r="J76" s="570" t="s">
        <v>14</v>
      </c>
      <c r="K76" s="570" t="s">
        <v>15</v>
      </c>
      <c r="L76" s="570" t="s">
        <v>16</v>
      </c>
      <c r="M76" s="570" t="s">
        <v>17</v>
      </c>
      <c r="N76" s="570" t="s">
        <v>216</v>
      </c>
      <c r="O76" s="939"/>
      <c r="P76" s="939"/>
      <c r="Q76" s="564"/>
      <c r="R76" s="564"/>
      <c r="S76" s="564"/>
      <c r="T76" s="566"/>
      <c r="U76" s="566"/>
      <c r="V76" s="566"/>
      <c r="W76" s="566"/>
      <c r="X76" s="566"/>
      <c r="Y76" s="566"/>
      <c r="Z76" s="566"/>
      <c r="AA76" s="566"/>
      <c r="AB76" s="566"/>
      <c r="AC76" s="566"/>
      <c r="AD76" s="566"/>
      <c r="AE76" s="566"/>
      <c r="AF76" s="566"/>
      <c r="AG76" s="566"/>
      <c r="AH76" s="566"/>
      <c r="AI76" s="566"/>
      <c r="AJ76" s="566"/>
      <c r="AK76" s="566"/>
      <c r="AL76" s="566"/>
      <c r="AM76" s="566"/>
      <c r="AN76" s="566"/>
    </row>
    <row r="77" spans="1:40">
      <c r="A77" s="563"/>
      <c r="B77" s="576" t="s">
        <v>22</v>
      </c>
      <c r="C77" s="576" t="s">
        <v>19</v>
      </c>
      <c r="D77" s="576" t="s">
        <v>19</v>
      </c>
      <c r="E77" s="952">
        <f>E29</f>
        <v>42</v>
      </c>
      <c r="F77" s="951">
        <f t="shared" ref="F77:N77" si="17">F29</f>
        <v>41.74</v>
      </c>
      <c r="G77" s="951">
        <f t="shared" si="17"/>
        <v>8.701470826580227</v>
      </c>
      <c r="H77" s="951">
        <f t="shared" si="17"/>
        <v>11.98</v>
      </c>
      <c r="I77" s="951">
        <f t="shared" si="17"/>
        <v>23.37</v>
      </c>
      <c r="J77" s="951">
        <f t="shared" si="17"/>
        <v>27.34</v>
      </c>
      <c r="K77" s="951">
        <f t="shared" si="17"/>
        <v>35.86</v>
      </c>
      <c r="L77" s="951">
        <f t="shared" si="17"/>
        <v>55.31</v>
      </c>
      <c r="M77" s="951">
        <f t="shared" si="17"/>
        <v>121.86</v>
      </c>
      <c r="N77" s="953">
        <f t="shared" si="17"/>
        <v>2904.7619047619046</v>
      </c>
      <c r="O77" s="939"/>
      <c r="P77" s="939"/>
      <c r="Q77" s="564"/>
      <c r="R77" s="564"/>
      <c r="S77" s="564"/>
      <c r="T77" s="566"/>
      <c r="U77" s="566"/>
      <c r="V77" s="566"/>
      <c r="W77" s="566"/>
      <c r="X77" s="566"/>
      <c r="Y77" s="566"/>
      <c r="Z77" s="566"/>
      <c r="AA77" s="566"/>
      <c r="AB77" s="566"/>
      <c r="AC77" s="566"/>
      <c r="AD77" s="566"/>
      <c r="AE77" s="566"/>
      <c r="AF77" s="566"/>
      <c r="AG77" s="566"/>
      <c r="AH77" s="566"/>
      <c r="AI77" s="566"/>
      <c r="AJ77" s="566"/>
      <c r="AK77" s="566"/>
      <c r="AL77" s="566"/>
      <c r="AM77" s="566"/>
      <c r="AN77" s="566"/>
    </row>
    <row r="78" spans="1:40">
      <c r="A78" s="563"/>
      <c r="B78" s="572" t="s">
        <v>22</v>
      </c>
      <c r="C78" s="945" t="s">
        <v>75</v>
      </c>
      <c r="D78" s="945">
        <v>500</v>
      </c>
      <c r="E78" s="946"/>
      <c r="F78" s="948">
        <f>F$77/F$9*F10</f>
        <v>41.111842241826679</v>
      </c>
      <c r="G78" s="948">
        <f t="shared" ref="G78:M78" si="18">G$77/G$9*G10</f>
        <v>8.884761232018171</v>
      </c>
      <c r="H78" s="948">
        <f t="shared" si="18"/>
        <v>12.091753731343282</v>
      </c>
      <c r="I78" s="948">
        <f t="shared" si="18"/>
        <v>22.889245714285714</v>
      </c>
      <c r="J78" s="948">
        <f t="shared" si="18"/>
        <v>26.129828364950317</v>
      </c>
      <c r="K78" s="948">
        <f t="shared" si="18"/>
        <v>34.899681355932202</v>
      </c>
      <c r="L78" s="948">
        <f t="shared" si="18"/>
        <v>54.793357419809659</v>
      </c>
      <c r="M78" s="948">
        <f t="shared" si="18"/>
        <v>118.97944501541623</v>
      </c>
      <c r="N78" s="945"/>
      <c r="O78" s="939"/>
      <c r="P78" s="939"/>
      <c r="Q78" s="564"/>
      <c r="R78" s="564"/>
      <c r="S78" s="564"/>
      <c r="T78" s="566"/>
      <c r="U78" s="566"/>
      <c r="V78" s="566"/>
      <c r="W78" s="566"/>
      <c r="X78" s="566"/>
      <c r="Y78" s="566"/>
      <c r="Z78" s="566"/>
      <c r="AA78" s="566"/>
      <c r="AB78" s="566"/>
      <c r="AC78" s="566"/>
      <c r="AD78" s="566"/>
      <c r="AE78" s="566"/>
      <c r="AF78" s="566"/>
      <c r="AG78" s="566"/>
      <c r="AH78" s="566"/>
      <c r="AI78" s="566"/>
      <c r="AJ78" s="566"/>
      <c r="AK78" s="566"/>
      <c r="AL78" s="566"/>
      <c r="AM78" s="566"/>
      <c r="AN78" s="566"/>
    </row>
    <row r="79" spans="1:40">
      <c r="A79" s="563"/>
      <c r="B79" s="572" t="s">
        <v>22</v>
      </c>
      <c r="C79" s="945">
        <v>501</v>
      </c>
      <c r="D79" s="945">
        <v>1000</v>
      </c>
      <c r="E79" s="946"/>
      <c r="F79" s="948">
        <f t="shared" ref="F79:M79" si="19">F$77/F$9*F11</f>
        <v>49.202080954852107</v>
      </c>
      <c r="G79" s="948">
        <f t="shared" si="19"/>
        <v>10.633158660974326</v>
      </c>
      <c r="H79" s="948">
        <f t="shared" si="19"/>
        <v>14.471242676894764</v>
      </c>
      <c r="I79" s="948">
        <f t="shared" si="19"/>
        <v>32.664582857142861</v>
      </c>
      <c r="J79" s="948">
        <f t="shared" si="19"/>
        <v>33.674878048780485</v>
      </c>
      <c r="K79" s="948">
        <f t="shared" si="19"/>
        <v>47.979464406779655</v>
      </c>
      <c r="L79" s="948">
        <f t="shared" si="19"/>
        <v>71.101716602044405</v>
      </c>
      <c r="M79" s="948">
        <f t="shared" si="19"/>
        <v>152.24359301130525</v>
      </c>
      <c r="N79" s="945"/>
      <c r="O79" s="939"/>
      <c r="P79" s="939"/>
      <c r="Q79" s="564"/>
      <c r="R79" s="564"/>
      <c r="S79" s="564"/>
      <c r="T79" s="566"/>
      <c r="U79" s="566"/>
      <c r="V79" s="566"/>
      <c r="W79" s="566"/>
      <c r="X79" s="566"/>
      <c r="Y79" s="566"/>
      <c r="Z79" s="566"/>
      <c r="AA79" s="566"/>
      <c r="AB79" s="566"/>
      <c r="AC79" s="566"/>
      <c r="AD79" s="566"/>
      <c r="AE79" s="566"/>
      <c r="AF79" s="566"/>
      <c r="AG79" s="566"/>
      <c r="AH79" s="566"/>
      <c r="AI79" s="566"/>
      <c r="AJ79" s="566"/>
      <c r="AK79" s="566"/>
      <c r="AL79" s="566"/>
      <c r="AM79" s="566"/>
      <c r="AN79" s="566"/>
    </row>
    <row r="80" spans="1:40">
      <c r="A80" s="563"/>
      <c r="B80" s="572" t="s">
        <v>22</v>
      </c>
      <c r="C80" s="945">
        <v>1001</v>
      </c>
      <c r="D80" s="945">
        <v>2000</v>
      </c>
      <c r="E80" s="946"/>
      <c r="F80" s="948">
        <f t="shared" ref="F80:M80" si="20">F$77/F$9*F12</f>
        <v>66.097358588479509</v>
      </c>
      <c r="G80" s="948">
        <f t="shared" si="20"/>
        <v>14.284430400159875</v>
      </c>
      <c r="H80" s="948">
        <f t="shared" si="20"/>
        <v>19.440456539090633</v>
      </c>
      <c r="I80" s="948">
        <f t="shared" si="20"/>
        <v>43.88112462626961</v>
      </c>
      <c r="J80" s="948">
        <f t="shared" si="20"/>
        <v>47.678292682926831</v>
      </c>
      <c r="K80" s="948">
        <f t="shared" si="20"/>
        <v>58.06888813559322</v>
      </c>
      <c r="L80" s="948">
        <f t="shared" si="20"/>
        <v>135.07766478674657</v>
      </c>
      <c r="M80" s="948">
        <f t="shared" si="20"/>
        <v>190.40468448098665</v>
      </c>
      <c r="N80" s="945"/>
      <c r="O80" s="939"/>
      <c r="P80" s="939"/>
      <c r="Q80" s="564"/>
      <c r="R80" s="564"/>
      <c r="S80" s="564"/>
      <c r="T80" s="566"/>
      <c r="U80" s="566"/>
      <c r="V80" s="566"/>
      <c r="W80" s="566"/>
      <c r="X80" s="566"/>
      <c r="Y80" s="566"/>
      <c r="Z80" s="566"/>
      <c r="AA80" s="566"/>
      <c r="AB80" s="566"/>
      <c r="AC80" s="566"/>
      <c r="AD80" s="566"/>
      <c r="AE80" s="566"/>
      <c r="AF80" s="566"/>
      <c r="AG80" s="566"/>
      <c r="AH80" s="566"/>
      <c r="AI80" s="566"/>
      <c r="AJ80" s="566"/>
      <c r="AK80" s="566"/>
      <c r="AL80" s="566"/>
      <c r="AM80" s="566"/>
      <c r="AN80" s="566"/>
    </row>
    <row r="81" spans="1:40">
      <c r="A81" s="563"/>
      <c r="B81" s="572" t="s">
        <v>22</v>
      </c>
      <c r="C81" s="945">
        <v>2001</v>
      </c>
      <c r="D81" s="945">
        <v>5000</v>
      </c>
      <c r="E81" s="946"/>
      <c r="F81" s="948">
        <f t="shared" ref="F81:M81" si="21">F$77/F$9*F13</f>
        <v>73.862688116242865</v>
      </c>
      <c r="G81" s="948">
        <f t="shared" si="21"/>
        <v>15.962611064900928</v>
      </c>
      <c r="H81" s="948">
        <f t="shared" si="21"/>
        <v>21.724383679599889</v>
      </c>
      <c r="I81" s="948">
        <f t="shared" si="21"/>
        <v>49.036419785541341</v>
      </c>
      <c r="J81" s="948">
        <f t="shared" si="21"/>
        <v>53.279691315346717</v>
      </c>
      <c r="K81" s="948">
        <f t="shared" si="21"/>
        <v>64.891007223454992</v>
      </c>
      <c r="L81" s="948">
        <f t="shared" si="21"/>
        <v>150.94702176726389</v>
      </c>
      <c r="M81" s="948">
        <f t="shared" si="21"/>
        <v>212.77403705723887</v>
      </c>
      <c r="N81" s="945"/>
      <c r="O81" s="939"/>
      <c r="P81" s="939"/>
      <c r="Q81" s="564"/>
      <c r="R81" s="564"/>
      <c r="S81" s="564"/>
      <c r="T81" s="566"/>
      <c r="U81" s="566"/>
      <c r="V81" s="566"/>
      <c r="W81" s="566"/>
      <c r="X81" s="566"/>
      <c r="Y81" s="566"/>
      <c r="Z81" s="566"/>
      <c r="AA81" s="566"/>
      <c r="AB81" s="566"/>
      <c r="AC81" s="566"/>
      <c r="AD81" s="566"/>
      <c r="AE81" s="566"/>
      <c r="AF81" s="566"/>
      <c r="AG81" s="566"/>
      <c r="AH81" s="566"/>
      <c r="AI81" s="566"/>
      <c r="AJ81" s="566"/>
      <c r="AK81" s="566"/>
      <c r="AL81" s="566"/>
      <c r="AM81" s="566"/>
      <c r="AN81" s="566"/>
    </row>
    <row r="82" spans="1:40">
      <c r="A82" s="563"/>
      <c r="B82" s="572" t="s">
        <v>22</v>
      </c>
      <c r="C82" s="945">
        <v>5001</v>
      </c>
      <c r="D82" s="945">
        <v>10000</v>
      </c>
      <c r="E82" s="946"/>
      <c r="F82" s="948">
        <f t="shared" ref="F82:M82" si="22">F$77/F$9*F14</f>
        <v>73.862688116242865</v>
      </c>
      <c r="G82" s="948">
        <f t="shared" si="22"/>
        <v>15.962611064900928</v>
      </c>
      <c r="H82" s="948">
        <f t="shared" si="22"/>
        <v>21.724383679599889</v>
      </c>
      <c r="I82" s="948">
        <f t="shared" si="22"/>
        <v>49.036419785541341</v>
      </c>
      <c r="J82" s="948">
        <f t="shared" si="22"/>
        <v>53.279691315346717</v>
      </c>
      <c r="K82" s="948">
        <f t="shared" si="22"/>
        <v>64.891007223454992</v>
      </c>
      <c r="L82" s="948">
        <f t="shared" si="22"/>
        <v>150.94702176726389</v>
      </c>
      <c r="M82" s="948">
        <f t="shared" si="22"/>
        <v>212.77403705723887</v>
      </c>
      <c r="N82" s="945"/>
      <c r="O82" s="939"/>
      <c r="P82" s="939"/>
      <c r="Q82" s="564"/>
      <c r="R82" s="564"/>
      <c r="S82" s="564"/>
      <c r="T82" s="566"/>
      <c r="U82" s="566"/>
      <c r="V82" s="566"/>
      <c r="W82" s="566"/>
      <c r="X82" s="566"/>
      <c r="Y82" s="566"/>
      <c r="Z82" s="566"/>
      <c r="AA82" s="566"/>
      <c r="AB82" s="566"/>
      <c r="AC82" s="566"/>
      <c r="AD82" s="566"/>
      <c r="AE82" s="566"/>
      <c r="AF82" s="566"/>
      <c r="AG82" s="566"/>
      <c r="AH82" s="566"/>
      <c r="AI82" s="566"/>
      <c r="AJ82" s="566"/>
      <c r="AK82" s="566"/>
      <c r="AL82" s="566"/>
      <c r="AM82" s="566"/>
      <c r="AN82" s="566"/>
    </row>
    <row r="83" spans="1:40">
      <c r="A83" s="563"/>
      <c r="B83" s="572" t="s">
        <v>22</v>
      </c>
      <c r="C83" s="945">
        <v>10001</v>
      </c>
      <c r="D83" s="945">
        <v>20000</v>
      </c>
      <c r="E83" s="946"/>
      <c r="F83" s="948">
        <f t="shared" ref="F83:M83" si="23">F$77/F$9*F15</f>
        <v>73.862688116242865</v>
      </c>
      <c r="G83" s="948">
        <f t="shared" si="23"/>
        <v>15.962611064900928</v>
      </c>
      <c r="H83" s="948">
        <f t="shared" si="23"/>
        <v>21.724383679599889</v>
      </c>
      <c r="I83" s="948">
        <f t="shared" si="23"/>
        <v>49.036419785541341</v>
      </c>
      <c r="J83" s="948">
        <f t="shared" si="23"/>
        <v>53.279691315346717</v>
      </c>
      <c r="K83" s="948">
        <f t="shared" si="23"/>
        <v>64.891007223454992</v>
      </c>
      <c r="L83" s="948">
        <f t="shared" si="23"/>
        <v>150.94702176726389</v>
      </c>
      <c r="M83" s="948">
        <f t="shared" si="23"/>
        <v>212.77403705723887</v>
      </c>
      <c r="N83" s="945"/>
      <c r="O83" s="939"/>
      <c r="P83" s="939"/>
      <c r="Q83" s="564"/>
      <c r="R83" s="564"/>
      <c r="S83" s="564"/>
      <c r="T83" s="566"/>
      <c r="U83" s="566"/>
      <c r="V83" s="566"/>
      <c r="W83" s="566"/>
      <c r="X83" s="566"/>
      <c r="Y83" s="566"/>
      <c r="Z83" s="566"/>
      <c r="AA83" s="566"/>
      <c r="AB83" s="566"/>
      <c r="AC83" s="566"/>
      <c r="AD83" s="566"/>
      <c r="AE83" s="566"/>
      <c r="AF83" s="566"/>
      <c r="AG83" s="566"/>
      <c r="AH83" s="566"/>
      <c r="AI83" s="566"/>
      <c r="AJ83" s="566"/>
      <c r="AK83" s="566"/>
      <c r="AL83" s="566"/>
      <c r="AM83" s="566"/>
      <c r="AN83" s="566"/>
    </row>
    <row r="84" spans="1:40">
      <c r="A84" s="563"/>
      <c r="B84" s="572" t="s">
        <v>22</v>
      </c>
      <c r="C84" s="945">
        <v>20001</v>
      </c>
      <c r="D84" s="945" t="s">
        <v>76</v>
      </c>
      <c r="E84" s="946"/>
      <c r="F84" s="948">
        <f t="shared" ref="F84:M84" si="24">F$77/F$9*F16</f>
        <v>0</v>
      </c>
      <c r="G84" s="948">
        <f t="shared" si="24"/>
        <v>0</v>
      </c>
      <c r="H84" s="948">
        <f t="shared" si="24"/>
        <v>0</v>
      </c>
      <c r="I84" s="948">
        <f t="shared" si="24"/>
        <v>0</v>
      </c>
      <c r="J84" s="948">
        <f t="shared" si="24"/>
        <v>0</v>
      </c>
      <c r="K84" s="948">
        <f t="shared" si="24"/>
        <v>0</v>
      </c>
      <c r="L84" s="948">
        <f t="shared" si="24"/>
        <v>0</v>
      </c>
      <c r="M84" s="948">
        <f t="shared" si="24"/>
        <v>0</v>
      </c>
      <c r="N84" s="945"/>
      <c r="O84" s="939"/>
      <c r="P84" s="939"/>
      <c r="Q84" s="564"/>
      <c r="R84" s="564"/>
      <c r="S84" s="564"/>
      <c r="T84" s="566"/>
      <c r="U84" s="566"/>
      <c r="V84" s="566"/>
      <c r="W84" s="566"/>
      <c r="X84" s="566"/>
      <c r="Y84" s="566"/>
      <c r="Z84" s="566"/>
      <c r="AA84" s="566"/>
      <c r="AB84" s="566"/>
      <c r="AC84" s="566"/>
      <c r="AD84" s="566"/>
      <c r="AE84" s="566"/>
      <c r="AF84" s="566"/>
      <c r="AG84" s="566"/>
      <c r="AH84" s="566"/>
      <c r="AI84" s="566"/>
      <c r="AJ84" s="566"/>
      <c r="AK84" s="566"/>
      <c r="AL84" s="566"/>
      <c r="AM84" s="566"/>
      <c r="AN84" s="566"/>
    </row>
    <row r="85" spans="1:40">
      <c r="A85" s="563"/>
      <c r="B85" s="573"/>
      <c r="C85" s="573"/>
      <c r="D85" s="573"/>
      <c r="E85" s="573"/>
      <c r="F85" s="573"/>
      <c r="G85" s="573"/>
      <c r="H85" s="574"/>
      <c r="I85" s="574"/>
      <c r="J85" s="573"/>
      <c r="K85" s="573"/>
      <c r="L85" s="573"/>
      <c r="M85" s="573"/>
      <c r="N85" s="573"/>
      <c r="O85" s="939"/>
      <c r="P85" s="939"/>
      <c r="Q85" s="564"/>
      <c r="R85" s="564"/>
      <c r="S85" s="564"/>
      <c r="T85" s="566"/>
      <c r="U85" s="566"/>
      <c r="V85" s="566"/>
      <c r="W85" s="566"/>
      <c r="X85" s="566"/>
      <c r="Y85" s="566"/>
      <c r="Z85" s="566"/>
      <c r="AA85" s="566"/>
      <c r="AB85" s="566"/>
      <c r="AC85" s="566"/>
      <c r="AD85" s="566"/>
      <c r="AE85" s="566"/>
      <c r="AF85" s="566"/>
      <c r="AG85" s="566"/>
      <c r="AH85" s="566"/>
      <c r="AI85" s="566"/>
      <c r="AJ85" s="566"/>
      <c r="AK85" s="566"/>
      <c r="AL85" s="566"/>
      <c r="AM85" s="566"/>
      <c r="AN85" s="566"/>
    </row>
    <row r="86" spans="1:40">
      <c r="A86" s="563"/>
      <c r="B86" s="564"/>
      <c r="C86" s="564"/>
      <c r="D86" s="564"/>
      <c r="E86" s="564"/>
      <c r="F86" s="564"/>
      <c r="G86" s="564"/>
      <c r="H86" s="565"/>
      <c r="I86" s="565"/>
      <c r="J86" s="564"/>
      <c r="K86" s="564"/>
      <c r="L86" s="564"/>
      <c r="M86" s="564"/>
      <c r="N86" s="564"/>
      <c r="O86" s="939"/>
      <c r="P86" s="939"/>
      <c r="Q86" s="564"/>
      <c r="R86" s="564"/>
      <c r="S86" s="564"/>
      <c r="T86" s="566"/>
      <c r="U86" s="566"/>
      <c r="V86" s="566"/>
      <c r="W86" s="566"/>
      <c r="X86" s="566"/>
      <c r="Y86" s="566"/>
      <c r="Z86" s="566"/>
      <c r="AA86" s="566"/>
      <c r="AB86" s="566"/>
      <c r="AC86" s="566"/>
      <c r="AD86" s="566"/>
      <c r="AE86" s="566"/>
      <c r="AF86" s="566"/>
      <c r="AG86" s="566"/>
      <c r="AH86" s="566"/>
      <c r="AI86" s="566"/>
      <c r="AJ86" s="566"/>
      <c r="AK86" s="566"/>
      <c r="AL86" s="566"/>
      <c r="AM86" s="566"/>
      <c r="AN86" s="566"/>
    </row>
    <row r="87" spans="1:40">
      <c r="A87" s="563"/>
      <c r="B87" s="954" t="s">
        <v>228</v>
      </c>
      <c r="C87" s="564"/>
      <c r="D87" s="564"/>
      <c r="E87" s="564"/>
      <c r="F87" s="564"/>
      <c r="G87" s="564"/>
      <c r="H87" s="565"/>
      <c r="I87" s="565"/>
      <c r="J87" s="564"/>
      <c r="K87" s="564"/>
      <c r="L87" s="564"/>
      <c r="M87" s="564"/>
      <c r="N87" s="564"/>
      <c r="O87" s="939"/>
      <c r="P87" s="939"/>
      <c r="Q87" s="564"/>
      <c r="R87" s="564"/>
      <c r="S87" s="564"/>
      <c r="T87" s="566"/>
      <c r="U87" s="566"/>
      <c r="V87" s="566"/>
      <c r="W87" s="566"/>
      <c r="X87" s="566"/>
      <c r="Y87" s="566"/>
      <c r="Z87" s="566"/>
      <c r="AA87" s="566"/>
      <c r="AB87" s="566"/>
      <c r="AC87" s="566"/>
      <c r="AD87" s="566"/>
      <c r="AE87" s="566"/>
      <c r="AF87" s="566"/>
      <c r="AG87" s="566"/>
      <c r="AH87" s="566"/>
      <c r="AI87" s="566"/>
      <c r="AJ87" s="566"/>
      <c r="AK87" s="566"/>
      <c r="AL87" s="566"/>
      <c r="AM87" s="566"/>
      <c r="AN87" s="566"/>
    </row>
    <row r="88" spans="1:40">
      <c r="A88" s="563"/>
      <c r="B88" s="570">
        <v>1</v>
      </c>
      <c r="C88" s="570">
        <v>2</v>
      </c>
      <c r="D88" s="570">
        <v>3</v>
      </c>
      <c r="E88" s="570">
        <v>4</v>
      </c>
      <c r="F88" s="570">
        <v>5</v>
      </c>
      <c r="G88" s="570">
        <v>7</v>
      </c>
      <c r="H88" s="570">
        <v>8</v>
      </c>
      <c r="I88" s="570">
        <v>9</v>
      </c>
      <c r="J88" s="570">
        <v>10</v>
      </c>
      <c r="K88" s="570">
        <v>11</v>
      </c>
      <c r="L88" s="570">
        <v>12</v>
      </c>
      <c r="M88" s="570">
        <v>13</v>
      </c>
      <c r="N88" s="570">
        <v>14</v>
      </c>
      <c r="O88" s="939"/>
      <c r="P88" s="939"/>
      <c r="Q88" s="564"/>
      <c r="R88" s="564"/>
      <c r="S88" s="564"/>
      <c r="T88" s="566"/>
      <c r="U88" s="566"/>
      <c r="V88" s="566"/>
      <c r="W88" s="566"/>
      <c r="X88" s="566"/>
      <c r="Y88" s="566"/>
      <c r="Z88" s="566"/>
      <c r="AA88" s="566"/>
      <c r="AB88" s="566"/>
      <c r="AC88" s="566"/>
      <c r="AD88" s="566"/>
      <c r="AE88" s="566"/>
      <c r="AF88" s="566"/>
      <c r="AG88" s="566"/>
      <c r="AH88" s="566"/>
      <c r="AI88" s="566"/>
      <c r="AJ88" s="566"/>
      <c r="AK88" s="566"/>
      <c r="AL88" s="566"/>
      <c r="AM88" s="566"/>
      <c r="AN88" s="566"/>
    </row>
    <row r="89" spans="1:40" ht="60">
      <c r="A89" s="563"/>
      <c r="B89" s="570" t="s">
        <v>5</v>
      </c>
      <c r="C89" s="570" t="s">
        <v>28</v>
      </c>
      <c r="D89" s="570" t="s">
        <v>29</v>
      </c>
      <c r="E89" s="570" t="s">
        <v>215</v>
      </c>
      <c r="F89" s="570" t="s">
        <v>88</v>
      </c>
      <c r="G89" s="570" t="s">
        <v>11</v>
      </c>
      <c r="H89" s="570" t="s">
        <v>12</v>
      </c>
      <c r="I89" s="570" t="s">
        <v>13</v>
      </c>
      <c r="J89" s="570" t="s">
        <v>14</v>
      </c>
      <c r="K89" s="570" t="s">
        <v>15</v>
      </c>
      <c r="L89" s="570" t="s">
        <v>16</v>
      </c>
      <c r="M89" s="570" t="s">
        <v>17</v>
      </c>
      <c r="N89" s="570" t="s">
        <v>216</v>
      </c>
      <c r="O89" s="939"/>
      <c r="P89" s="939"/>
      <c r="Q89" s="564"/>
      <c r="R89" s="564"/>
      <c r="S89" s="564"/>
      <c r="T89" s="566"/>
      <c r="U89" s="566"/>
      <c r="V89" s="566"/>
      <c r="W89" s="566"/>
      <c r="X89" s="566"/>
      <c r="Y89" s="566"/>
      <c r="Z89" s="566"/>
      <c r="AA89" s="566"/>
      <c r="AB89" s="566"/>
      <c r="AC89" s="566"/>
      <c r="AD89" s="566"/>
      <c r="AE89" s="566"/>
      <c r="AF89" s="566"/>
      <c r="AG89" s="566"/>
      <c r="AH89" s="566"/>
      <c r="AI89" s="566"/>
      <c r="AJ89" s="566"/>
      <c r="AK89" s="566"/>
      <c r="AL89" s="566"/>
      <c r="AM89" s="566"/>
      <c r="AN89" s="566"/>
    </row>
    <row r="90" spans="1:40">
      <c r="A90" s="563"/>
      <c r="B90" s="576" t="s">
        <v>24</v>
      </c>
      <c r="C90" s="576" t="s">
        <v>19</v>
      </c>
      <c r="D90" s="576" t="s">
        <v>19</v>
      </c>
      <c r="E90" s="952">
        <f>E30</f>
        <v>529</v>
      </c>
      <c r="F90" s="951">
        <f t="shared" ref="F90:N90" si="25">F30</f>
        <v>27.61</v>
      </c>
      <c r="G90" s="951">
        <f t="shared" si="25"/>
        <v>8.7899999999999991</v>
      </c>
      <c r="H90" s="951">
        <f t="shared" si="25"/>
        <v>9.7799999999999994</v>
      </c>
      <c r="I90" s="951">
        <f t="shared" si="25"/>
        <v>12.8</v>
      </c>
      <c r="J90" s="951">
        <f t="shared" si="25"/>
        <v>15.31</v>
      </c>
      <c r="K90" s="951">
        <f t="shared" si="25"/>
        <v>18.940000000000001</v>
      </c>
      <c r="L90" s="951">
        <f t="shared" si="25"/>
        <v>36.43</v>
      </c>
      <c r="M90" s="951">
        <f t="shared" si="25"/>
        <v>62.95</v>
      </c>
      <c r="N90" s="953">
        <f t="shared" si="25"/>
        <v>748.58223062381853</v>
      </c>
      <c r="O90" s="939"/>
      <c r="P90" s="939"/>
      <c r="Q90" s="564"/>
      <c r="R90" s="564"/>
      <c r="S90" s="564"/>
      <c r="T90" s="566"/>
      <c r="U90" s="566"/>
      <c r="V90" s="566"/>
      <c r="W90" s="566"/>
      <c r="X90" s="566"/>
      <c r="Y90" s="566"/>
      <c r="Z90" s="566"/>
      <c r="AA90" s="566"/>
      <c r="AB90" s="566"/>
      <c r="AC90" s="566"/>
      <c r="AD90" s="566"/>
      <c r="AE90" s="566"/>
      <c r="AF90" s="566"/>
      <c r="AG90" s="566"/>
      <c r="AH90" s="566"/>
      <c r="AI90" s="566"/>
      <c r="AJ90" s="566"/>
      <c r="AK90" s="566"/>
      <c r="AL90" s="566"/>
      <c r="AM90" s="566"/>
      <c r="AN90" s="566"/>
    </row>
    <row r="91" spans="1:40">
      <c r="A91" s="563"/>
      <c r="B91" s="572" t="s">
        <v>24</v>
      </c>
      <c r="C91" s="945" t="s">
        <v>75</v>
      </c>
      <c r="D91" s="945">
        <v>500</v>
      </c>
      <c r="E91" s="946"/>
      <c r="F91" s="948">
        <f>F$90/F$9*F10</f>
        <v>27.194488842760769</v>
      </c>
      <c r="G91" s="948">
        <f t="shared" ref="G91:M91" si="26">G$90/G$9*G10</f>
        <v>8.9751552106430168</v>
      </c>
      <c r="H91" s="948">
        <f t="shared" si="26"/>
        <v>9.871231343283581</v>
      </c>
      <c r="I91" s="948">
        <f t="shared" si="26"/>
        <v>12.536685714285715</v>
      </c>
      <c r="J91" s="948">
        <f t="shared" si="26"/>
        <v>14.632321589882565</v>
      </c>
      <c r="K91" s="948">
        <f t="shared" si="26"/>
        <v>18.432793220338986</v>
      </c>
      <c r="L91" s="948">
        <f t="shared" si="26"/>
        <v>36.089712724709202</v>
      </c>
      <c r="M91" s="948">
        <f t="shared" si="26"/>
        <v>61.461973278520048</v>
      </c>
      <c r="N91" s="945"/>
      <c r="O91" s="939"/>
      <c r="P91" s="939"/>
      <c r="Q91" s="564"/>
      <c r="R91" s="564"/>
      <c r="S91" s="564"/>
      <c r="T91" s="566"/>
      <c r="U91" s="566"/>
      <c r="V91" s="566"/>
      <c r="W91" s="566"/>
      <c r="X91" s="566"/>
      <c r="Y91" s="566"/>
      <c r="Z91" s="566"/>
      <c r="AA91" s="566"/>
      <c r="AB91" s="566"/>
      <c r="AC91" s="566"/>
      <c r="AD91" s="566"/>
      <c r="AE91" s="566"/>
      <c r="AF91" s="566"/>
      <c r="AG91" s="566"/>
      <c r="AH91" s="566"/>
      <c r="AI91" s="566"/>
      <c r="AJ91" s="566"/>
      <c r="AK91" s="566"/>
      <c r="AL91" s="566"/>
      <c r="AM91" s="566"/>
      <c r="AN91" s="566"/>
    </row>
    <row r="92" spans="1:40">
      <c r="A92" s="563"/>
      <c r="B92" s="572" t="s">
        <v>24</v>
      </c>
      <c r="C92" s="945">
        <v>501</v>
      </c>
      <c r="D92" s="945">
        <v>1000</v>
      </c>
      <c r="E92" s="946"/>
      <c r="F92" s="948">
        <f t="shared" ref="F92:M92" si="27">F$90/F$9*F11</f>
        <v>32.54598598858329</v>
      </c>
      <c r="G92" s="948">
        <f t="shared" si="27"/>
        <v>10.741340917268499</v>
      </c>
      <c r="H92" s="948">
        <f t="shared" si="27"/>
        <v>11.813752368950817</v>
      </c>
      <c r="I92" s="948">
        <f t="shared" si="27"/>
        <v>17.890742857142858</v>
      </c>
      <c r="J92" s="948">
        <f t="shared" si="27"/>
        <v>18.857439024390242</v>
      </c>
      <c r="K92" s="948">
        <f t="shared" si="27"/>
        <v>25.341077966101697</v>
      </c>
      <c r="L92" s="948">
        <f t="shared" si="27"/>
        <v>46.831233697567853</v>
      </c>
      <c r="M92" s="948">
        <f t="shared" si="27"/>
        <v>78.645447070914699</v>
      </c>
      <c r="N92" s="945"/>
      <c r="O92" s="939"/>
      <c r="P92" s="939"/>
      <c r="Q92" s="564"/>
      <c r="R92" s="564"/>
      <c r="S92" s="564"/>
      <c r="T92" s="566"/>
      <c r="U92" s="566"/>
      <c r="V92" s="566"/>
      <c r="W92" s="566"/>
      <c r="X92" s="566"/>
      <c r="Y92" s="566"/>
      <c r="Z92" s="566"/>
      <c r="AA92" s="566"/>
      <c r="AB92" s="566"/>
      <c r="AC92" s="566"/>
      <c r="AD92" s="566"/>
      <c r="AE92" s="566"/>
      <c r="AF92" s="566"/>
      <c r="AG92" s="566"/>
      <c r="AH92" s="566"/>
      <c r="AI92" s="566"/>
      <c r="AJ92" s="566"/>
      <c r="AK92" s="566"/>
      <c r="AL92" s="566"/>
      <c r="AM92" s="566"/>
      <c r="AN92" s="566"/>
    </row>
    <row r="93" spans="1:40">
      <c r="A93" s="563"/>
      <c r="B93" s="572" t="s">
        <v>24</v>
      </c>
      <c r="C93" s="945">
        <v>1001</v>
      </c>
      <c r="D93" s="945">
        <v>2000</v>
      </c>
      <c r="E93" s="946"/>
      <c r="F93" s="948">
        <f t="shared" ref="F93:M93" si="28">F$90/F$9*F12</f>
        <v>43.721803321224698</v>
      </c>
      <c r="G93" s="948">
        <f t="shared" si="28"/>
        <v>14.429760866847818</v>
      </c>
      <c r="H93" s="948">
        <f t="shared" si="28"/>
        <v>15.870422783998864</v>
      </c>
      <c r="I93" s="948">
        <f t="shared" si="28"/>
        <v>24.0341632527279</v>
      </c>
      <c r="J93" s="948">
        <f t="shared" si="28"/>
        <v>26.699146341463415</v>
      </c>
      <c r="K93" s="948">
        <f t="shared" si="28"/>
        <v>30.669959322033904</v>
      </c>
      <c r="L93" s="948">
        <f t="shared" si="28"/>
        <v>88.969071201973904</v>
      </c>
      <c r="M93" s="948">
        <f t="shared" si="28"/>
        <v>98.358566289825291</v>
      </c>
      <c r="N93" s="945"/>
      <c r="O93" s="939"/>
      <c r="P93" s="939"/>
      <c r="Q93" s="564"/>
      <c r="R93" s="564"/>
      <c r="S93" s="564"/>
      <c r="T93" s="566"/>
      <c r="U93" s="566"/>
      <c r="V93" s="566"/>
      <c r="W93" s="566"/>
      <c r="X93" s="566"/>
      <c r="Y93" s="566"/>
      <c r="Z93" s="566"/>
      <c r="AA93" s="566"/>
      <c r="AB93" s="566"/>
      <c r="AC93" s="566"/>
      <c r="AD93" s="566"/>
      <c r="AE93" s="566"/>
      <c r="AF93" s="566"/>
      <c r="AG93" s="566"/>
      <c r="AH93" s="566"/>
      <c r="AI93" s="566"/>
      <c r="AJ93" s="566"/>
      <c r="AK93" s="566"/>
      <c r="AL93" s="566"/>
      <c r="AM93" s="566"/>
      <c r="AN93" s="566"/>
    </row>
    <row r="94" spans="1:40">
      <c r="A94" s="563"/>
      <c r="B94" s="572" t="s">
        <v>24</v>
      </c>
      <c r="C94" s="945">
        <v>2001</v>
      </c>
      <c r="D94" s="945">
        <v>5000</v>
      </c>
      <c r="E94" s="946"/>
      <c r="F94" s="948">
        <f t="shared" ref="F94:M94" si="29">F$90/F$9*F13</f>
        <v>48.858380902957968</v>
      </c>
      <c r="G94" s="948">
        <f t="shared" si="29"/>
        <v>16.125015420596778</v>
      </c>
      <c r="H94" s="948">
        <f t="shared" si="29"/>
        <v>17.734930917069025</v>
      </c>
      <c r="I94" s="948">
        <f t="shared" si="29"/>
        <v>26.857773780698725</v>
      </c>
      <c r="J94" s="948">
        <f t="shared" si="29"/>
        <v>29.835847623919467</v>
      </c>
      <c r="K94" s="948">
        <f t="shared" si="29"/>
        <v>34.273164439828157</v>
      </c>
      <c r="L94" s="948">
        <f t="shared" si="29"/>
        <v>99.421442830978549</v>
      </c>
      <c r="M94" s="948">
        <f t="shared" si="29"/>
        <v>109.91404589490554</v>
      </c>
      <c r="N94" s="945"/>
      <c r="O94" s="939"/>
      <c r="P94" s="939"/>
      <c r="Q94" s="564"/>
      <c r="R94" s="564"/>
      <c r="S94" s="564"/>
      <c r="T94" s="566"/>
      <c r="U94" s="566"/>
      <c r="V94" s="566"/>
      <c r="W94" s="566"/>
      <c r="X94" s="566"/>
      <c r="Y94" s="566"/>
      <c r="Z94" s="566"/>
      <c r="AA94" s="566"/>
      <c r="AB94" s="566"/>
      <c r="AC94" s="566"/>
      <c r="AD94" s="566"/>
      <c r="AE94" s="566"/>
      <c r="AF94" s="566"/>
      <c r="AG94" s="566"/>
      <c r="AH94" s="566"/>
      <c r="AI94" s="566"/>
      <c r="AJ94" s="566"/>
      <c r="AK94" s="566"/>
      <c r="AL94" s="566"/>
      <c r="AM94" s="566"/>
      <c r="AN94" s="566"/>
    </row>
    <row r="95" spans="1:40">
      <c r="A95" s="563"/>
      <c r="B95" s="572" t="s">
        <v>24</v>
      </c>
      <c r="C95" s="945">
        <v>5001</v>
      </c>
      <c r="D95" s="945">
        <v>10000</v>
      </c>
      <c r="E95" s="946"/>
      <c r="F95" s="948">
        <f t="shared" ref="F95:M95" si="30">F$90/F$9*F14</f>
        <v>48.858380902957968</v>
      </c>
      <c r="G95" s="948">
        <f t="shared" si="30"/>
        <v>16.125015420596778</v>
      </c>
      <c r="H95" s="948">
        <f t="shared" si="30"/>
        <v>17.734930917069025</v>
      </c>
      <c r="I95" s="948">
        <f t="shared" si="30"/>
        <v>26.857773780698725</v>
      </c>
      <c r="J95" s="948">
        <f t="shared" si="30"/>
        <v>29.835847623919467</v>
      </c>
      <c r="K95" s="948">
        <f t="shared" si="30"/>
        <v>34.273164439828157</v>
      </c>
      <c r="L95" s="948">
        <f t="shared" si="30"/>
        <v>99.421442830978549</v>
      </c>
      <c r="M95" s="948">
        <f t="shared" si="30"/>
        <v>109.91404589490554</v>
      </c>
      <c r="N95" s="945"/>
      <c r="O95" s="939"/>
      <c r="P95" s="939"/>
      <c r="Q95" s="564"/>
      <c r="R95" s="564"/>
      <c r="S95" s="564"/>
      <c r="T95" s="566"/>
      <c r="U95" s="566"/>
      <c r="V95" s="566"/>
      <c r="W95" s="566"/>
      <c r="X95" s="566"/>
      <c r="Y95" s="566"/>
      <c r="Z95" s="566"/>
      <c r="AA95" s="566"/>
      <c r="AB95" s="566"/>
      <c r="AC95" s="566"/>
      <c r="AD95" s="566"/>
      <c r="AE95" s="566"/>
      <c r="AF95" s="566"/>
      <c r="AG95" s="566"/>
      <c r="AH95" s="566"/>
      <c r="AI95" s="566"/>
      <c r="AJ95" s="566"/>
      <c r="AK95" s="566"/>
      <c r="AL95" s="566"/>
      <c r="AM95" s="566"/>
      <c r="AN95" s="566"/>
    </row>
    <row r="96" spans="1:40">
      <c r="A96" s="563"/>
      <c r="B96" s="572" t="s">
        <v>24</v>
      </c>
      <c r="C96" s="945">
        <v>10001</v>
      </c>
      <c r="D96" s="945">
        <v>20000</v>
      </c>
      <c r="E96" s="946"/>
      <c r="F96" s="948">
        <f t="shared" ref="F96:M96" si="31">F$90/F$9*F15</f>
        <v>48.858380902957968</v>
      </c>
      <c r="G96" s="948">
        <f t="shared" si="31"/>
        <v>16.125015420596778</v>
      </c>
      <c r="H96" s="948">
        <f t="shared" si="31"/>
        <v>17.734930917069025</v>
      </c>
      <c r="I96" s="948">
        <f t="shared" si="31"/>
        <v>26.857773780698725</v>
      </c>
      <c r="J96" s="948">
        <f t="shared" si="31"/>
        <v>29.835847623919467</v>
      </c>
      <c r="K96" s="948">
        <f t="shared" si="31"/>
        <v>34.273164439828157</v>
      </c>
      <c r="L96" s="948">
        <f t="shared" si="31"/>
        <v>99.421442830978549</v>
      </c>
      <c r="M96" s="948">
        <f t="shared" si="31"/>
        <v>109.91404589490554</v>
      </c>
      <c r="N96" s="945"/>
      <c r="O96" s="939"/>
      <c r="P96" s="939"/>
      <c r="Q96" s="564"/>
      <c r="R96" s="564"/>
      <c r="S96" s="564"/>
      <c r="T96" s="566"/>
      <c r="U96" s="566"/>
      <c r="V96" s="566"/>
      <c r="W96" s="566"/>
      <c r="X96" s="566"/>
      <c r="Y96" s="566"/>
      <c r="Z96" s="566"/>
      <c r="AA96" s="566"/>
      <c r="AB96" s="566"/>
      <c r="AC96" s="566"/>
      <c r="AD96" s="566"/>
      <c r="AE96" s="566"/>
      <c r="AF96" s="566"/>
      <c r="AG96" s="566"/>
      <c r="AH96" s="566"/>
      <c r="AI96" s="566"/>
      <c r="AJ96" s="566"/>
      <c r="AK96" s="566"/>
      <c r="AL96" s="566"/>
      <c r="AM96" s="566"/>
      <c r="AN96" s="566"/>
    </row>
    <row r="97" spans="1:40">
      <c r="A97" s="563"/>
      <c r="B97" s="572" t="s">
        <v>24</v>
      </c>
      <c r="C97" s="945">
        <v>20001</v>
      </c>
      <c r="D97" s="945" t="s">
        <v>76</v>
      </c>
      <c r="E97" s="946"/>
      <c r="F97" s="948">
        <f t="shared" ref="F97:M97" si="32">F$90/F$9*F16</f>
        <v>0</v>
      </c>
      <c r="G97" s="948">
        <f t="shared" si="32"/>
        <v>0</v>
      </c>
      <c r="H97" s="948">
        <f t="shared" si="32"/>
        <v>0</v>
      </c>
      <c r="I97" s="948">
        <f t="shared" si="32"/>
        <v>0</v>
      </c>
      <c r="J97" s="948">
        <f t="shared" si="32"/>
        <v>0</v>
      </c>
      <c r="K97" s="948">
        <f t="shared" si="32"/>
        <v>0</v>
      </c>
      <c r="L97" s="948">
        <f t="shared" si="32"/>
        <v>0</v>
      </c>
      <c r="M97" s="948">
        <f t="shared" si="32"/>
        <v>0</v>
      </c>
      <c r="N97" s="945"/>
      <c r="O97" s="939"/>
      <c r="P97" s="939"/>
      <c r="Q97" s="564"/>
      <c r="R97" s="564"/>
      <c r="S97" s="564"/>
      <c r="T97" s="566"/>
      <c r="U97" s="566"/>
      <c r="V97" s="566"/>
      <c r="W97" s="566"/>
      <c r="X97" s="566"/>
      <c r="Y97" s="566"/>
      <c r="Z97" s="566"/>
      <c r="AA97" s="566"/>
      <c r="AB97" s="566"/>
      <c r="AC97" s="566"/>
      <c r="AD97" s="566"/>
      <c r="AE97" s="566"/>
      <c r="AF97" s="566"/>
      <c r="AG97" s="566"/>
      <c r="AH97" s="566"/>
      <c r="AI97" s="566"/>
      <c r="AJ97" s="566"/>
      <c r="AK97" s="566"/>
      <c r="AL97" s="566"/>
      <c r="AM97" s="566"/>
      <c r="AN97" s="566"/>
    </row>
    <row r="98" spans="1:40">
      <c r="A98" s="563"/>
      <c r="B98" s="573"/>
      <c r="C98" s="573"/>
      <c r="D98" s="573"/>
      <c r="E98" s="573"/>
      <c r="F98" s="573"/>
      <c r="G98" s="573"/>
      <c r="H98" s="574"/>
      <c r="I98" s="574"/>
      <c r="J98" s="573"/>
      <c r="K98" s="573"/>
      <c r="L98" s="573"/>
      <c r="M98" s="573"/>
      <c r="N98" s="573"/>
      <c r="O98" s="939"/>
      <c r="P98" s="939"/>
      <c r="Q98" s="564"/>
      <c r="R98" s="564"/>
      <c r="S98" s="564"/>
      <c r="T98" s="566"/>
      <c r="U98" s="566"/>
      <c r="V98" s="566"/>
      <c r="W98" s="566"/>
      <c r="X98" s="566"/>
      <c r="Y98" s="566"/>
      <c r="Z98" s="566"/>
      <c r="AA98" s="566"/>
      <c r="AB98" s="566"/>
      <c r="AC98" s="566"/>
      <c r="AD98" s="566"/>
      <c r="AE98" s="566"/>
      <c r="AF98" s="566"/>
      <c r="AG98" s="566"/>
      <c r="AH98" s="566"/>
      <c r="AI98" s="566"/>
      <c r="AJ98" s="566"/>
      <c r="AK98" s="566"/>
      <c r="AL98" s="566"/>
      <c r="AM98" s="566"/>
      <c r="AN98" s="566"/>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96</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353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353</v>
      </c>
      <c r="F9" s="54">
        <v>34.306200464875424</v>
      </c>
      <c r="G9" s="54">
        <v>5.5637629615322712</v>
      </c>
      <c r="H9" s="54">
        <v>9.4582165894132455</v>
      </c>
      <c r="I9" s="54">
        <v>14.82851533333333</v>
      </c>
      <c r="J9" s="54">
        <v>18.730998692810456</v>
      </c>
      <c r="K9" s="54">
        <v>25.307650446679769</v>
      </c>
      <c r="L9" s="54">
        <v>43.506734322436884</v>
      </c>
      <c r="M9" s="54">
        <v>98.277058109336423</v>
      </c>
      <c r="N9" s="59">
        <v>508.37677053824365</v>
      </c>
      <c r="O9" s="11"/>
      <c r="P9" s="11"/>
      <c r="Q9" s="11"/>
      <c r="AI9" s="43"/>
      <c r="AJ9" s="43"/>
      <c r="AK9" s="43"/>
      <c r="AL9" s="43"/>
    </row>
    <row r="10" spans="1:69" s="44" customFormat="1">
      <c r="A10" s="1"/>
      <c r="B10" s="26" t="s">
        <v>19</v>
      </c>
      <c r="C10" s="53">
        <v>50</v>
      </c>
      <c r="D10" s="53">
        <v>500</v>
      </c>
      <c r="E10" s="28">
        <v>275</v>
      </c>
      <c r="F10" s="56">
        <v>26.297163275475267</v>
      </c>
      <c r="G10" s="56">
        <v>5.5953649101346636</v>
      </c>
      <c r="H10" s="56">
        <v>9.7106183915343909</v>
      </c>
      <c r="I10" s="56">
        <v>14.555731618936294</v>
      </c>
      <c r="J10" s="56">
        <v>17.238190697674419</v>
      </c>
      <c r="K10" s="56">
        <v>21.718821285714284</v>
      </c>
      <c r="L10" s="56">
        <v>33.526906647542717</v>
      </c>
      <c r="M10" s="56">
        <v>46.656125155216287</v>
      </c>
      <c r="N10" s="53">
        <v>188.81090909090909</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30</v>
      </c>
      <c r="F11" s="56">
        <v>55.957246648443721</v>
      </c>
      <c r="G11" s="30">
        <v>11.906273352930455</v>
      </c>
      <c r="H11" s="30">
        <v>20.663045011807775</v>
      </c>
      <c r="I11" s="30">
        <v>18.505229435294119</v>
      </c>
      <c r="J11" s="30">
        <v>34.106752554885588</v>
      </c>
      <c r="K11" s="30">
        <v>52.558623537221408</v>
      </c>
      <c r="L11" s="30">
        <v>108.03341948750581</v>
      </c>
      <c r="M11" s="30">
        <v>165.29812316466908</v>
      </c>
      <c r="N11" s="53">
        <v>692.63333333333333</v>
      </c>
      <c r="O11" s="11"/>
      <c r="P11" s="11"/>
      <c r="Q11" s="34" t="s">
        <v>23</v>
      </c>
      <c r="AI11" s="1"/>
      <c r="AJ11" s="43"/>
      <c r="AK11" s="43"/>
      <c r="AL11" s="43"/>
    </row>
    <row r="12" spans="1:69">
      <c r="B12" s="26" t="s">
        <v>19</v>
      </c>
      <c r="C12" s="53">
        <v>1001</v>
      </c>
      <c r="D12" s="53">
        <v>2000</v>
      </c>
      <c r="E12" s="28">
        <v>28</v>
      </c>
      <c r="F12" s="56">
        <v>52.221330882924526</v>
      </c>
      <c r="G12" s="30">
        <v>11.111365865661671</v>
      </c>
      <c r="H12" s="30">
        <v>19.283502588853473</v>
      </c>
      <c r="I12" s="30">
        <v>24.280964434464103</v>
      </c>
      <c r="J12" s="30">
        <v>37.663966663499835</v>
      </c>
      <c r="K12" s="30">
        <v>46.834852490087073</v>
      </c>
      <c r="L12" s="30">
        <v>104.82724485401212</v>
      </c>
      <c r="M12" s="30">
        <v>130.57381895333447</v>
      </c>
      <c r="N12" s="53">
        <v>1375.2857142857142</v>
      </c>
      <c r="O12" s="11"/>
      <c r="P12" s="11"/>
      <c r="Q12" s="34" t="s">
        <v>25</v>
      </c>
      <c r="AI12" s="1"/>
      <c r="AJ12" s="43"/>
      <c r="AK12" s="43"/>
      <c r="AL12" s="43"/>
    </row>
    <row r="13" spans="1:69">
      <c r="B13" s="26" t="s">
        <v>19</v>
      </c>
      <c r="C13" s="53">
        <v>2001</v>
      </c>
      <c r="D13" s="53">
        <v>5000</v>
      </c>
      <c r="E13" s="28">
        <v>18</v>
      </c>
      <c r="F13" s="56">
        <v>90.637701439040171</v>
      </c>
      <c r="G13" s="30">
        <v>19.285388650274552</v>
      </c>
      <c r="H13" s="30">
        <v>33.469318395310445</v>
      </c>
      <c r="I13" s="30">
        <v>42.143138978913392</v>
      </c>
      <c r="J13" s="30">
        <v>64.980625149098884</v>
      </c>
      <c r="K13" s="30">
        <v>98.185938188222522</v>
      </c>
      <c r="L13" s="30">
        <v>198.94624019411248</v>
      </c>
      <c r="M13" s="30">
        <v>218.15631866965666</v>
      </c>
      <c r="N13" s="53">
        <v>2992.5</v>
      </c>
      <c r="O13" s="11"/>
      <c r="P13" s="11"/>
      <c r="Q13" s="34" t="s">
        <v>26</v>
      </c>
      <c r="AI13" s="1"/>
      <c r="AJ13" s="43"/>
      <c r="AK13" s="43"/>
      <c r="AL13" s="43"/>
    </row>
    <row r="14" spans="1:69">
      <c r="B14" s="26" t="s">
        <v>19</v>
      </c>
      <c r="C14" s="53">
        <v>5001</v>
      </c>
      <c r="D14" s="53">
        <v>9197</v>
      </c>
      <c r="E14" s="42"/>
      <c r="F14" s="30"/>
      <c r="G14" s="30"/>
      <c r="H14" s="30"/>
      <c r="I14" s="30"/>
      <c r="J14" s="30"/>
      <c r="K14" s="30"/>
      <c r="L14" s="30"/>
      <c r="M14" s="30"/>
      <c r="N14" s="61"/>
      <c r="O14" s="11"/>
      <c r="P14" s="11"/>
      <c r="Q14" s="34" t="s">
        <v>27</v>
      </c>
      <c r="AI14" s="1"/>
      <c r="AJ14" s="43"/>
      <c r="AK14" s="43"/>
      <c r="AL14" s="43"/>
    </row>
    <row r="15" spans="1:69">
      <c r="B15" s="26" t="s">
        <v>19</v>
      </c>
      <c r="C15" s="945"/>
      <c r="D15" s="945"/>
      <c r="E15" s="946"/>
      <c r="F15" s="947"/>
      <c r="G15" s="947"/>
      <c r="H15" s="947"/>
      <c r="I15" s="947"/>
      <c r="J15" s="947"/>
      <c r="K15" s="947"/>
      <c r="L15" s="947"/>
      <c r="M15" s="947"/>
      <c r="N15" s="945"/>
      <c r="O15" s="11"/>
      <c r="P15" s="11"/>
      <c r="Q15" s="11"/>
      <c r="AI15" s="1"/>
      <c r="AJ15" s="43"/>
      <c r="AK15" s="43"/>
      <c r="AL15" s="43"/>
    </row>
    <row r="16" spans="1:69">
      <c r="B16" s="26" t="s">
        <v>19</v>
      </c>
      <c r="C16" s="945"/>
      <c r="D16" s="945"/>
      <c r="E16" s="946"/>
      <c r="F16" s="947"/>
      <c r="G16" s="947"/>
      <c r="H16" s="947"/>
      <c r="I16" s="947"/>
      <c r="J16" s="947"/>
      <c r="K16" s="947"/>
      <c r="L16" s="947"/>
      <c r="M16" s="947"/>
      <c r="N16" s="945"/>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179457</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353</v>
      </c>
      <c r="F26" s="54">
        <v>34.306200464875424</v>
      </c>
      <c r="G26" s="54">
        <v>5.5637629615322712</v>
      </c>
      <c r="H26" s="54">
        <v>9.4582165894132455</v>
      </c>
      <c r="I26" s="54">
        <v>14.82851533333333</v>
      </c>
      <c r="J26" s="54">
        <v>18.730998692810456</v>
      </c>
      <c r="K26" s="54">
        <v>25.307650446679769</v>
      </c>
      <c r="L26" s="54">
        <v>43.506734322436884</v>
      </c>
      <c r="M26" s="54">
        <v>98.277058109336423</v>
      </c>
      <c r="N26" s="59">
        <v>508.37677053824365</v>
      </c>
      <c r="O26" s="11"/>
      <c r="P26" s="11"/>
      <c r="Q26" s="11"/>
      <c r="AI26" s="43"/>
      <c r="AJ26" s="43"/>
      <c r="AK26" s="43"/>
      <c r="AL26" s="43"/>
    </row>
    <row r="27" spans="1:69">
      <c r="B27" s="28" t="s">
        <v>20</v>
      </c>
      <c r="C27" s="28" t="s">
        <v>19</v>
      </c>
      <c r="D27" s="28" t="s">
        <v>19</v>
      </c>
      <c r="E27" s="28">
        <v>219</v>
      </c>
      <c r="F27" s="56">
        <v>33.547113239766553</v>
      </c>
      <c r="G27" s="56">
        <v>6.806971739130435</v>
      </c>
      <c r="H27" s="56">
        <v>10.641545893719805</v>
      </c>
      <c r="I27" s="56">
        <v>16.894355932203389</v>
      </c>
      <c r="J27" s="56">
        <v>21.499328000000002</v>
      </c>
      <c r="K27" s="56">
        <v>26.677272566371681</v>
      </c>
      <c r="L27" s="56">
        <v>39.670416935483871</v>
      </c>
      <c r="M27" s="56">
        <v>70.761043122757414</v>
      </c>
      <c r="N27" s="33">
        <v>410.55251141552509</v>
      </c>
      <c r="O27" s="11"/>
      <c r="P27" s="11"/>
      <c r="Q27" s="11"/>
      <c r="AI27" s="43"/>
      <c r="AJ27" s="43"/>
      <c r="AK27" s="43"/>
      <c r="AL27" s="43"/>
    </row>
    <row r="28" spans="1:69">
      <c r="B28" s="28" t="s">
        <v>21</v>
      </c>
      <c r="C28" s="28" t="s">
        <v>19</v>
      </c>
      <c r="D28" s="28" t="s">
        <v>19</v>
      </c>
      <c r="E28" s="28">
        <v>42</v>
      </c>
      <c r="F28" s="56">
        <v>45.642506891690793</v>
      </c>
      <c r="G28" s="56">
        <v>9.2612217419208065</v>
      </c>
      <c r="H28" s="56">
        <v>12.775995516093229</v>
      </c>
      <c r="I28" s="56">
        <v>18.605741437908495</v>
      </c>
      <c r="J28" s="56">
        <v>24.145410166187052</v>
      </c>
      <c r="K28" s="56">
        <v>34.741702353810702</v>
      </c>
      <c r="L28" s="56">
        <v>76.030436733303247</v>
      </c>
      <c r="M28" s="56">
        <v>129.94378400337916</v>
      </c>
      <c r="N28" s="33">
        <v>609.02380952380952</v>
      </c>
      <c r="O28" s="11"/>
      <c r="P28" s="11"/>
      <c r="Q28" s="11"/>
      <c r="AI28" s="43"/>
      <c r="AJ28" s="43"/>
      <c r="AK28" s="43"/>
      <c r="AL28" s="43"/>
    </row>
    <row r="29" spans="1:69" s="44" customFormat="1">
      <c r="A29" s="1"/>
      <c r="B29" s="28" t="s">
        <v>22</v>
      </c>
      <c r="C29" s="28" t="s">
        <v>19</v>
      </c>
      <c r="D29" s="28" t="s">
        <v>19</v>
      </c>
      <c r="E29" s="28">
        <v>23</v>
      </c>
      <c r="F29" s="56">
        <v>30.959717179556918</v>
      </c>
      <c r="G29" s="56">
        <v>6.281968835485455</v>
      </c>
      <c r="H29" s="56">
        <v>8.666071055302659</v>
      </c>
      <c r="I29" s="56">
        <v>13.098459515257193</v>
      </c>
      <c r="J29" s="56">
        <v>15.54410608695652</v>
      </c>
      <c r="K29" s="56">
        <v>19.073456636405087</v>
      </c>
      <c r="L29" s="56">
        <v>35.124320436010962</v>
      </c>
      <c r="M29" s="56">
        <v>135.95996974852198</v>
      </c>
      <c r="N29" s="33">
        <v>493.30434782608694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69</v>
      </c>
      <c r="F30" s="56">
        <v>30.930611304511991</v>
      </c>
      <c r="G30" s="56">
        <v>2.542738271604938</v>
      </c>
      <c r="H30" s="56">
        <v>4.9605990430622011</v>
      </c>
      <c r="I30" s="56">
        <v>9.7086370370370361</v>
      </c>
      <c r="J30" s="56">
        <v>11.905609523809522</v>
      </c>
      <c r="K30" s="56">
        <v>14.499382683982683</v>
      </c>
      <c r="L30" s="56">
        <v>51.961793163751985</v>
      </c>
      <c r="M30" s="56">
        <v>103.3559633027523</v>
      </c>
      <c r="N30" s="33">
        <v>762.62318840579712</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50</v>
      </c>
      <c r="C37" s="53">
        <v>500</v>
      </c>
      <c r="D37" s="53">
        <v>188.81090909090909</v>
      </c>
      <c r="E37" s="56">
        <v>26.297163275475267</v>
      </c>
      <c r="F37" s="948">
        <v>25.715290598567968</v>
      </c>
      <c r="G37" s="948">
        <v>34.986924805668842</v>
      </c>
      <c r="H37" s="948">
        <v>23.731941357566523</v>
      </c>
      <c r="I37" s="948">
        <v>23.709630465134243</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692.63333333333333</v>
      </c>
      <c r="E38" s="56">
        <v>55.957246648443721</v>
      </c>
      <c r="F38" s="948">
        <v>54.719090556905996</v>
      </c>
      <c r="G38" s="948">
        <v>74.448029253679366</v>
      </c>
      <c r="H38" s="948">
        <v>50.498758443281247</v>
      </c>
      <c r="I38" s="948">
        <v>50.451283508524909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1375.2857142857142</v>
      </c>
      <c r="E39" s="56">
        <v>52.221330882924526</v>
      </c>
      <c r="F39" s="948">
        <v>51.065838738231982</v>
      </c>
      <c r="G39" s="948">
        <v>69.477599454871708</v>
      </c>
      <c r="H39" s="948">
        <v>47.127271833286528</v>
      </c>
      <c r="I39" s="948">
        <v>47.082966503323959</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2992.5</v>
      </c>
      <c r="E40" s="56">
        <v>90.637701439040171</v>
      </c>
      <c r="F40" s="948">
        <v>88.632177063175504</v>
      </c>
      <c r="G40" s="948">
        <v>120.58846087645358</v>
      </c>
      <c r="H40" s="948">
        <v>81.796222383497707</v>
      </c>
      <c r="I40" s="948">
        <v>81.719324050931121</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9197</v>
      </c>
      <c r="D41" s="61"/>
      <c r="E41" s="948"/>
      <c r="F41" s="948"/>
      <c r="G41" s="948"/>
      <c r="H41" s="948"/>
      <c r="I41" s="948"/>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945"/>
      <c r="C42" s="945"/>
      <c r="D42" s="945"/>
      <c r="E42" s="947"/>
      <c r="F42" s="947"/>
      <c r="G42" s="947"/>
      <c r="H42" s="947"/>
      <c r="I42" s="947"/>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945"/>
      <c r="C43" s="945"/>
      <c r="D43" s="945"/>
      <c r="E43" s="947"/>
      <c r="F43" s="947"/>
      <c r="G43" s="947"/>
      <c r="H43" s="947"/>
      <c r="I43" s="947"/>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508.37677053824365</v>
      </c>
      <c r="E44" s="54">
        <v>34.306200464875424</v>
      </c>
      <c r="F44" s="54">
        <v>33.547113239766553</v>
      </c>
      <c r="G44" s="54">
        <v>45.642506891690793</v>
      </c>
      <c r="H44" s="54">
        <v>30.959717179556918</v>
      </c>
      <c r="I44" s="54">
        <v>30.930611304511991</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546"/>
      <c r="B46" s="550" t="s">
        <v>221</v>
      </c>
      <c r="C46" s="551"/>
      <c r="D46" s="551"/>
      <c r="E46" s="551"/>
      <c r="F46" s="551"/>
      <c r="G46" s="551"/>
      <c r="H46" s="551"/>
      <c r="I46" s="551"/>
      <c r="J46" s="551"/>
      <c r="K46" s="551"/>
      <c r="L46" s="552"/>
      <c r="M46" s="552"/>
      <c r="N46" s="551"/>
      <c r="O46" s="551"/>
      <c r="P46" s="551"/>
      <c r="Q46" s="551"/>
      <c r="R46" s="551"/>
      <c r="S46" s="551"/>
      <c r="T46" s="551"/>
      <c r="U46" s="551"/>
      <c r="V46" s="551"/>
      <c r="W46" s="551"/>
      <c r="X46" s="551"/>
      <c r="Y46" s="551"/>
      <c r="Z46" s="551"/>
      <c r="AA46" s="551"/>
      <c r="AB46" s="551"/>
      <c r="AC46" s="551"/>
      <c r="AD46" s="551"/>
      <c r="AE46" s="549"/>
      <c r="AF46" s="549"/>
      <c r="AG46" s="549"/>
      <c r="AH46" s="549"/>
      <c r="AI46" s="549"/>
      <c r="AJ46" s="549"/>
      <c r="AK46" s="549"/>
      <c r="AL46" s="549"/>
      <c r="AM46" s="547"/>
      <c r="AN46" s="547"/>
    </row>
    <row r="47" spans="1:40">
      <c r="A47" s="545"/>
      <c r="B47" s="545"/>
      <c r="C47" s="545"/>
      <c r="D47" s="545"/>
      <c r="E47" s="545"/>
      <c r="F47" s="545"/>
      <c r="G47" s="545"/>
      <c r="H47" s="545"/>
      <c r="I47" s="545"/>
      <c r="J47" s="545"/>
      <c r="K47" s="545"/>
      <c r="L47" s="545"/>
      <c r="M47" s="545"/>
      <c r="N47" s="545"/>
      <c r="O47" s="545"/>
      <c r="P47" s="545"/>
      <c r="Q47" s="545"/>
      <c r="R47" s="545"/>
      <c r="S47" s="545"/>
      <c r="T47" s="545"/>
      <c r="U47" s="545"/>
      <c r="V47" s="545"/>
      <c r="W47" s="545"/>
      <c r="X47" s="545"/>
      <c r="Y47" s="545"/>
      <c r="Z47" s="545"/>
      <c r="AA47" s="545"/>
      <c r="AB47" s="545"/>
      <c r="AC47" s="545"/>
      <c r="AD47" s="545"/>
      <c r="AE47" s="545"/>
      <c r="AF47" s="545"/>
      <c r="AG47" s="545"/>
      <c r="AH47" s="545"/>
      <c r="AI47" s="545"/>
      <c r="AJ47" s="545"/>
      <c r="AK47" s="545"/>
      <c r="AL47" s="545"/>
      <c r="AM47" s="545"/>
      <c r="AN47" s="545"/>
    </row>
    <row r="48" spans="1:40">
      <c r="A48" s="546"/>
      <c r="B48" s="561" t="s">
        <v>214</v>
      </c>
      <c r="C48" s="547"/>
      <c r="D48" s="547"/>
      <c r="E48" s="547"/>
      <c r="F48" s="547"/>
      <c r="G48" s="547"/>
      <c r="H48" s="547"/>
      <c r="I48" s="547"/>
      <c r="J48" s="547"/>
      <c r="K48" s="547"/>
      <c r="L48" s="547"/>
      <c r="M48" s="547"/>
      <c r="N48" s="548"/>
      <c r="O48" s="548"/>
      <c r="P48" s="939"/>
      <c r="Q48" s="547"/>
      <c r="R48" s="547"/>
      <c r="S48" s="547"/>
      <c r="T48" s="549"/>
      <c r="U48" s="549"/>
      <c r="V48" s="549"/>
      <c r="W48" s="549"/>
      <c r="X48" s="549"/>
      <c r="Y48" s="549"/>
      <c r="Z48" s="549"/>
      <c r="AA48" s="549"/>
      <c r="AB48" s="549"/>
      <c r="AC48" s="549"/>
      <c r="AD48" s="549"/>
      <c r="AE48" s="549"/>
      <c r="AF48" s="549"/>
      <c r="AG48" s="549"/>
      <c r="AH48" s="549"/>
      <c r="AI48" s="549"/>
      <c r="AJ48" s="549"/>
      <c r="AK48" s="549"/>
      <c r="AL48" s="549"/>
      <c r="AM48" s="549"/>
      <c r="AN48" s="549"/>
    </row>
    <row r="49" spans="1:40">
      <c r="A49" s="546"/>
      <c r="B49" s="553">
        <v>1</v>
      </c>
      <c r="C49" s="553">
        <v>2</v>
      </c>
      <c r="D49" s="553">
        <v>3</v>
      </c>
      <c r="E49" s="553">
        <v>4</v>
      </c>
      <c r="F49" s="553">
        <v>5</v>
      </c>
      <c r="G49" s="553">
        <v>7</v>
      </c>
      <c r="H49" s="553">
        <v>8</v>
      </c>
      <c r="I49" s="553">
        <v>9</v>
      </c>
      <c r="J49" s="553">
        <v>10</v>
      </c>
      <c r="K49" s="553">
        <v>11</v>
      </c>
      <c r="L49" s="553">
        <v>12</v>
      </c>
      <c r="M49" s="553">
        <v>13</v>
      </c>
      <c r="N49" s="553">
        <v>14</v>
      </c>
      <c r="O49" s="939"/>
      <c r="P49" s="939"/>
      <c r="Q49" s="547"/>
      <c r="R49" s="547"/>
      <c r="S49" s="547"/>
      <c r="T49" s="549"/>
      <c r="U49" s="549"/>
      <c r="V49" s="549"/>
      <c r="W49" s="549"/>
      <c r="X49" s="549"/>
      <c r="Y49" s="549"/>
      <c r="Z49" s="549"/>
      <c r="AA49" s="549"/>
      <c r="AB49" s="549"/>
      <c r="AC49" s="549"/>
      <c r="AD49" s="549"/>
      <c r="AE49" s="549"/>
      <c r="AF49" s="549"/>
      <c r="AG49" s="549"/>
      <c r="AH49" s="549"/>
      <c r="AI49" s="549"/>
      <c r="AJ49" s="549"/>
      <c r="AK49" s="549"/>
      <c r="AL49" s="549"/>
      <c r="AM49" s="549"/>
      <c r="AN49" s="549"/>
    </row>
    <row r="50" spans="1:40" ht="60">
      <c r="A50" s="546"/>
      <c r="B50" s="553" t="s">
        <v>5</v>
      </c>
      <c r="C50" s="553" t="s">
        <v>28</v>
      </c>
      <c r="D50" s="553" t="s">
        <v>29</v>
      </c>
      <c r="E50" s="553" t="s">
        <v>215</v>
      </c>
      <c r="F50" s="553" t="s">
        <v>9</v>
      </c>
      <c r="G50" s="553" t="s">
        <v>11</v>
      </c>
      <c r="H50" s="553" t="s">
        <v>12</v>
      </c>
      <c r="I50" s="553" t="s">
        <v>13</v>
      </c>
      <c r="J50" s="553" t="s">
        <v>14</v>
      </c>
      <c r="K50" s="553" t="s">
        <v>15</v>
      </c>
      <c r="L50" s="553" t="s">
        <v>16</v>
      </c>
      <c r="M50" s="553" t="s">
        <v>17</v>
      </c>
      <c r="N50" s="553" t="s">
        <v>216</v>
      </c>
      <c r="O50" s="939"/>
      <c r="P50" s="939"/>
      <c r="Q50" s="547"/>
      <c r="R50" s="547"/>
      <c r="S50" s="547"/>
      <c r="T50" s="549"/>
      <c r="U50" s="549"/>
      <c r="V50" s="549"/>
      <c r="W50" s="549"/>
      <c r="X50" s="549"/>
      <c r="Y50" s="549"/>
      <c r="Z50" s="549"/>
      <c r="AA50" s="549"/>
      <c r="AB50" s="549"/>
      <c r="AC50" s="549"/>
      <c r="AD50" s="549"/>
      <c r="AE50" s="549"/>
      <c r="AF50" s="549"/>
      <c r="AG50" s="549"/>
      <c r="AH50" s="549"/>
      <c r="AI50" s="549"/>
      <c r="AJ50" s="549"/>
      <c r="AK50" s="549"/>
      <c r="AL50" s="549"/>
      <c r="AM50" s="549"/>
      <c r="AN50" s="549"/>
    </row>
    <row r="51" spans="1:40">
      <c r="A51" s="546"/>
      <c r="B51" s="559" t="s">
        <v>20</v>
      </c>
      <c r="C51" s="559" t="s">
        <v>19</v>
      </c>
      <c r="D51" s="559" t="s">
        <v>19</v>
      </c>
      <c r="E51" s="559">
        <f t="shared" ref="E51" si="0">E27</f>
        <v>219</v>
      </c>
      <c r="F51" s="951">
        <f>F27</f>
        <v>33.547113239766553</v>
      </c>
      <c r="G51" s="951">
        <f t="shared" ref="G51:N51" si="1">G27</f>
        <v>6.806971739130435</v>
      </c>
      <c r="H51" s="951">
        <f t="shared" si="1"/>
        <v>10.641545893719805</v>
      </c>
      <c r="I51" s="951">
        <f t="shared" si="1"/>
        <v>16.894355932203389</v>
      </c>
      <c r="J51" s="951">
        <f t="shared" si="1"/>
        <v>21.499328000000002</v>
      </c>
      <c r="K51" s="951">
        <f t="shared" si="1"/>
        <v>26.677272566371681</v>
      </c>
      <c r="L51" s="951">
        <f t="shared" si="1"/>
        <v>39.670416935483871</v>
      </c>
      <c r="M51" s="951">
        <f t="shared" si="1"/>
        <v>70.761043122757414</v>
      </c>
      <c r="N51" s="952">
        <f t="shared" si="1"/>
        <v>410.55251141552509</v>
      </c>
      <c r="O51" s="939"/>
      <c r="P51" s="939"/>
      <c r="Q51" s="547"/>
      <c r="R51" s="547"/>
      <c r="S51" s="547"/>
      <c r="T51" s="549"/>
      <c r="U51" s="549"/>
      <c r="V51" s="549"/>
      <c r="W51" s="549"/>
      <c r="X51" s="549"/>
      <c r="Y51" s="549"/>
      <c r="Z51" s="549"/>
      <c r="AA51" s="549"/>
      <c r="AB51" s="549"/>
      <c r="AC51" s="549"/>
      <c r="AD51" s="549"/>
      <c r="AE51" s="549"/>
      <c r="AF51" s="549"/>
      <c r="AG51" s="549"/>
      <c r="AH51" s="549"/>
      <c r="AI51" s="549"/>
      <c r="AJ51" s="549"/>
      <c r="AK51" s="549"/>
      <c r="AL51" s="549"/>
      <c r="AM51" s="549"/>
      <c r="AN51" s="549"/>
    </row>
    <row r="52" spans="1:40">
      <c r="A52" s="546"/>
      <c r="B52" s="555" t="s">
        <v>20</v>
      </c>
      <c r="C52" s="554" t="s">
        <v>75</v>
      </c>
      <c r="D52" s="554">
        <v>500</v>
      </c>
      <c r="E52" s="555"/>
      <c r="F52" s="948">
        <f>F$51/F$9*F10</f>
        <v>25.715290598567968</v>
      </c>
      <c r="G52" s="948">
        <f t="shared" ref="G52:M52" si="2">G$51/G$9*G10</f>
        <v>6.8456350633096328</v>
      </c>
      <c r="H52" s="948">
        <f t="shared" si="2"/>
        <v>10.925526000914241</v>
      </c>
      <c r="I52" s="948">
        <f t="shared" si="2"/>
        <v>16.583569244531933</v>
      </c>
      <c r="J52" s="948">
        <f t="shared" si="2"/>
        <v>19.785891933146242</v>
      </c>
      <c r="K52" s="948">
        <f t="shared" si="2"/>
        <v>22.894219930848184</v>
      </c>
      <c r="L52" s="948">
        <f t="shared" si="2"/>
        <v>30.570586047851371</v>
      </c>
      <c r="M52" s="948">
        <f t="shared" si="2"/>
        <v>33.593151316923546</v>
      </c>
      <c r="N52" s="554"/>
      <c r="O52" s="939"/>
      <c r="P52" s="939"/>
      <c r="Q52" s="547"/>
      <c r="R52" s="547"/>
      <c r="S52" s="547"/>
      <c r="T52" s="549"/>
      <c r="U52" s="549"/>
      <c r="V52" s="549"/>
      <c r="W52" s="549"/>
      <c r="X52" s="549"/>
      <c r="Y52" s="549"/>
      <c r="Z52" s="549"/>
      <c r="AA52" s="549"/>
      <c r="AB52" s="549"/>
      <c r="AC52" s="549"/>
      <c r="AD52" s="549"/>
      <c r="AE52" s="549"/>
      <c r="AF52" s="549"/>
      <c r="AG52" s="549"/>
      <c r="AH52" s="549"/>
      <c r="AI52" s="549"/>
      <c r="AJ52" s="549"/>
      <c r="AK52" s="549"/>
      <c r="AL52" s="549"/>
      <c r="AM52" s="549"/>
      <c r="AN52" s="549"/>
    </row>
    <row r="53" spans="1:40">
      <c r="A53" s="546"/>
      <c r="B53" s="555" t="s">
        <v>20</v>
      </c>
      <c r="C53" s="554">
        <v>501</v>
      </c>
      <c r="D53" s="554">
        <v>1000</v>
      </c>
      <c r="E53" s="555"/>
      <c r="F53" s="948">
        <f t="shared" ref="F53:M53" si="3">F$51/F$9*F11</f>
        <v>54.719090556905996</v>
      </c>
      <c r="G53" s="948">
        <f t="shared" si="3"/>
        <v>14.566700053921643</v>
      </c>
      <c r="H53" s="948">
        <f t="shared" si="3"/>
        <v>23.248224410854977</v>
      </c>
      <c r="I53" s="948">
        <f t="shared" si="3"/>
        <v>21.083292943304283</v>
      </c>
      <c r="J53" s="948">
        <f t="shared" si="3"/>
        <v>39.147526099277144</v>
      </c>
      <c r="K53" s="948">
        <f t="shared" si="3"/>
        <v>55.403038253980796</v>
      </c>
      <c r="L53" s="948">
        <f t="shared" si="3"/>
        <v>98.507296876685757</v>
      </c>
      <c r="M53" s="948">
        <f t="shared" si="3"/>
        <v>119.01727469653285</v>
      </c>
      <c r="N53" s="554"/>
      <c r="O53" s="939"/>
      <c r="P53" s="939"/>
      <c r="Q53" s="547"/>
      <c r="R53" s="547"/>
      <c r="S53" s="547"/>
      <c r="T53" s="549"/>
      <c r="U53" s="549"/>
      <c r="V53" s="549"/>
      <c r="W53" s="549"/>
      <c r="X53" s="549"/>
      <c r="Y53" s="549"/>
      <c r="Z53" s="549"/>
      <c r="AA53" s="549"/>
      <c r="AB53" s="549"/>
      <c r="AC53" s="549"/>
      <c r="AD53" s="549"/>
      <c r="AE53" s="549"/>
      <c r="AF53" s="549"/>
      <c r="AG53" s="549"/>
      <c r="AH53" s="549"/>
      <c r="AI53" s="549"/>
      <c r="AJ53" s="549"/>
      <c r="AK53" s="549"/>
      <c r="AL53" s="549"/>
      <c r="AM53" s="549"/>
      <c r="AN53" s="549"/>
    </row>
    <row r="54" spans="1:40">
      <c r="A54" s="546"/>
      <c r="B54" s="555" t="s">
        <v>20</v>
      </c>
      <c r="C54" s="554">
        <v>1001</v>
      </c>
      <c r="D54" s="554">
        <v>2000</v>
      </c>
      <c r="E54" s="555"/>
      <c r="F54" s="948">
        <f t="shared" ref="F54:M54" si="4">F$51/F$9*F12</f>
        <v>51.065838738231982</v>
      </c>
      <c r="G54" s="948">
        <f t="shared" si="4"/>
        <v>13.594172496857706</v>
      </c>
      <c r="H54" s="948">
        <f t="shared" si="4"/>
        <v>21.696085710348402</v>
      </c>
      <c r="I54" s="948">
        <f t="shared" si="4"/>
        <v>27.663676795133068</v>
      </c>
      <c r="J54" s="948">
        <f t="shared" si="4"/>
        <v>43.230475126265219</v>
      </c>
      <c r="K54" s="948">
        <f t="shared" si="4"/>
        <v>49.369503032936919</v>
      </c>
      <c r="L54" s="948">
        <f t="shared" si="4"/>
        <v>95.583834877997575</v>
      </c>
      <c r="M54" s="948">
        <f t="shared" si="4"/>
        <v>94.015224014751553</v>
      </c>
      <c r="N54" s="554"/>
      <c r="O54" s="939"/>
      <c r="P54" s="939"/>
      <c r="Q54" s="547"/>
      <c r="R54" s="547"/>
      <c r="S54" s="547"/>
      <c r="T54" s="549"/>
      <c r="U54" s="549"/>
      <c r="V54" s="549"/>
      <c r="W54" s="549"/>
      <c r="X54" s="549"/>
      <c r="Y54" s="549"/>
      <c r="Z54" s="549"/>
      <c r="AA54" s="549"/>
      <c r="AB54" s="549"/>
      <c r="AC54" s="549"/>
      <c r="AD54" s="549"/>
      <c r="AE54" s="549"/>
      <c r="AF54" s="549"/>
      <c r="AG54" s="549"/>
      <c r="AH54" s="549"/>
      <c r="AI54" s="549"/>
      <c r="AJ54" s="549"/>
      <c r="AK54" s="549"/>
      <c r="AL54" s="549"/>
      <c r="AM54" s="549"/>
      <c r="AN54" s="549"/>
    </row>
    <row r="55" spans="1:40">
      <c r="A55" s="546"/>
      <c r="B55" s="555" t="s">
        <v>20</v>
      </c>
      <c r="C55" s="554">
        <v>2001</v>
      </c>
      <c r="D55" s="554">
        <v>5000</v>
      </c>
      <c r="E55" s="555"/>
      <c r="F55" s="948">
        <f t="shared" ref="F55:M55" si="5">F$51/F$9*F13</f>
        <v>88.632177063175504</v>
      </c>
      <c r="G55" s="948">
        <f t="shared" si="5"/>
        <v>23.594660022038806</v>
      </c>
      <c r="H55" s="948">
        <f t="shared" si="5"/>
        <v>37.656706670671817</v>
      </c>
      <c r="I55" s="948">
        <f t="shared" si="5"/>
        <v>48.014327395919395</v>
      </c>
      <c r="J55" s="948">
        <f t="shared" si="5"/>
        <v>74.584371962064878</v>
      </c>
      <c r="K55" s="948">
        <f t="shared" si="5"/>
        <v>103.49965283228325</v>
      </c>
      <c r="L55" s="948">
        <f t="shared" si="5"/>
        <v>181.40364748491888</v>
      </c>
      <c r="M55" s="948">
        <f t="shared" si="5"/>
        <v>157.07601519483268</v>
      </c>
      <c r="N55" s="554"/>
      <c r="O55" s="939"/>
      <c r="P55" s="939"/>
      <c r="Q55" s="547"/>
      <c r="R55" s="547"/>
      <c r="S55" s="547"/>
      <c r="T55" s="549"/>
      <c r="U55" s="549"/>
      <c r="V55" s="549"/>
      <c r="W55" s="549"/>
      <c r="X55" s="549"/>
      <c r="Y55" s="549"/>
      <c r="Z55" s="549"/>
      <c r="AA55" s="549"/>
      <c r="AB55" s="549"/>
      <c r="AC55" s="549"/>
      <c r="AD55" s="549"/>
      <c r="AE55" s="549"/>
      <c r="AF55" s="549"/>
      <c r="AG55" s="549"/>
      <c r="AH55" s="549"/>
      <c r="AI55" s="549"/>
      <c r="AJ55" s="549"/>
      <c r="AK55" s="549"/>
      <c r="AL55" s="549"/>
      <c r="AM55" s="549"/>
      <c r="AN55" s="549"/>
    </row>
    <row r="56" spans="1:40">
      <c r="A56" s="546"/>
      <c r="B56" s="555" t="s">
        <v>20</v>
      </c>
      <c r="C56" s="554">
        <v>5001</v>
      </c>
      <c r="D56" s="554">
        <v>10000</v>
      </c>
      <c r="E56" s="555"/>
      <c r="F56" s="948"/>
      <c r="G56" s="948"/>
      <c r="H56" s="948"/>
      <c r="I56" s="948"/>
      <c r="J56" s="948"/>
      <c r="K56" s="948"/>
      <c r="L56" s="948"/>
      <c r="M56" s="948"/>
      <c r="N56" s="554"/>
      <c r="O56" s="939"/>
      <c r="P56" s="939"/>
      <c r="Q56" s="547"/>
      <c r="R56" s="547"/>
      <c r="S56" s="547"/>
      <c r="T56" s="549"/>
      <c r="U56" s="549"/>
      <c r="V56" s="549"/>
      <c r="W56" s="549"/>
      <c r="X56" s="549"/>
      <c r="Y56" s="549"/>
      <c r="Z56" s="549"/>
      <c r="AA56" s="549"/>
      <c r="AB56" s="549"/>
      <c r="AC56" s="549"/>
      <c r="AD56" s="549"/>
      <c r="AE56" s="549"/>
      <c r="AF56" s="549"/>
      <c r="AG56" s="549"/>
      <c r="AH56" s="549"/>
      <c r="AI56" s="549"/>
      <c r="AJ56" s="549"/>
      <c r="AK56" s="549"/>
      <c r="AL56" s="549"/>
      <c r="AM56" s="549"/>
      <c r="AN56" s="549"/>
    </row>
    <row r="57" spans="1:40">
      <c r="A57" s="546"/>
      <c r="B57" s="555" t="s">
        <v>20</v>
      </c>
      <c r="C57" s="554">
        <v>10001</v>
      </c>
      <c r="D57" s="554">
        <v>20000</v>
      </c>
      <c r="E57" s="946"/>
      <c r="F57" s="947"/>
      <c r="G57" s="947"/>
      <c r="H57" s="947"/>
      <c r="I57" s="947"/>
      <c r="J57" s="947"/>
      <c r="K57" s="947"/>
      <c r="L57" s="947"/>
      <c r="M57" s="947"/>
      <c r="N57" s="554"/>
      <c r="O57" s="939"/>
      <c r="P57" s="939"/>
      <c r="Q57" s="547"/>
      <c r="R57" s="547"/>
      <c r="S57" s="547"/>
      <c r="T57" s="549"/>
      <c r="U57" s="549"/>
      <c r="V57" s="549"/>
      <c r="W57" s="549"/>
      <c r="X57" s="549"/>
      <c r="Y57" s="549"/>
      <c r="Z57" s="549"/>
      <c r="AA57" s="549"/>
      <c r="AB57" s="549"/>
      <c r="AC57" s="549"/>
      <c r="AD57" s="549"/>
      <c r="AE57" s="549"/>
      <c r="AF57" s="549"/>
      <c r="AG57" s="549"/>
      <c r="AH57" s="549"/>
      <c r="AI57" s="549"/>
      <c r="AJ57" s="549"/>
      <c r="AK57" s="549"/>
      <c r="AL57" s="549"/>
      <c r="AM57" s="549"/>
      <c r="AN57" s="549"/>
    </row>
    <row r="58" spans="1:40">
      <c r="A58" s="546"/>
      <c r="B58" s="555" t="s">
        <v>20</v>
      </c>
      <c r="C58" s="554">
        <v>20001</v>
      </c>
      <c r="D58" s="554" t="s">
        <v>76</v>
      </c>
      <c r="E58" s="946"/>
      <c r="F58" s="947"/>
      <c r="G58" s="947"/>
      <c r="H58" s="947"/>
      <c r="I58" s="947"/>
      <c r="J58" s="947"/>
      <c r="K58" s="947"/>
      <c r="L58" s="947"/>
      <c r="M58" s="947"/>
      <c r="N58" s="554"/>
      <c r="O58" s="939"/>
      <c r="P58" s="939"/>
      <c r="Q58" s="547"/>
      <c r="R58" s="547"/>
      <c r="S58" s="547"/>
      <c r="T58" s="549"/>
      <c r="U58" s="549"/>
      <c r="V58" s="549"/>
      <c r="W58" s="549"/>
      <c r="X58" s="549"/>
      <c r="Y58" s="549"/>
      <c r="Z58" s="549"/>
      <c r="AA58" s="549"/>
      <c r="AB58" s="549"/>
      <c r="AC58" s="549"/>
      <c r="AD58" s="549"/>
      <c r="AE58" s="549"/>
      <c r="AF58" s="549"/>
      <c r="AG58" s="549"/>
      <c r="AH58" s="549"/>
      <c r="AI58" s="549"/>
      <c r="AJ58" s="549"/>
      <c r="AK58" s="549"/>
      <c r="AL58" s="549"/>
      <c r="AM58" s="549"/>
      <c r="AN58" s="549"/>
    </row>
    <row r="59" spans="1:40">
      <c r="A59" s="546"/>
      <c r="B59" s="556"/>
      <c r="C59" s="556"/>
      <c r="D59" s="556"/>
      <c r="E59" s="556"/>
      <c r="F59" s="556"/>
      <c r="G59" s="556"/>
      <c r="H59" s="557"/>
      <c r="I59" s="557"/>
      <c r="J59" s="556"/>
      <c r="K59" s="556"/>
      <c r="L59" s="556"/>
      <c r="M59" s="556"/>
      <c r="N59" s="556"/>
      <c r="O59" s="939"/>
      <c r="P59" s="939"/>
      <c r="Q59" s="547"/>
      <c r="R59" s="547"/>
      <c r="S59" s="547"/>
      <c r="T59" s="549"/>
      <c r="U59" s="549"/>
      <c r="V59" s="549"/>
      <c r="W59" s="549"/>
      <c r="X59" s="549"/>
      <c r="Y59" s="549"/>
      <c r="Z59" s="549"/>
      <c r="AA59" s="549"/>
      <c r="AB59" s="549"/>
      <c r="AC59" s="549"/>
      <c r="AD59" s="549"/>
      <c r="AE59" s="549"/>
      <c r="AF59" s="549"/>
      <c r="AG59" s="549"/>
      <c r="AH59" s="549"/>
      <c r="AI59" s="549"/>
      <c r="AJ59" s="549"/>
      <c r="AK59" s="549"/>
      <c r="AL59" s="549"/>
      <c r="AM59" s="549"/>
      <c r="AN59" s="549"/>
    </row>
    <row r="60" spans="1:40">
      <c r="A60" s="546"/>
      <c r="B60" s="549"/>
      <c r="C60" s="549"/>
      <c r="D60" s="549"/>
      <c r="E60" s="549"/>
      <c r="F60" s="549"/>
      <c r="G60" s="549"/>
      <c r="H60" s="549"/>
      <c r="I60" s="549"/>
      <c r="J60" s="549"/>
      <c r="K60" s="549"/>
      <c r="L60" s="549"/>
      <c r="M60" s="549"/>
      <c r="N60" s="549"/>
      <c r="O60" s="939"/>
      <c r="P60" s="939"/>
      <c r="Q60" s="547"/>
      <c r="R60" s="547"/>
      <c r="S60" s="547"/>
      <c r="T60" s="549"/>
      <c r="U60" s="549"/>
      <c r="V60" s="549"/>
      <c r="W60" s="549"/>
      <c r="X60" s="549"/>
      <c r="Y60" s="549"/>
      <c r="Z60" s="549"/>
      <c r="AA60" s="549"/>
      <c r="AB60" s="549"/>
      <c r="AC60" s="549"/>
      <c r="AD60" s="549"/>
      <c r="AE60" s="549"/>
      <c r="AF60" s="549"/>
      <c r="AG60" s="549"/>
      <c r="AH60" s="549"/>
      <c r="AI60" s="549"/>
      <c r="AJ60" s="549"/>
      <c r="AK60" s="549"/>
      <c r="AL60" s="549"/>
      <c r="AM60" s="549"/>
      <c r="AN60" s="549"/>
    </row>
    <row r="61" spans="1:40">
      <c r="A61" s="546"/>
      <c r="B61" s="954" t="s">
        <v>222</v>
      </c>
      <c r="C61" s="547"/>
      <c r="D61" s="547"/>
      <c r="E61" s="547"/>
      <c r="F61" s="547"/>
      <c r="G61" s="547"/>
      <c r="H61" s="548"/>
      <c r="I61" s="548"/>
      <c r="J61" s="547"/>
      <c r="K61" s="547"/>
      <c r="L61" s="547"/>
      <c r="M61" s="547"/>
      <c r="N61" s="547"/>
      <c r="O61" s="939"/>
      <c r="P61" s="939"/>
      <c r="Q61" s="547"/>
      <c r="R61" s="547"/>
      <c r="S61" s="547"/>
      <c r="T61" s="549"/>
      <c r="U61" s="549"/>
      <c r="V61" s="549"/>
      <c r="W61" s="549"/>
      <c r="X61" s="549"/>
      <c r="Y61" s="549"/>
      <c r="Z61" s="549"/>
      <c r="AA61" s="549"/>
      <c r="AB61" s="549"/>
      <c r="AC61" s="549"/>
      <c r="AD61" s="549"/>
      <c r="AE61" s="549"/>
      <c r="AF61" s="549"/>
      <c r="AG61" s="549"/>
      <c r="AH61" s="549"/>
      <c r="AI61" s="549"/>
      <c r="AJ61" s="549"/>
      <c r="AK61" s="549"/>
      <c r="AL61" s="549"/>
      <c r="AM61" s="549"/>
      <c r="AN61" s="549"/>
    </row>
    <row r="62" spans="1:40">
      <c r="A62" s="546"/>
      <c r="B62" s="553">
        <v>1</v>
      </c>
      <c r="C62" s="553">
        <v>2</v>
      </c>
      <c r="D62" s="553">
        <v>3</v>
      </c>
      <c r="E62" s="553">
        <v>4</v>
      </c>
      <c r="F62" s="553">
        <v>5</v>
      </c>
      <c r="G62" s="553">
        <v>7</v>
      </c>
      <c r="H62" s="553">
        <v>8</v>
      </c>
      <c r="I62" s="553">
        <v>9</v>
      </c>
      <c r="J62" s="553">
        <v>10</v>
      </c>
      <c r="K62" s="553">
        <v>11</v>
      </c>
      <c r="L62" s="553">
        <v>12</v>
      </c>
      <c r="M62" s="553">
        <v>13</v>
      </c>
      <c r="N62" s="553">
        <v>14</v>
      </c>
      <c r="O62" s="939"/>
      <c r="P62" s="939"/>
      <c r="Q62" s="547"/>
      <c r="R62" s="547"/>
      <c r="S62" s="547"/>
      <c r="T62" s="549"/>
      <c r="U62" s="549"/>
      <c r="V62" s="549"/>
      <c r="W62" s="549"/>
      <c r="X62" s="549"/>
      <c r="Y62" s="549"/>
      <c r="Z62" s="549"/>
      <c r="AA62" s="549"/>
      <c r="AB62" s="549"/>
      <c r="AC62" s="549"/>
      <c r="AD62" s="549"/>
      <c r="AE62" s="549"/>
      <c r="AF62" s="549"/>
      <c r="AG62" s="549"/>
      <c r="AH62" s="549"/>
      <c r="AI62" s="549"/>
      <c r="AJ62" s="549"/>
      <c r="AK62" s="549"/>
      <c r="AL62" s="549"/>
      <c r="AM62" s="549"/>
      <c r="AN62" s="549"/>
    </row>
    <row r="63" spans="1:40" ht="60">
      <c r="A63" s="546"/>
      <c r="B63" s="553" t="s">
        <v>5</v>
      </c>
      <c r="C63" s="553" t="s">
        <v>28</v>
      </c>
      <c r="D63" s="553" t="s">
        <v>29</v>
      </c>
      <c r="E63" s="553" t="s">
        <v>215</v>
      </c>
      <c r="F63" s="553" t="s">
        <v>9</v>
      </c>
      <c r="G63" s="553" t="s">
        <v>11</v>
      </c>
      <c r="H63" s="553" t="s">
        <v>12</v>
      </c>
      <c r="I63" s="553" t="s">
        <v>13</v>
      </c>
      <c r="J63" s="553" t="s">
        <v>14</v>
      </c>
      <c r="K63" s="553" t="s">
        <v>15</v>
      </c>
      <c r="L63" s="553" t="s">
        <v>16</v>
      </c>
      <c r="M63" s="553" t="s">
        <v>17</v>
      </c>
      <c r="N63" s="553" t="s">
        <v>216</v>
      </c>
      <c r="O63" s="939"/>
      <c r="P63" s="939"/>
      <c r="Q63" s="547"/>
      <c r="R63" s="547"/>
      <c r="S63" s="547"/>
      <c r="T63" s="549"/>
      <c r="U63" s="549"/>
      <c r="V63" s="549"/>
      <c r="W63" s="549"/>
      <c r="X63" s="549"/>
      <c r="Y63" s="549"/>
      <c r="Z63" s="549"/>
      <c r="AA63" s="549"/>
      <c r="AB63" s="549"/>
      <c r="AC63" s="549"/>
      <c r="AD63" s="549"/>
      <c r="AE63" s="549"/>
      <c r="AF63" s="549"/>
      <c r="AG63" s="549"/>
      <c r="AH63" s="549"/>
      <c r="AI63" s="549"/>
      <c r="AJ63" s="549"/>
      <c r="AK63" s="549"/>
      <c r="AL63" s="549"/>
      <c r="AM63" s="549"/>
      <c r="AN63" s="549"/>
    </row>
    <row r="64" spans="1:40">
      <c r="A64" s="546"/>
      <c r="B64" s="559" t="s">
        <v>21</v>
      </c>
      <c r="C64" s="559" t="s">
        <v>19</v>
      </c>
      <c r="D64" s="559" t="s">
        <v>19</v>
      </c>
      <c r="E64" s="559">
        <f>E28</f>
        <v>42</v>
      </c>
      <c r="F64" s="558">
        <f t="shared" ref="F64:N64" si="6">F28</f>
        <v>45.642506891690793</v>
      </c>
      <c r="G64" s="558">
        <f t="shared" si="6"/>
        <v>9.2612217419208065</v>
      </c>
      <c r="H64" s="558">
        <f t="shared" si="6"/>
        <v>12.775995516093229</v>
      </c>
      <c r="I64" s="558">
        <f t="shared" si="6"/>
        <v>18.605741437908495</v>
      </c>
      <c r="J64" s="558">
        <f t="shared" si="6"/>
        <v>24.145410166187052</v>
      </c>
      <c r="K64" s="558">
        <f t="shared" si="6"/>
        <v>34.741702353810702</v>
      </c>
      <c r="L64" s="558">
        <f t="shared" si="6"/>
        <v>76.030436733303247</v>
      </c>
      <c r="M64" s="558">
        <f t="shared" si="6"/>
        <v>129.94378400337916</v>
      </c>
      <c r="N64" s="560">
        <f t="shared" si="6"/>
        <v>609.02380952380952</v>
      </c>
      <c r="O64" s="939"/>
      <c r="P64" s="939"/>
      <c r="Q64" s="547"/>
      <c r="R64" s="547"/>
      <c r="S64" s="547"/>
      <c r="T64" s="549"/>
      <c r="U64" s="549"/>
      <c r="V64" s="549"/>
      <c r="W64" s="549"/>
      <c r="X64" s="549"/>
      <c r="Y64" s="549"/>
      <c r="Z64" s="549"/>
      <c r="AA64" s="549"/>
      <c r="AB64" s="549"/>
      <c r="AC64" s="549"/>
      <c r="AD64" s="549"/>
      <c r="AE64" s="549"/>
      <c r="AF64" s="549"/>
      <c r="AG64" s="549"/>
      <c r="AH64" s="549"/>
      <c r="AI64" s="549"/>
      <c r="AJ64" s="549"/>
      <c r="AK64" s="549"/>
      <c r="AL64" s="549"/>
      <c r="AM64" s="549"/>
      <c r="AN64" s="549"/>
    </row>
    <row r="65" spans="1:40">
      <c r="A65" s="546"/>
      <c r="B65" s="555" t="s">
        <v>21</v>
      </c>
      <c r="C65" s="945" t="s">
        <v>75</v>
      </c>
      <c r="D65" s="945">
        <v>500</v>
      </c>
      <c r="E65" s="946"/>
      <c r="F65" s="948">
        <f>F$64/F$9*F10</f>
        <v>34.986924805668842</v>
      </c>
      <c r="G65" s="948">
        <f t="shared" ref="G65:M65" si="7">G$64/G$9*G10</f>
        <v>9.3138251068569247</v>
      </c>
      <c r="H65" s="948">
        <f t="shared" si="7"/>
        <v>13.116935508497617</v>
      </c>
      <c r="I65" s="948">
        <f t="shared" si="7"/>
        <v>18.263472293327677</v>
      </c>
      <c r="J65" s="948">
        <f t="shared" si="7"/>
        <v>22.221088781457151</v>
      </c>
      <c r="K65" s="948">
        <f t="shared" si="7"/>
        <v>29.815048464243617</v>
      </c>
      <c r="L65" s="948">
        <f t="shared" si="7"/>
        <v>58.590133100722767</v>
      </c>
      <c r="M65" s="948">
        <f t="shared" si="7"/>
        <v>61.689610639943339</v>
      </c>
      <c r="N65" s="945"/>
      <c r="O65" s="939"/>
      <c r="P65" s="939"/>
      <c r="Q65" s="547"/>
      <c r="R65" s="547"/>
      <c r="S65" s="547"/>
      <c r="T65" s="549"/>
      <c r="U65" s="549"/>
      <c r="V65" s="549"/>
      <c r="W65" s="549"/>
      <c r="X65" s="549"/>
      <c r="Y65" s="549"/>
      <c r="Z65" s="549"/>
      <c r="AA65" s="549"/>
      <c r="AB65" s="549"/>
      <c r="AC65" s="549"/>
      <c r="AD65" s="549"/>
      <c r="AE65" s="549"/>
      <c r="AF65" s="549"/>
      <c r="AG65" s="549"/>
      <c r="AH65" s="549"/>
      <c r="AI65" s="549"/>
      <c r="AJ65" s="549"/>
      <c r="AK65" s="549"/>
      <c r="AL65" s="549"/>
      <c r="AM65" s="549"/>
      <c r="AN65" s="549"/>
    </row>
    <row r="66" spans="1:40">
      <c r="A66" s="546"/>
      <c r="B66" s="555" t="s">
        <v>21</v>
      </c>
      <c r="C66" s="945">
        <v>501</v>
      </c>
      <c r="D66" s="945">
        <v>1000</v>
      </c>
      <c r="E66" s="946"/>
      <c r="F66" s="948">
        <f t="shared" ref="F66:M66" si="8">F$64/F$9*F11</f>
        <v>74.448029253679366</v>
      </c>
      <c r="G66" s="948">
        <f t="shared" si="8"/>
        <v>19.818715930889375</v>
      </c>
      <c r="H66" s="948">
        <f t="shared" si="8"/>
        <v>27.911284111972929</v>
      </c>
      <c r="I66" s="948">
        <f t="shared" si="8"/>
        <v>23.219014606829095</v>
      </c>
      <c r="J66" s="948">
        <f t="shared" si="8"/>
        <v>43.965703237727205</v>
      </c>
      <c r="K66" s="948">
        <f t="shared" si="8"/>
        <v>72.151148875050708</v>
      </c>
      <c r="L66" s="948">
        <f t="shared" si="8"/>
        <v>188.7944060464971</v>
      </c>
      <c r="M66" s="948">
        <f t="shared" si="8"/>
        <v>218.56030314600099</v>
      </c>
      <c r="N66" s="945"/>
      <c r="O66" s="939"/>
      <c r="P66" s="939"/>
      <c r="Q66" s="547"/>
      <c r="R66" s="547"/>
      <c r="S66" s="547"/>
      <c r="T66" s="549"/>
      <c r="U66" s="549"/>
      <c r="V66" s="549"/>
      <c r="W66" s="549"/>
      <c r="X66" s="549"/>
      <c r="Y66" s="549"/>
      <c r="Z66" s="549"/>
      <c r="AA66" s="549"/>
      <c r="AB66" s="549"/>
      <c r="AC66" s="549"/>
      <c r="AD66" s="549"/>
      <c r="AE66" s="549"/>
      <c r="AF66" s="549"/>
      <c r="AG66" s="549"/>
      <c r="AH66" s="549"/>
      <c r="AI66" s="549"/>
      <c r="AJ66" s="549"/>
      <c r="AK66" s="549"/>
      <c r="AL66" s="549"/>
      <c r="AM66" s="549"/>
      <c r="AN66" s="549"/>
    </row>
    <row r="67" spans="1:40">
      <c r="A67" s="546"/>
      <c r="B67" s="555" t="s">
        <v>21</v>
      </c>
      <c r="C67" s="945">
        <v>1001</v>
      </c>
      <c r="D67" s="945">
        <v>2000</v>
      </c>
      <c r="E67" s="946"/>
      <c r="F67" s="948">
        <f t="shared" ref="F67:M67" si="9">F$64/F$9*F12</f>
        <v>69.477599454871708</v>
      </c>
      <c r="G67" s="948">
        <f t="shared" si="9"/>
        <v>18.495544085717551</v>
      </c>
      <c r="H67" s="948">
        <f t="shared" si="9"/>
        <v>26.047822047713101</v>
      </c>
      <c r="I67" s="948">
        <f t="shared" si="9"/>
        <v>30.465986376610367</v>
      </c>
      <c r="J67" s="948">
        <f t="shared" si="9"/>
        <v>48.551171162318212</v>
      </c>
      <c r="K67" s="948">
        <f t="shared" si="9"/>
        <v>64.293700769393425</v>
      </c>
      <c r="L67" s="948">
        <f t="shared" si="9"/>
        <v>183.19143764576262</v>
      </c>
      <c r="M67" s="948">
        <f t="shared" si="9"/>
        <v>172.6471717101239</v>
      </c>
      <c r="N67" s="945"/>
      <c r="O67" s="939"/>
      <c r="P67" s="939"/>
      <c r="Q67" s="547"/>
      <c r="R67" s="547"/>
      <c r="S67" s="547"/>
      <c r="T67" s="549"/>
      <c r="U67" s="549"/>
      <c r="V67" s="549"/>
      <c r="W67" s="549"/>
      <c r="X67" s="549"/>
      <c r="Y67" s="549"/>
      <c r="Z67" s="549"/>
      <c r="AA67" s="549"/>
      <c r="AB67" s="549"/>
      <c r="AC67" s="549"/>
      <c r="AD67" s="549"/>
      <c r="AE67" s="549"/>
      <c r="AF67" s="549"/>
      <c r="AG67" s="549"/>
      <c r="AH67" s="549"/>
      <c r="AI67" s="549"/>
      <c r="AJ67" s="549"/>
      <c r="AK67" s="549"/>
      <c r="AL67" s="549"/>
      <c r="AM67" s="549"/>
      <c r="AN67" s="549"/>
    </row>
    <row r="68" spans="1:40">
      <c r="A68" s="546"/>
      <c r="B68" s="555" t="s">
        <v>21</v>
      </c>
      <c r="C68" s="945">
        <v>2001</v>
      </c>
      <c r="D68" s="945">
        <v>5000</v>
      </c>
      <c r="E68" s="946"/>
      <c r="F68" s="948">
        <f t="shared" ref="F68:M68" si="10">F$64/F$9*F13</f>
        <v>120.58846087645358</v>
      </c>
      <c r="G68" s="948">
        <f t="shared" si="10"/>
        <v>32.101702014301289</v>
      </c>
      <c r="H68" s="948">
        <f t="shared" si="10"/>
        <v>45.209776885825143</v>
      </c>
      <c r="I68" s="948">
        <f t="shared" si="10"/>
        <v>52.878142524552068</v>
      </c>
      <c r="J68" s="948">
        <f t="shared" si="10"/>
        <v>83.764025229603334</v>
      </c>
      <c r="K68" s="948">
        <f t="shared" si="10"/>
        <v>134.78717224468409</v>
      </c>
      <c r="L68" s="948">
        <f t="shared" si="10"/>
        <v>347.66961400286937</v>
      </c>
      <c r="M68" s="948">
        <f t="shared" si="10"/>
        <v>288.45040844267112</v>
      </c>
      <c r="N68" s="945"/>
      <c r="O68" s="939"/>
      <c r="P68" s="939"/>
      <c r="Q68" s="547"/>
      <c r="R68" s="547"/>
      <c r="S68" s="547"/>
      <c r="T68" s="549"/>
      <c r="U68" s="549"/>
      <c r="V68" s="549"/>
      <c r="W68" s="549"/>
      <c r="X68" s="549"/>
      <c r="Y68" s="549"/>
      <c r="Z68" s="549"/>
      <c r="AA68" s="549"/>
      <c r="AB68" s="549"/>
      <c r="AC68" s="549"/>
      <c r="AD68" s="549"/>
      <c r="AE68" s="549"/>
      <c r="AF68" s="549"/>
      <c r="AG68" s="549"/>
      <c r="AH68" s="549"/>
      <c r="AI68" s="549"/>
      <c r="AJ68" s="549"/>
      <c r="AK68" s="549"/>
      <c r="AL68" s="549"/>
      <c r="AM68" s="549"/>
      <c r="AN68" s="549"/>
    </row>
    <row r="69" spans="1:40">
      <c r="A69" s="546"/>
      <c r="B69" s="555" t="s">
        <v>21</v>
      </c>
      <c r="C69" s="945">
        <v>5001</v>
      </c>
      <c r="D69" s="945">
        <v>10000</v>
      </c>
      <c r="E69" s="946"/>
      <c r="F69" s="948"/>
      <c r="G69" s="948"/>
      <c r="H69" s="948"/>
      <c r="I69" s="948"/>
      <c r="J69" s="948"/>
      <c r="K69" s="948"/>
      <c r="L69" s="948"/>
      <c r="M69" s="948"/>
      <c r="N69" s="945"/>
      <c r="O69" s="939"/>
      <c r="P69" s="939"/>
      <c r="Q69" s="547"/>
      <c r="R69" s="547"/>
      <c r="S69" s="547"/>
      <c r="T69" s="549"/>
      <c r="U69" s="549"/>
      <c r="V69" s="549"/>
      <c r="W69" s="549"/>
      <c r="X69" s="549"/>
      <c r="Y69" s="549"/>
      <c r="Z69" s="549"/>
      <c r="AA69" s="549"/>
      <c r="AB69" s="549"/>
      <c r="AC69" s="549"/>
      <c r="AD69" s="549"/>
      <c r="AE69" s="549"/>
      <c r="AF69" s="549"/>
      <c r="AG69" s="549"/>
      <c r="AH69" s="549"/>
      <c r="AI69" s="549"/>
      <c r="AJ69" s="549"/>
      <c r="AK69" s="549"/>
      <c r="AL69" s="549"/>
      <c r="AM69" s="549"/>
      <c r="AN69" s="549"/>
    </row>
    <row r="70" spans="1:40">
      <c r="A70" s="546"/>
      <c r="B70" s="555" t="s">
        <v>21</v>
      </c>
      <c r="C70" s="945"/>
      <c r="D70" s="945"/>
      <c r="E70" s="946"/>
      <c r="F70" s="947"/>
      <c r="G70" s="947"/>
      <c r="H70" s="947"/>
      <c r="I70" s="947"/>
      <c r="J70" s="947"/>
      <c r="K70" s="947"/>
      <c r="L70" s="947"/>
      <c r="M70" s="947"/>
      <c r="N70" s="945"/>
      <c r="O70" s="939"/>
      <c r="P70" s="939"/>
      <c r="Q70" s="547"/>
      <c r="R70" s="547"/>
      <c r="S70" s="547"/>
      <c r="T70" s="549"/>
      <c r="U70" s="549"/>
      <c r="V70" s="549"/>
      <c r="W70" s="549"/>
      <c r="X70" s="549"/>
      <c r="Y70" s="549"/>
      <c r="Z70" s="549"/>
      <c r="AA70" s="549"/>
      <c r="AB70" s="549"/>
      <c r="AC70" s="549"/>
      <c r="AD70" s="549"/>
      <c r="AE70" s="549"/>
      <c r="AF70" s="549"/>
      <c r="AG70" s="549"/>
      <c r="AH70" s="549"/>
      <c r="AI70" s="549"/>
      <c r="AJ70" s="549"/>
      <c r="AK70" s="549"/>
      <c r="AL70" s="549"/>
      <c r="AM70" s="549"/>
      <c r="AN70" s="549"/>
    </row>
    <row r="71" spans="1:40">
      <c r="A71" s="546"/>
      <c r="B71" s="555" t="s">
        <v>21</v>
      </c>
      <c r="C71" s="945"/>
      <c r="D71" s="945"/>
      <c r="E71" s="946"/>
      <c r="F71" s="947"/>
      <c r="G71" s="947"/>
      <c r="H71" s="947"/>
      <c r="I71" s="947"/>
      <c r="J71" s="947"/>
      <c r="K71" s="947"/>
      <c r="L71" s="947"/>
      <c r="M71" s="947"/>
      <c r="N71" s="945"/>
      <c r="O71" s="939"/>
      <c r="P71" s="939"/>
      <c r="Q71" s="547"/>
      <c r="R71" s="547"/>
      <c r="S71" s="547"/>
      <c r="T71" s="549"/>
      <c r="U71" s="549"/>
      <c r="V71" s="549"/>
      <c r="W71" s="549"/>
      <c r="X71" s="549"/>
      <c r="Y71" s="549"/>
      <c r="Z71" s="549"/>
      <c r="AA71" s="549"/>
      <c r="AB71" s="549"/>
      <c r="AC71" s="549"/>
      <c r="AD71" s="549"/>
      <c r="AE71" s="549"/>
      <c r="AF71" s="549"/>
      <c r="AG71" s="549"/>
      <c r="AH71" s="549"/>
      <c r="AI71" s="549"/>
      <c r="AJ71" s="549"/>
      <c r="AK71" s="549"/>
      <c r="AL71" s="549"/>
      <c r="AM71" s="549"/>
      <c r="AN71" s="549"/>
    </row>
    <row r="72" spans="1:40">
      <c r="A72" s="546"/>
      <c r="B72" s="556"/>
      <c r="C72" s="556"/>
      <c r="D72" s="556"/>
      <c r="E72" s="556"/>
      <c r="F72" s="556"/>
      <c r="G72" s="556"/>
      <c r="H72" s="557"/>
      <c r="I72" s="557"/>
      <c r="J72" s="556"/>
      <c r="K72" s="556"/>
      <c r="L72" s="556"/>
      <c r="M72" s="556"/>
      <c r="N72" s="556"/>
      <c r="O72" s="939"/>
      <c r="P72" s="939"/>
      <c r="Q72" s="547"/>
      <c r="R72" s="547"/>
      <c r="S72" s="547"/>
      <c r="T72" s="549"/>
      <c r="U72" s="549"/>
      <c r="V72" s="549"/>
      <c r="W72" s="549"/>
      <c r="X72" s="549"/>
      <c r="Y72" s="549"/>
      <c r="Z72" s="549"/>
      <c r="AA72" s="549"/>
      <c r="AB72" s="549"/>
      <c r="AC72" s="549"/>
      <c r="AD72" s="549"/>
      <c r="AE72" s="549"/>
      <c r="AF72" s="549"/>
      <c r="AG72" s="549"/>
      <c r="AH72" s="549"/>
      <c r="AI72" s="549"/>
      <c r="AJ72" s="549"/>
      <c r="AK72" s="549"/>
      <c r="AL72" s="549"/>
      <c r="AM72" s="549"/>
      <c r="AN72" s="549"/>
    </row>
    <row r="73" spans="1:40">
      <c r="A73" s="546"/>
      <c r="B73" s="547"/>
      <c r="C73" s="547"/>
      <c r="D73" s="547"/>
      <c r="E73" s="547"/>
      <c r="F73" s="547"/>
      <c r="G73" s="547"/>
      <c r="H73" s="548"/>
      <c r="I73" s="548"/>
      <c r="J73" s="547"/>
      <c r="K73" s="547"/>
      <c r="L73" s="547"/>
      <c r="M73" s="547"/>
      <c r="N73" s="547"/>
      <c r="O73" s="939"/>
      <c r="P73" s="939"/>
      <c r="Q73" s="547"/>
      <c r="R73" s="547"/>
      <c r="S73" s="547"/>
      <c r="T73" s="549"/>
      <c r="U73" s="549"/>
      <c r="V73" s="549"/>
      <c r="W73" s="549"/>
      <c r="X73" s="549"/>
      <c r="Y73" s="549"/>
      <c r="Z73" s="549"/>
      <c r="AA73" s="549"/>
      <c r="AB73" s="549"/>
      <c r="AC73" s="549"/>
      <c r="AD73" s="549"/>
      <c r="AE73" s="549"/>
      <c r="AF73" s="549"/>
      <c r="AG73" s="549"/>
      <c r="AH73" s="549"/>
      <c r="AI73" s="549"/>
      <c r="AJ73" s="549"/>
      <c r="AK73" s="549"/>
      <c r="AL73" s="549"/>
      <c r="AM73" s="549"/>
      <c r="AN73" s="549"/>
    </row>
    <row r="74" spans="1:40">
      <c r="A74" s="546"/>
      <c r="B74" s="954" t="s">
        <v>223</v>
      </c>
      <c r="C74" s="547"/>
      <c r="D74" s="547"/>
      <c r="E74" s="547"/>
      <c r="F74" s="547"/>
      <c r="G74" s="547"/>
      <c r="H74" s="548"/>
      <c r="I74" s="548"/>
      <c r="J74" s="547"/>
      <c r="K74" s="547"/>
      <c r="L74" s="547"/>
      <c r="M74" s="547"/>
      <c r="N74" s="547"/>
      <c r="O74" s="939"/>
      <c r="P74" s="939"/>
      <c r="Q74" s="547"/>
      <c r="R74" s="547"/>
      <c r="S74" s="547"/>
      <c r="T74" s="549"/>
      <c r="U74" s="549"/>
      <c r="V74" s="549"/>
      <c r="W74" s="549"/>
      <c r="X74" s="549"/>
      <c r="Y74" s="549"/>
      <c r="Z74" s="549"/>
      <c r="AA74" s="549"/>
      <c r="AB74" s="549"/>
      <c r="AC74" s="549"/>
      <c r="AD74" s="549"/>
      <c r="AE74" s="549"/>
      <c r="AF74" s="549"/>
      <c r="AG74" s="549"/>
      <c r="AH74" s="549"/>
      <c r="AI74" s="549"/>
      <c r="AJ74" s="549"/>
      <c r="AK74" s="549"/>
      <c r="AL74" s="549"/>
      <c r="AM74" s="549"/>
      <c r="AN74" s="549"/>
    </row>
    <row r="75" spans="1:40">
      <c r="A75" s="546"/>
      <c r="B75" s="553">
        <v>1</v>
      </c>
      <c r="C75" s="553">
        <v>2</v>
      </c>
      <c r="D75" s="553">
        <v>3</v>
      </c>
      <c r="E75" s="553">
        <v>4</v>
      </c>
      <c r="F75" s="553">
        <v>5</v>
      </c>
      <c r="G75" s="553">
        <v>7</v>
      </c>
      <c r="H75" s="553">
        <v>8</v>
      </c>
      <c r="I75" s="553">
        <v>9</v>
      </c>
      <c r="J75" s="553">
        <v>10</v>
      </c>
      <c r="K75" s="553">
        <v>11</v>
      </c>
      <c r="L75" s="553">
        <v>12</v>
      </c>
      <c r="M75" s="553">
        <v>13</v>
      </c>
      <c r="N75" s="553">
        <v>14</v>
      </c>
      <c r="O75" s="939"/>
      <c r="P75" s="939"/>
      <c r="Q75" s="547"/>
      <c r="R75" s="547"/>
      <c r="S75" s="547"/>
      <c r="T75" s="549"/>
      <c r="U75" s="549"/>
      <c r="V75" s="549"/>
      <c r="W75" s="549"/>
      <c r="X75" s="549"/>
      <c r="Y75" s="549"/>
      <c r="Z75" s="549"/>
      <c r="AA75" s="549"/>
      <c r="AB75" s="549"/>
      <c r="AC75" s="549"/>
      <c r="AD75" s="549"/>
      <c r="AE75" s="549"/>
      <c r="AF75" s="549"/>
      <c r="AG75" s="549"/>
      <c r="AH75" s="549"/>
      <c r="AI75" s="549"/>
      <c r="AJ75" s="549"/>
      <c r="AK75" s="549"/>
      <c r="AL75" s="549"/>
      <c r="AM75" s="549"/>
      <c r="AN75" s="549"/>
    </row>
    <row r="76" spans="1:40" ht="60">
      <c r="A76" s="546"/>
      <c r="B76" s="553" t="s">
        <v>5</v>
      </c>
      <c r="C76" s="553" t="s">
        <v>28</v>
      </c>
      <c r="D76" s="553" t="s">
        <v>29</v>
      </c>
      <c r="E76" s="553" t="s">
        <v>215</v>
      </c>
      <c r="F76" s="553" t="s">
        <v>9</v>
      </c>
      <c r="G76" s="553" t="s">
        <v>11</v>
      </c>
      <c r="H76" s="553" t="s">
        <v>12</v>
      </c>
      <c r="I76" s="553" t="s">
        <v>13</v>
      </c>
      <c r="J76" s="553" t="s">
        <v>14</v>
      </c>
      <c r="K76" s="553" t="s">
        <v>15</v>
      </c>
      <c r="L76" s="553" t="s">
        <v>16</v>
      </c>
      <c r="M76" s="553" t="s">
        <v>17</v>
      </c>
      <c r="N76" s="553" t="s">
        <v>216</v>
      </c>
      <c r="O76" s="939"/>
      <c r="P76" s="939"/>
      <c r="Q76" s="547"/>
      <c r="R76" s="547"/>
      <c r="S76" s="547"/>
      <c r="T76" s="549"/>
      <c r="U76" s="549"/>
      <c r="V76" s="549"/>
      <c r="W76" s="549"/>
      <c r="X76" s="549"/>
      <c r="Y76" s="549"/>
      <c r="Z76" s="549"/>
      <c r="AA76" s="549"/>
      <c r="AB76" s="549"/>
      <c r="AC76" s="549"/>
      <c r="AD76" s="549"/>
      <c r="AE76" s="549"/>
      <c r="AF76" s="549"/>
      <c r="AG76" s="549"/>
      <c r="AH76" s="549"/>
      <c r="AI76" s="549"/>
      <c r="AJ76" s="549"/>
      <c r="AK76" s="549"/>
      <c r="AL76" s="549"/>
      <c r="AM76" s="549"/>
      <c r="AN76" s="549"/>
    </row>
    <row r="77" spans="1:40">
      <c r="A77" s="546"/>
      <c r="B77" s="559" t="s">
        <v>22</v>
      </c>
      <c r="C77" s="559" t="s">
        <v>19</v>
      </c>
      <c r="D77" s="559" t="s">
        <v>19</v>
      </c>
      <c r="E77" s="952">
        <f>E29</f>
        <v>23</v>
      </c>
      <c r="F77" s="951">
        <f t="shared" ref="F77:N77" si="11">F29</f>
        <v>30.959717179556918</v>
      </c>
      <c r="G77" s="951">
        <f t="shared" si="11"/>
        <v>6.281968835485455</v>
      </c>
      <c r="H77" s="951">
        <f t="shared" si="11"/>
        <v>8.666071055302659</v>
      </c>
      <c r="I77" s="951">
        <f t="shared" si="11"/>
        <v>13.098459515257193</v>
      </c>
      <c r="J77" s="951">
        <f t="shared" si="11"/>
        <v>15.54410608695652</v>
      </c>
      <c r="K77" s="951">
        <f t="shared" si="11"/>
        <v>19.073456636405087</v>
      </c>
      <c r="L77" s="951">
        <f t="shared" si="11"/>
        <v>35.124320436010962</v>
      </c>
      <c r="M77" s="951">
        <f t="shared" si="11"/>
        <v>135.95996974852198</v>
      </c>
      <c r="N77" s="953">
        <f t="shared" si="11"/>
        <v>493.30434782608694</v>
      </c>
      <c r="O77" s="939"/>
      <c r="P77" s="939"/>
      <c r="Q77" s="547"/>
      <c r="R77" s="547"/>
      <c r="S77" s="547"/>
      <c r="T77" s="549"/>
      <c r="U77" s="549"/>
      <c r="V77" s="549"/>
      <c r="W77" s="549"/>
      <c r="X77" s="549"/>
      <c r="Y77" s="549"/>
      <c r="Z77" s="549"/>
      <c r="AA77" s="549"/>
      <c r="AB77" s="549"/>
      <c r="AC77" s="549"/>
      <c r="AD77" s="549"/>
      <c r="AE77" s="549"/>
      <c r="AF77" s="549"/>
      <c r="AG77" s="549"/>
      <c r="AH77" s="549"/>
      <c r="AI77" s="549"/>
      <c r="AJ77" s="549"/>
      <c r="AK77" s="549"/>
      <c r="AL77" s="549"/>
      <c r="AM77" s="549"/>
      <c r="AN77" s="549"/>
    </row>
    <row r="78" spans="1:40">
      <c r="A78" s="546"/>
      <c r="B78" s="555" t="s">
        <v>22</v>
      </c>
      <c r="C78" s="945" t="s">
        <v>75</v>
      </c>
      <c r="D78" s="945">
        <v>500</v>
      </c>
      <c r="E78" s="946"/>
      <c r="F78" s="948">
        <f>F$77/F$9*F10</f>
        <v>23.731941357566523</v>
      </c>
      <c r="G78" s="948">
        <f t="shared" ref="G78:M78" si="12">G$77/G$9*G10</f>
        <v>6.3176501644050047</v>
      </c>
      <c r="H78" s="948">
        <f t="shared" si="12"/>
        <v>8.8973336755852834</v>
      </c>
      <c r="I78" s="948">
        <f t="shared" si="12"/>
        <v>12.857501714753786</v>
      </c>
      <c r="J78" s="948">
        <f t="shared" si="12"/>
        <v>14.305284483025812</v>
      </c>
      <c r="K78" s="948">
        <f t="shared" si="12"/>
        <v>16.368686491054763</v>
      </c>
      <c r="L78" s="948">
        <f t="shared" si="12"/>
        <v>27.067299595253935</v>
      </c>
      <c r="M78" s="948">
        <f t="shared" si="12"/>
        <v>64.545739226638858</v>
      </c>
      <c r="N78" s="945"/>
      <c r="O78" s="939"/>
      <c r="P78" s="939"/>
      <c r="Q78" s="547"/>
      <c r="R78" s="547"/>
      <c r="S78" s="547"/>
      <c r="T78" s="549"/>
      <c r="U78" s="549"/>
      <c r="V78" s="549"/>
      <c r="W78" s="549"/>
      <c r="X78" s="549"/>
      <c r="Y78" s="549"/>
      <c r="Z78" s="549"/>
      <c r="AA78" s="549"/>
      <c r="AB78" s="549"/>
      <c r="AC78" s="549"/>
      <c r="AD78" s="549"/>
      <c r="AE78" s="549"/>
      <c r="AF78" s="549"/>
      <c r="AG78" s="549"/>
      <c r="AH78" s="549"/>
      <c r="AI78" s="549"/>
      <c r="AJ78" s="549"/>
      <c r="AK78" s="549"/>
      <c r="AL78" s="549"/>
      <c r="AM78" s="549"/>
      <c r="AN78" s="549"/>
    </row>
    <row r="79" spans="1:40">
      <c r="A79" s="546"/>
      <c r="B79" s="555" t="s">
        <v>22</v>
      </c>
      <c r="C79" s="945">
        <v>501</v>
      </c>
      <c r="D79" s="945">
        <v>1000</v>
      </c>
      <c r="E79" s="946"/>
      <c r="F79" s="948">
        <f t="shared" ref="F79:M79" si="13">F$77/F$9*F11</f>
        <v>50.498758443281247</v>
      </c>
      <c r="G79" s="948">
        <f t="shared" si="13"/>
        <v>13.443210767067148</v>
      </c>
      <c r="H79" s="948">
        <f t="shared" si="13"/>
        <v>18.932471528689327</v>
      </c>
      <c r="I79" s="948">
        <f t="shared" si="13"/>
        <v>16.346208175937356</v>
      </c>
      <c r="J79" s="948">
        <f t="shared" si="13"/>
        <v>28.303828786139871</v>
      </c>
      <c r="K79" s="948">
        <f t="shared" si="13"/>
        <v>39.611524942563435</v>
      </c>
      <c r="L79" s="948">
        <f t="shared" si="13"/>
        <v>87.218691611156601</v>
      </c>
      <c r="M79" s="948">
        <f t="shared" si="13"/>
        <v>228.67928952404023</v>
      </c>
      <c r="N79" s="945"/>
      <c r="O79" s="939"/>
      <c r="P79" s="939"/>
      <c r="Q79" s="547"/>
      <c r="R79" s="547"/>
      <c r="S79" s="547"/>
      <c r="T79" s="549"/>
      <c r="U79" s="549"/>
      <c r="V79" s="549"/>
      <c r="W79" s="549"/>
      <c r="X79" s="549"/>
      <c r="Y79" s="549"/>
      <c r="Z79" s="549"/>
      <c r="AA79" s="549"/>
      <c r="AB79" s="549"/>
      <c r="AC79" s="549"/>
      <c r="AD79" s="549"/>
      <c r="AE79" s="549"/>
      <c r="AF79" s="549"/>
      <c r="AG79" s="549"/>
      <c r="AH79" s="549"/>
      <c r="AI79" s="549"/>
      <c r="AJ79" s="549"/>
      <c r="AK79" s="549"/>
      <c r="AL79" s="549"/>
      <c r="AM79" s="549"/>
      <c r="AN79" s="549"/>
    </row>
    <row r="80" spans="1:40">
      <c r="A80" s="546"/>
      <c r="B80" s="555" t="s">
        <v>22</v>
      </c>
      <c r="C80" s="945">
        <v>1001</v>
      </c>
      <c r="D80" s="945">
        <v>2000</v>
      </c>
      <c r="E80" s="946"/>
      <c r="F80" s="948">
        <f t="shared" ref="F80:M80" si="14">F$77/F$9*F12</f>
        <v>47.127271833286528</v>
      </c>
      <c r="G80" s="948">
        <f t="shared" si="14"/>
        <v>12.545691570681162</v>
      </c>
      <c r="H80" s="948">
        <f t="shared" si="14"/>
        <v>17.668468685435762</v>
      </c>
      <c r="I80" s="948">
        <f t="shared" si="14"/>
        <v>21.44808313488349</v>
      </c>
      <c r="J80" s="948">
        <f t="shared" si="14"/>
        <v>31.255818393588928</v>
      </c>
      <c r="K80" s="948">
        <f t="shared" si="14"/>
        <v>35.297726666653134</v>
      </c>
      <c r="L80" s="948">
        <f t="shared" si="14"/>
        <v>84.630248535516117</v>
      </c>
      <c r="M80" s="948">
        <f t="shared" si="14"/>
        <v>180.64045481595267</v>
      </c>
      <c r="N80" s="945"/>
      <c r="O80" s="939"/>
      <c r="P80" s="939"/>
      <c r="Q80" s="547"/>
      <c r="R80" s="547"/>
      <c r="S80" s="547"/>
      <c r="T80" s="549"/>
      <c r="U80" s="549"/>
      <c r="V80" s="549"/>
      <c r="W80" s="549"/>
      <c r="X80" s="549"/>
      <c r="Y80" s="549"/>
      <c r="Z80" s="549"/>
      <c r="AA80" s="549"/>
      <c r="AB80" s="549"/>
      <c r="AC80" s="549"/>
      <c r="AD80" s="549"/>
      <c r="AE80" s="549"/>
      <c r="AF80" s="549"/>
      <c r="AG80" s="549"/>
      <c r="AH80" s="549"/>
      <c r="AI80" s="549"/>
      <c r="AJ80" s="549"/>
      <c r="AK80" s="549"/>
      <c r="AL80" s="549"/>
      <c r="AM80" s="549"/>
      <c r="AN80" s="549"/>
    </row>
    <row r="81" spans="1:40">
      <c r="A81" s="546"/>
      <c r="B81" s="555" t="s">
        <v>22</v>
      </c>
      <c r="C81" s="945">
        <v>2001</v>
      </c>
      <c r="D81" s="945">
        <v>5000</v>
      </c>
      <c r="E81" s="946"/>
      <c r="F81" s="948">
        <f t="shared" ref="F81:M81" si="15">F$77/F$9*F13</f>
        <v>81.796222383497707</v>
      </c>
      <c r="G81" s="948">
        <f t="shared" si="15"/>
        <v>21.774869152204971</v>
      </c>
      <c r="H81" s="948">
        <f t="shared" si="15"/>
        <v>30.666192579155371</v>
      </c>
      <c r="I81" s="948">
        <f t="shared" si="15"/>
        <v>37.226262194993936</v>
      </c>
      <c r="J81" s="948">
        <f t="shared" si="15"/>
        <v>53.924819892387411</v>
      </c>
      <c r="K81" s="948">
        <f t="shared" si="15"/>
        <v>73.999174213484011</v>
      </c>
      <c r="L81" s="948">
        <f t="shared" si="15"/>
        <v>160.61539894787967</v>
      </c>
      <c r="M81" s="948">
        <f t="shared" si="15"/>
        <v>301.80519296555605</v>
      </c>
      <c r="N81" s="945"/>
      <c r="O81" s="939"/>
      <c r="P81" s="939"/>
      <c r="Q81" s="547"/>
      <c r="R81" s="547"/>
      <c r="S81" s="547"/>
      <c r="T81" s="549"/>
      <c r="U81" s="549"/>
      <c r="V81" s="549"/>
      <c r="W81" s="549"/>
      <c r="X81" s="549"/>
      <c r="Y81" s="549"/>
      <c r="Z81" s="549"/>
      <c r="AA81" s="549"/>
      <c r="AB81" s="549"/>
      <c r="AC81" s="549"/>
      <c r="AD81" s="549"/>
      <c r="AE81" s="549"/>
      <c r="AF81" s="549"/>
      <c r="AG81" s="549"/>
      <c r="AH81" s="549"/>
      <c r="AI81" s="549"/>
      <c r="AJ81" s="549"/>
      <c r="AK81" s="549"/>
      <c r="AL81" s="549"/>
      <c r="AM81" s="549"/>
      <c r="AN81" s="549"/>
    </row>
    <row r="82" spans="1:40">
      <c r="A82" s="546"/>
      <c r="B82" s="555" t="s">
        <v>22</v>
      </c>
      <c r="C82" s="945">
        <v>5001</v>
      </c>
      <c r="D82" s="945">
        <v>10000</v>
      </c>
      <c r="E82" s="946"/>
      <c r="F82" s="948"/>
      <c r="G82" s="948"/>
      <c r="H82" s="948"/>
      <c r="I82" s="948"/>
      <c r="J82" s="948"/>
      <c r="K82" s="948"/>
      <c r="L82" s="948"/>
      <c r="M82" s="948"/>
      <c r="N82" s="945"/>
      <c r="O82" s="939"/>
      <c r="P82" s="939"/>
      <c r="Q82" s="547"/>
      <c r="R82" s="547"/>
      <c r="S82" s="547"/>
      <c r="T82" s="549"/>
      <c r="U82" s="549"/>
      <c r="V82" s="549"/>
      <c r="W82" s="549"/>
      <c r="X82" s="549"/>
      <c r="Y82" s="549"/>
      <c r="Z82" s="549"/>
      <c r="AA82" s="549"/>
      <c r="AB82" s="549"/>
      <c r="AC82" s="549"/>
      <c r="AD82" s="549"/>
      <c r="AE82" s="549"/>
      <c r="AF82" s="549"/>
      <c r="AG82" s="549"/>
      <c r="AH82" s="549"/>
      <c r="AI82" s="549"/>
      <c r="AJ82" s="549"/>
      <c r="AK82" s="549"/>
      <c r="AL82" s="549"/>
      <c r="AM82" s="549"/>
      <c r="AN82" s="549"/>
    </row>
    <row r="83" spans="1:40">
      <c r="A83" s="546"/>
      <c r="B83" s="555" t="s">
        <v>22</v>
      </c>
      <c r="C83" s="945"/>
      <c r="D83" s="945"/>
      <c r="E83" s="946"/>
      <c r="F83" s="947"/>
      <c r="G83" s="947"/>
      <c r="H83" s="947"/>
      <c r="I83" s="947"/>
      <c r="J83" s="947"/>
      <c r="K83" s="947"/>
      <c r="L83" s="947"/>
      <c r="M83" s="947"/>
      <c r="N83" s="945"/>
      <c r="O83" s="939"/>
      <c r="P83" s="939"/>
      <c r="Q83" s="547"/>
      <c r="R83" s="547"/>
      <c r="S83" s="547"/>
      <c r="T83" s="549"/>
      <c r="U83" s="549"/>
      <c r="V83" s="549"/>
      <c r="W83" s="549"/>
      <c r="X83" s="549"/>
      <c r="Y83" s="549"/>
      <c r="Z83" s="549"/>
      <c r="AA83" s="549"/>
      <c r="AB83" s="549"/>
      <c r="AC83" s="549"/>
      <c r="AD83" s="549"/>
      <c r="AE83" s="549"/>
      <c r="AF83" s="549"/>
      <c r="AG83" s="549"/>
      <c r="AH83" s="549"/>
      <c r="AI83" s="549"/>
      <c r="AJ83" s="549"/>
      <c r="AK83" s="549"/>
      <c r="AL83" s="549"/>
      <c r="AM83" s="549"/>
      <c r="AN83" s="549"/>
    </row>
    <row r="84" spans="1:40">
      <c r="A84" s="546"/>
      <c r="B84" s="555" t="s">
        <v>22</v>
      </c>
      <c r="C84" s="945"/>
      <c r="D84" s="945"/>
      <c r="E84" s="946"/>
      <c r="F84" s="947"/>
      <c r="G84" s="947"/>
      <c r="H84" s="947"/>
      <c r="I84" s="947"/>
      <c r="J84" s="947"/>
      <c r="K84" s="947"/>
      <c r="L84" s="947"/>
      <c r="M84" s="947"/>
      <c r="N84" s="945"/>
      <c r="O84" s="939"/>
      <c r="P84" s="939"/>
      <c r="Q84" s="547"/>
      <c r="R84" s="547"/>
      <c r="S84" s="547"/>
      <c r="T84" s="549"/>
      <c r="U84" s="549"/>
      <c r="V84" s="549"/>
      <c r="W84" s="549"/>
      <c r="X84" s="549"/>
      <c r="Y84" s="549"/>
      <c r="Z84" s="549"/>
      <c r="AA84" s="549"/>
      <c r="AB84" s="549"/>
      <c r="AC84" s="549"/>
      <c r="AD84" s="549"/>
      <c r="AE84" s="549"/>
      <c r="AF84" s="549"/>
      <c r="AG84" s="549"/>
      <c r="AH84" s="549"/>
      <c r="AI84" s="549"/>
      <c r="AJ84" s="549"/>
      <c r="AK84" s="549"/>
      <c r="AL84" s="549"/>
      <c r="AM84" s="549"/>
      <c r="AN84" s="549"/>
    </row>
    <row r="85" spans="1:40">
      <c r="A85" s="546"/>
      <c r="B85" s="556"/>
      <c r="C85" s="556"/>
      <c r="D85" s="556"/>
      <c r="E85" s="556"/>
      <c r="F85" s="556"/>
      <c r="G85" s="556"/>
      <c r="H85" s="557"/>
      <c r="I85" s="557"/>
      <c r="J85" s="556"/>
      <c r="K85" s="556"/>
      <c r="L85" s="556"/>
      <c r="M85" s="556"/>
      <c r="N85" s="556"/>
      <c r="O85" s="939"/>
      <c r="P85" s="939"/>
      <c r="Q85" s="547"/>
      <c r="R85" s="547"/>
      <c r="S85" s="547"/>
      <c r="T85" s="549"/>
      <c r="U85" s="549"/>
      <c r="V85" s="549"/>
      <c r="W85" s="549"/>
      <c r="X85" s="549"/>
      <c r="Y85" s="549"/>
      <c r="Z85" s="549"/>
      <c r="AA85" s="549"/>
      <c r="AB85" s="549"/>
      <c r="AC85" s="549"/>
      <c r="AD85" s="549"/>
      <c r="AE85" s="549"/>
      <c r="AF85" s="549"/>
      <c r="AG85" s="549"/>
      <c r="AH85" s="549"/>
      <c r="AI85" s="549"/>
      <c r="AJ85" s="549"/>
      <c r="AK85" s="549"/>
      <c r="AL85" s="549"/>
      <c r="AM85" s="549"/>
      <c r="AN85" s="549"/>
    </row>
    <row r="86" spans="1:40">
      <c r="A86" s="546"/>
      <c r="B86" s="547"/>
      <c r="C86" s="547"/>
      <c r="D86" s="547"/>
      <c r="E86" s="547"/>
      <c r="F86" s="547"/>
      <c r="G86" s="547"/>
      <c r="H86" s="548"/>
      <c r="I86" s="548"/>
      <c r="J86" s="547"/>
      <c r="K86" s="547"/>
      <c r="L86" s="547"/>
      <c r="M86" s="547"/>
      <c r="N86" s="547"/>
      <c r="O86" s="939"/>
      <c r="P86" s="939"/>
      <c r="Q86" s="547"/>
      <c r="R86" s="547"/>
      <c r="S86" s="547"/>
      <c r="T86" s="549"/>
      <c r="U86" s="549"/>
      <c r="V86" s="549"/>
      <c r="W86" s="549"/>
      <c r="X86" s="549"/>
      <c r="Y86" s="549"/>
      <c r="Z86" s="549"/>
      <c r="AA86" s="549"/>
      <c r="AB86" s="549"/>
      <c r="AC86" s="549"/>
      <c r="AD86" s="549"/>
      <c r="AE86" s="549"/>
      <c r="AF86" s="549"/>
      <c r="AG86" s="549"/>
      <c r="AH86" s="549"/>
      <c r="AI86" s="549"/>
      <c r="AJ86" s="549"/>
      <c r="AK86" s="549"/>
      <c r="AL86" s="549"/>
      <c r="AM86" s="549"/>
      <c r="AN86" s="549"/>
    </row>
    <row r="87" spans="1:40">
      <c r="A87" s="546"/>
      <c r="B87" s="954" t="s">
        <v>224</v>
      </c>
      <c r="C87" s="547"/>
      <c r="D87" s="547"/>
      <c r="E87" s="547"/>
      <c r="F87" s="547"/>
      <c r="G87" s="547"/>
      <c r="H87" s="548"/>
      <c r="I87" s="548"/>
      <c r="J87" s="547"/>
      <c r="K87" s="547"/>
      <c r="L87" s="547"/>
      <c r="M87" s="547"/>
      <c r="N87" s="547"/>
      <c r="O87" s="939"/>
      <c r="P87" s="939"/>
      <c r="Q87" s="547"/>
      <c r="R87" s="547"/>
      <c r="S87" s="547"/>
      <c r="T87" s="549"/>
      <c r="U87" s="549"/>
      <c r="V87" s="549"/>
      <c r="W87" s="549"/>
      <c r="X87" s="549"/>
      <c r="Y87" s="549"/>
      <c r="Z87" s="549"/>
      <c r="AA87" s="549"/>
      <c r="AB87" s="549"/>
      <c r="AC87" s="549"/>
      <c r="AD87" s="549"/>
      <c r="AE87" s="549"/>
      <c r="AF87" s="549"/>
      <c r="AG87" s="549"/>
      <c r="AH87" s="549"/>
      <c r="AI87" s="549"/>
      <c r="AJ87" s="549"/>
      <c r="AK87" s="549"/>
      <c r="AL87" s="549"/>
      <c r="AM87" s="549"/>
      <c r="AN87" s="549"/>
    </row>
    <row r="88" spans="1:40">
      <c r="A88" s="546"/>
      <c r="B88" s="553">
        <v>1</v>
      </c>
      <c r="C88" s="553">
        <v>2</v>
      </c>
      <c r="D88" s="553">
        <v>3</v>
      </c>
      <c r="E88" s="553">
        <v>4</v>
      </c>
      <c r="F88" s="553">
        <v>5</v>
      </c>
      <c r="G88" s="553">
        <v>7</v>
      </c>
      <c r="H88" s="553">
        <v>8</v>
      </c>
      <c r="I88" s="553">
        <v>9</v>
      </c>
      <c r="J88" s="553">
        <v>10</v>
      </c>
      <c r="K88" s="553">
        <v>11</v>
      </c>
      <c r="L88" s="553">
        <v>12</v>
      </c>
      <c r="M88" s="553">
        <v>13</v>
      </c>
      <c r="N88" s="553">
        <v>14</v>
      </c>
      <c r="O88" s="939"/>
      <c r="P88" s="939"/>
      <c r="Q88" s="547"/>
      <c r="R88" s="547"/>
      <c r="S88" s="547"/>
      <c r="T88" s="549"/>
      <c r="U88" s="549"/>
      <c r="V88" s="549"/>
      <c r="W88" s="549"/>
      <c r="X88" s="549"/>
      <c r="Y88" s="549"/>
      <c r="Z88" s="549"/>
      <c r="AA88" s="549"/>
      <c r="AB88" s="549"/>
      <c r="AC88" s="549"/>
      <c r="AD88" s="549"/>
      <c r="AE88" s="549"/>
      <c r="AF88" s="549"/>
      <c r="AG88" s="549"/>
      <c r="AH88" s="549"/>
      <c r="AI88" s="549"/>
      <c r="AJ88" s="549"/>
      <c r="AK88" s="549"/>
      <c r="AL88" s="549"/>
      <c r="AM88" s="549"/>
      <c r="AN88" s="549"/>
    </row>
    <row r="89" spans="1:40" ht="60">
      <c r="A89" s="546"/>
      <c r="B89" s="553" t="s">
        <v>5</v>
      </c>
      <c r="C89" s="553" t="s">
        <v>28</v>
      </c>
      <c r="D89" s="553" t="s">
        <v>29</v>
      </c>
      <c r="E89" s="553" t="s">
        <v>215</v>
      </c>
      <c r="F89" s="553" t="s">
        <v>9</v>
      </c>
      <c r="G89" s="553" t="s">
        <v>11</v>
      </c>
      <c r="H89" s="553" t="s">
        <v>12</v>
      </c>
      <c r="I89" s="553" t="s">
        <v>13</v>
      </c>
      <c r="J89" s="553" t="s">
        <v>14</v>
      </c>
      <c r="K89" s="553" t="s">
        <v>15</v>
      </c>
      <c r="L89" s="553" t="s">
        <v>16</v>
      </c>
      <c r="M89" s="553" t="s">
        <v>17</v>
      </c>
      <c r="N89" s="553" t="s">
        <v>216</v>
      </c>
      <c r="O89" s="939"/>
      <c r="P89" s="939"/>
      <c r="Q89" s="547"/>
      <c r="R89" s="547"/>
      <c r="S89" s="547"/>
      <c r="T89" s="549"/>
      <c r="U89" s="549"/>
      <c r="V89" s="549"/>
      <c r="W89" s="549"/>
      <c r="X89" s="549"/>
      <c r="Y89" s="549"/>
      <c r="Z89" s="549"/>
      <c r="AA89" s="549"/>
      <c r="AB89" s="549"/>
      <c r="AC89" s="549"/>
      <c r="AD89" s="549"/>
      <c r="AE89" s="549"/>
      <c r="AF89" s="549"/>
      <c r="AG89" s="549"/>
      <c r="AH89" s="549"/>
      <c r="AI89" s="549"/>
      <c r="AJ89" s="549"/>
      <c r="AK89" s="549"/>
      <c r="AL89" s="549"/>
      <c r="AM89" s="549"/>
      <c r="AN89" s="549"/>
    </row>
    <row r="90" spans="1:40">
      <c r="A90" s="546"/>
      <c r="B90" s="559" t="s">
        <v>24</v>
      </c>
      <c r="C90" s="559" t="s">
        <v>19</v>
      </c>
      <c r="D90" s="559" t="s">
        <v>19</v>
      </c>
      <c r="E90" s="952">
        <f>E30</f>
        <v>69</v>
      </c>
      <c r="F90" s="951">
        <f t="shared" ref="F90:N90" si="16">F30</f>
        <v>30.930611304511991</v>
      </c>
      <c r="G90" s="951">
        <f t="shared" si="16"/>
        <v>2.542738271604938</v>
      </c>
      <c r="H90" s="951">
        <f t="shared" si="16"/>
        <v>4.9605990430622011</v>
      </c>
      <c r="I90" s="951">
        <f t="shared" si="16"/>
        <v>9.7086370370370361</v>
      </c>
      <c r="J90" s="951">
        <f t="shared" si="16"/>
        <v>11.905609523809522</v>
      </c>
      <c r="K90" s="951">
        <f t="shared" si="16"/>
        <v>14.499382683982683</v>
      </c>
      <c r="L90" s="951">
        <f t="shared" si="16"/>
        <v>51.961793163751985</v>
      </c>
      <c r="M90" s="951">
        <f t="shared" si="16"/>
        <v>103.3559633027523</v>
      </c>
      <c r="N90" s="953">
        <f t="shared" si="16"/>
        <v>762.62318840579712</v>
      </c>
      <c r="O90" s="939"/>
      <c r="P90" s="939"/>
      <c r="Q90" s="547"/>
      <c r="R90" s="547"/>
      <c r="S90" s="547"/>
      <c r="T90" s="549"/>
      <c r="U90" s="549"/>
      <c r="V90" s="549"/>
      <c r="W90" s="549"/>
      <c r="X90" s="549"/>
      <c r="Y90" s="549"/>
      <c r="Z90" s="549"/>
      <c r="AA90" s="549"/>
      <c r="AB90" s="549"/>
      <c r="AC90" s="549"/>
      <c r="AD90" s="549"/>
      <c r="AE90" s="549"/>
      <c r="AF90" s="549"/>
      <c r="AG90" s="549"/>
      <c r="AH90" s="549"/>
      <c r="AI90" s="549"/>
      <c r="AJ90" s="549"/>
      <c r="AK90" s="549"/>
      <c r="AL90" s="549"/>
      <c r="AM90" s="549"/>
      <c r="AN90" s="549"/>
    </row>
    <row r="91" spans="1:40">
      <c r="A91" s="546"/>
      <c r="B91" s="555" t="s">
        <v>24</v>
      </c>
      <c r="C91" s="945" t="s">
        <v>75</v>
      </c>
      <c r="D91" s="945">
        <v>500</v>
      </c>
      <c r="E91" s="946"/>
      <c r="F91" s="948">
        <f>F$90/F$9*F10</f>
        <v>23.709630465134243</v>
      </c>
      <c r="G91" s="948">
        <f t="shared" ref="G91:M91" si="17">G$90/G$9*G10</f>
        <v>2.5571809221499331</v>
      </c>
      <c r="H91" s="948">
        <f t="shared" si="17"/>
        <v>5.0929775021758132</v>
      </c>
      <c r="I91" s="948">
        <f t="shared" si="17"/>
        <v>9.5300380328102072</v>
      </c>
      <c r="J91" s="948">
        <f t="shared" si="17"/>
        <v>10.956765878279167</v>
      </c>
      <c r="K91" s="948">
        <f t="shared" si="17"/>
        <v>12.443253155012446</v>
      </c>
      <c r="L91" s="948">
        <f t="shared" si="17"/>
        <v>40.042494932597307</v>
      </c>
      <c r="M91" s="948">
        <f t="shared" si="17"/>
        <v>49.06728846142618</v>
      </c>
      <c r="N91" s="945"/>
      <c r="O91" s="939"/>
      <c r="P91" s="939"/>
      <c r="Q91" s="547"/>
      <c r="R91" s="547"/>
      <c r="S91" s="547"/>
      <c r="T91" s="549"/>
      <c r="U91" s="549"/>
      <c r="V91" s="549"/>
      <c r="W91" s="549"/>
      <c r="X91" s="549"/>
      <c r="Y91" s="549"/>
      <c r="Z91" s="549"/>
      <c r="AA91" s="549"/>
      <c r="AB91" s="549"/>
      <c r="AC91" s="549"/>
      <c r="AD91" s="549"/>
      <c r="AE91" s="549"/>
      <c r="AF91" s="549"/>
      <c r="AG91" s="549"/>
      <c r="AH91" s="549"/>
      <c r="AI91" s="549"/>
      <c r="AJ91" s="549"/>
      <c r="AK91" s="549"/>
      <c r="AL91" s="549"/>
      <c r="AM91" s="549"/>
      <c r="AN91" s="549"/>
    </row>
    <row r="92" spans="1:40">
      <c r="A92" s="546"/>
      <c r="B92" s="555" t="s">
        <v>24</v>
      </c>
      <c r="C92" s="945">
        <v>501</v>
      </c>
      <c r="D92" s="945">
        <v>1000</v>
      </c>
      <c r="E92" s="946"/>
      <c r="F92" s="948">
        <f t="shared" ref="F92:M92" si="18">F$90/F$9*F11</f>
        <v>50.451283508524909</v>
      </c>
      <c r="G92" s="948">
        <f t="shared" si="18"/>
        <v>5.4413779192254896</v>
      </c>
      <c r="H92" s="948">
        <f t="shared" si="18"/>
        <v>10.837252492933622</v>
      </c>
      <c r="I92" s="948">
        <f t="shared" si="18"/>
        <v>12.115882934719817</v>
      </c>
      <c r="J92" s="948">
        <f t="shared" si="18"/>
        <v>21.678591980230067</v>
      </c>
      <c r="K92" s="948">
        <f t="shared" si="18"/>
        <v>30.112143267315119</v>
      </c>
      <c r="L92" s="948">
        <f t="shared" si="18"/>
        <v>129.0285351361716</v>
      </c>
      <c r="M92" s="948">
        <f t="shared" si="18"/>
        <v>173.84064074053026</v>
      </c>
      <c r="N92" s="945"/>
      <c r="O92" s="939"/>
      <c r="P92" s="939"/>
      <c r="Q92" s="547"/>
      <c r="R92" s="547"/>
      <c r="S92" s="547"/>
      <c r="T92" s="549"/>
      <c r="U92" s="549"/>
      <c r="V92" s="549"/>
      <c r="W92" s="549"/>
      <c r="X92" s="549"/>
      <c r="Y92" s="549"/>
      <c r="Z92" s="549"/>
      <c r="AA92" s="549"/>
      <c r="AB92" s="549"/>
      <c r="AC92" s="549"/>
      <c r="AD92" s="549"/>
      <c r="AE92" s="549"/>
      <c r="AF92" s="549"/>
      <c r="AG92" s="549"/>
      <c r="AH92" s="549"/>
      <c r="AI92" s="549"/>
      <c r="AJ92" s="549"/>
      <c r="AK92" s="549"/>
      <c r="AL92" s="549"/>
      <c r="AM92" s="549"/>
      <c r="AN92" s="549"/>
    </row>
    <row r="93" spans="1:40">
      <c r="A93" s="546"/>
      <c r="B93" s="555" t="s">
        <v>24</v>
      </c>
      <c r="C93" s="945">
        <v>1001</v>
      </c>
      <c r="D93" s="945">
        <v>2000</v>
      </c>
      <c r="E93" s="946"/>
      <c r="F93" s="948">
        <f t="shared" ref="F93:M93" si="19">F$90/F$9*F12</f>
        <v>47.082966503323959</v>
      </c>
      <c r="G93" s="948">
        <f t="shared" si="19"/>
        <v>5.078091110596425</v>
      </c>
      <c r="H93" s="948">
        <f t="shared" si="19"/>
        <v>10.113716849773292</v>
      </c>
      <c r="I93" s="948">
        <f t="shared" si="19"/>
        <v>15.897415574268814</v>
      </c>
      <c r="J93" s="948">
        <f t="shared" si="19"/>
        <v>23.93959273434378</v>
      </c>
      <c r="K93" s="948">
        <f t="shared" si="19"/>
        <v>26.832852406918832</v>
      </c>
      <c r="L93" s="948">
        <f t="shared" si="19"/>
        <v>125.1992754652946</v>
      </c>
      <c r="M93" s="948">
        <f t="shared" si="19"/>
        <v>137.32180327403356</v>
      </c>
      <c r="N93" s="945"/>
      <c r="O93" s="939"/>
      <c r="P93" s="939"/>
      <c r="Q93" s="547"/>
      <c r="R93" s="547"/>
      <c r="S93" s="547"/>
      <c r="T93" s="549"/>
      <c r="U93" s="549"/>
      <c r="V93" s="549"/>
      <c r="W93" s="549"/>
      <c r="X93" s="549"/>
      <c r="Y93" s="549"/>
      <c r="Z93" s="549"/>
      <c r="AA93" s="549"/>
      <c r="AB93" s="549"/>
      <c r="AC93" s="549"/>
      <c r="AD93" s="549"/>
      <c r="AE93" s="549"/>
      <c r="AF93" s="549"/>
      <c r="AG93" s="549"/>
      <c r="AH93" s="549"/>
      <c r="AI93" s="549"/>
      <c r="AJ93" s="549"/>
      <c r="AK93" s="549"/>
      <c r="AL93" s="549"/>
      <c r="AM93" s="549"/>
      <c r="AN93" s="549"/>
    </row>
    <row r="94" spans="1:40">
      <c r="A94" s="546"/>
      <c r="B94" s="555" t="s">
        <v>24</v>
      </c>
      <c r="C94" s="945">
        <v>2001</v>
      </c>
      <c r="D94" s="945">
        <v>5000</v>
      </c>
      <c r="E94" s="946"/>
      <c r="F94" s="948">
        <f t="shared" ref="F94:M94" si="20">F$90/F$9*F13</f>
        <v>81.719324050931121</v>
      </c>
      <c r="G94" s="948">
        <f t="shared" si="20"/>
        <v>8.8137643790495925</v>
      </c>
      <c r="H94" s="948">
        <f t="shared" si="20"/>
        <v>17.553823940716175</v>
      </c>
      <c r="I94" s="948">
        <f t="shared" si="20"/>
        <v>27.592272776488645</v>
      </c>
      <c r="J94" s="948">
        <f t="shared" si="20"/>
        <v>41.302333224504103</v>
      </c>
      <c r="K94" s="948">
        <f t="shared" si="20"/>
        <v>56.253167198446157</v>
      </c>
      <c r="L94" s="948">
        <f t="shared" si="20"/>
        <v>237.60927002837312</v>
      </c>
      <c r="M94" s="948">
        <f t="shared" si="20"/>
        <v>229.43051919197111</v>
      </c>
      <c r="N94" s="945"/>
      <c r="O94" s="939"/>
      <c r="P94" s="939"/>
      <c r="Q94" s="547"/>
      <c r="R94" s="547"/>
      <c r="S94" s="547"/>
      <c r="T94" s="549"/>
      <c r="U94" s="549"/>
      <c r="V94" s="549"/>
      <c r="W94" s="549"/>
      <c r="X94" s="549"/>
      <c r="Y94" s="549"/>
      <c r="Z94" s="549"/>
      <c r="AA94" s="549"/>
      <c r="AB94" s="549"/>
      <c r="AC94" s="549"/>
      <c r="AD94" s="549"/>
      <c r="AE94" s="549"/>
      <c r="AF94" s="549"/>
      <c r="AG94" s="549"/>
      <c r="AH94" s="549"/>
      <c r="AI94" s="549"/>
      <c r="AJ94" s="549"/>
      <c r="AK94" s="549"/>
      <c r="AL94" s="549"/>
      <c r="AM94" s="549"/>
      <c r="AN94" s="549"/>
    </row>
    <row r="95" spans="1:40">
      <c r="A95" s="546"/>
      <c r="B95" s="555" t="s">
        <v>24</v>
      </c>
      <c r="C95" s="945">
        <v>5001</v>
      </c>
      <c r="D95" s="945">
        <v>10000</v>
      </c>
      <c r="E95" s="946"/>
      <c r="F95" s="948"/>
      <c r="G95" s="948"/>
      <c r="H95" s="948"/>
      <c r="I95" s="948"/>
      <c r="J95" s="948"/>
      <c r="K95" s="948"/>
      <c r="L95" s="948"/>
      <c r="M95" s="948"/>
      <c r="N95" s="945"/>
      <c r="O95" s="939"/>
      <c r="P95" s="939"/>
      <c r="Q95" s="547"/>
      <c r="R95" s="547"/>
      <c r="S95" s="547"/>
      <c r="T95" s="549"/>
      <c r="U95" s="549"/>
      <c r="V95" s="549"/>
      <c r="W95" s="549"/>
      <c r="X95" s="549"/>
      <c r="Y95" s="549"/>
      <c r="Z95" s="549"/>
      <c r="AA95" s="549"/>
      <c r="AB95" s="549"/>
      <c r="AC95" s="549"/>
      <c r="AD95" s="549"/>
      <c r="AE95" s="549"/>
      <c r="AF95" s="549"/>
      <c r="AG95" s="549"/>
      <c r="AH95" s="549"/>
      <c r="AI95" s="549"/>
      <c r="AJ95" s="549"/>
      <c r="AK95" s="549"/>
      <c r="AL95" s="549"/>
      <c r="AM95" s="549"/>
      <c r="AN95" s="549"/>
    </row>
    <row r="96" spans="1:40">
      <c r="A96" s="546"/>
      <c r="B96" s="555" t="s">
        <v>24</v>
      </c>
      <c r="C96" s="945"/>
      <c r="D96" s="945"/>
      <c r="E96" s="946"/>
      <c r="F96" s="947"/>
      <c r="G96" s="947"/>
      <c r="H96" s="947"/>
      <c r="I96" s="947"/>
      <c r="J96" s="947"/>
      <c r="K96" s="947"/>
      <c r="L96" s="947"/>
      <c r="M96" s="947"/>
      <c r="N96" s="945"/>
      <c r="O96" s="939"/>
      <c r="P96" s="939"/>
      <c r="Q96" s="547"/>
      <c r="R96" s="547"/>
      <c r="S96" s="547"/>
      <c r="T96" s="549"/>
      <c r="U96" s="549"/>
      <c r="V96" s="549"/>
      <c r="W96" s="549"/>
      <c r="X96" s="549"/>
      <c r="Y96" s="549"/>
      <c r="Z96" s="549"/>
      <c r="AA96" s="549"/>
      <c r="AB96" s="549"/>
      <c r="AC96" s="549"/>
      <c r="AD96" s="549"/>
      <c r="AE96" s="549"/>
      <c r="AF96" s="549"/>
      <c r="AG96" s="549"/>
      <c r="AH96" s="549"/>
      <c r="AI96" s="549"/>
      <c r="AJ96" s="549"/>
      <c r="AK96" s="549"/>
      <c r="AL96" s="549"/>
      <c r="AM96" s="549"/>
      <c r="AN96" s="549"/>
    </row>
    <row r="97" spans="1:40">
      <c r="A97" s="546"/>
      <c r="B97" s="555" t="s">
        <v>24</v>
      </c>
      <c r="C97" s="945"/>
      <c r="D97" s="945"/>
      <c r="E97" s="946"/>
      <c r="F97" s="947"/>
      <c r="G97" s="947"/>
      <c r="H97" s="947"/>
      <c r="I97" s="947"/>
      <c r="J97" s="947"/>
      <c r="K97" s="947"/>
      <c r="L97" s="947"/>
      <c r="M97" s="947"/>
      <c r="N97" s="945"/>
      <c r="O97" s="939"/>
      <c r="P97" s="939"/>
      <c r="Q97" s="547"/>
      <c r="R97" s="547"/>
      <c r="S97" s="547"/>
      <c r="T97" s="549"/>
      <c r="U97" s="549"/>
      <c r="V97" s="549"/>
      <c r="W97" s="549"/>
      <c r="X97" s="549"/>
      <c r="Y97" s="549"/>
      <c r="Z97" s="549"/>
      <c r="AA97" s="549"/>
      <c r="AB97" s="549"/>
      <c r="AC97" s="549"/>
      <c r="AD97" s="549"/>
      <c r="AE97" s="549"/>
      <c r="AF97" s="549"/>
      <c r="AG97" s="549"/>
      <c r="AH97" s="549"/>
      <c r="AI97" s="549"/>
      <c r="AJ97" s="549"/>
      <c r="AK97" s="549"/>
      <c r="AL97" s="549"/>
      <c r="AM97" s="549"/>
      <c r="AN97" s="549"/>
    </row>
    <row r="98" spans="1:40">
      <c r="A98" s="546"/>
      <c r="B98" s="556"/>
      <c r="C98" s="556"/>
      <c r="D98" s="556"/>
      <c r="E98" s="556"/>
      <c r="F98" s="556"/>
      <c r="G98" s="556"/>
      <c r="H98" s="557"/>
      <c r="I98" s="557"/>
      <c r="J98" s="556"/>
      <c r="K98" s="556"/>
      <c r="L98" s="556"/>
      <c r="M98" s="556"/>
      <c r="N98" s="556"/>
      <c r="O98" s="939"/>
      <c r="P98" s="939"/>
      <c r="Q98" s="547"/>
      <c r="R98" s="547"/>
      <c r="S98" s="547"/>
      <c r="T98" s="549"/>
      <c r="U98" s="549"/>
      <c r="V98" s="549"/>
      <c r="W98" s="549"/>
      <c r="X98" s="549"/>
      <c r="Y98" s="549"/>
      <c r="Z98" s="549"/>
      <c r="AA98" s="549"/>
      <c r="AB98" s="549"/>
      <c r="AC98" s="549"/>
      <c r="AD98" s="549"/>
      <c r="AE98" s="549"/>
      <c r="AF98" s="549"/>
      <c r="AG98" s="549"/>
      <c r="AH98" s="549"/>
      <c r="AI98" s="549"/>
      <c r="AJ98" s="549"/>
      <c r="AK98" s="549"/>
      <c r="AL98" s="549"/>
      <c r="AM98" s="549"/>
      <c r="AN98" s="549"/>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96</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473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473</v>
      </c>
      <c r="F9" s="54">
        <v>142.73683718291568</v>
      </c>
      <c r="G9" s="54">
        <v>16.414712337878282</v>
      </c>
      <c r="H9" s="54">
        <v>27.733581395348839</v>
      </c>
      <c r="I9" s="54">
        <v>59.328288770053476</v>
      </c>
      <c r="J9" s="54">
        <v>79.070588235294125</v>
      </c>
      <c r="K9" s="54">
        <v>101.59974392214775</v>
      </c>
      <c r="L9" s="54">
        <v>214.58295663546818</v>
      </c>
      <c r="M9" s="54">
        <v>370.6117825891925</v>
      </c>
      <c r="N9" s="59">
        <v>450.53488372093022</v>
      </c>
      <c r="O9" s="11"/>
      <c r="P9" s="11"/>
      <c r="Q9" s="11"/>
      <c r="AI9" s="43"/>
      <c r="AJ9" s="43"/>
      <c r="AK9" s="43"/>
      <c r="AL9" s="43"/>
    </row>
    <row r="10" spans="1:69" s="44" customFormat="1">
      <c r="A10" s="1"/>
      <c r="B10" s="26" t="s">
        <v>19</v>
      </c>
      <c r="C10" s="53">
        <v>50</v>
      </c>
      <c r="D10" s="53">
        <v>500</v>
      </c>
      <c r="E10" s="28">
        <v>381</v>
      </c>
      <c r="F10" s="56">
        <v>135.78450985794572</v>
      </c>
      <c r="G10" s="56">
        <v>16.388001330229464</v>
      </c>
      <c r="H10" s="56">
        <v>27.877142857142857</v>
      </c>
      <c r="I10" s="56">
        <v>59.108151260504208</v>
      </c>
      <c r="J10" s="56">
        <v>74.291005291005291</v>
      </c>
      <c r="K10" s="56">
        <v>94.216632160110422</v>
      </c>
      <c r="L10" s="56">
        <v>194.47432567432566</v>
      </c>
      <c r="M10" s="56">
        <v>347.52746928746939</v>
      </c>
      <c r="N10" s="53">
        <v>178.79527559055117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40</v>
      </c>
      <c r="F11" s="56">
        <v>131.29357198370028</v>
      </c>
      <c r="G11" s="30">
        <v>15.845984454121078</v>
      </c>
      <c r="H11" s="30">
        <v>24.831452581032412</v>
      </c>
      <c r="I11" s="30">
        <v>39.400203861374273</v>
      </c>
      <c r="J11" s="30">
        <v>52.366723938146805</v>
      </c>
      <c r="K11" s="30">
        <v>122.9179341539374</v>
      </c>
      <c r="L11" s="30">
        <v>220.48364255779373</v>
      </c>
      <c r="M11" s="30">
        <v>376.8121573661557</v>
      </c>
      <c r="N11" s="53">
        <v>682.7</v>
      </c>
      <c r="O11" s="11"/>
      <c r="P11" s="11"/>
      <c r="Q11" s="34" t="s">
        <v>23</v>
      </c>
      <c r="AI11" s="1"/>
      <c r="AJ11" s="43"/>
      <c r="AK11" s="43"/>
      <c r="AL11" s="43"/>
    </row>
    <row r="12" spans="1:69">
      <c r="B12" s="26" t="s">
        <v>19</v>
      </c>
      <c r="C12" s="53">
        <v>1001</v>
      </c>
      <c r="D12" s="53">
        <v>2000</v>
      </c>
      <c r="E12" s="28">
        <v>31</v>
      </c>
      <c r="F12" s="56">
        <v>169.04359018736955</v>
      </c>
      <c r="G12" s="30">
        <v>20.402081089776587</v>
      </c>
      <c r="H12" s="30">
        <v>31.971084573632151</v>
      </c>
      <c r="I12" s="30">
        <v>71.637890220408948</v>
      </c>
      <c r="J12" s="30">
        <v>137.29577464788733</v>
      </c>
      <c r="K12" s="30">
        <v>177.41304834246012</v>
      </c>
      <c r="L12" s="30">
        <v>356.01565137614682</v>
      </c>
      <c r="M12" s="30">
        <v>423.81265917853767</v>
      </c>
      <c r="N12" s="53">
        <v>1382.258064516129</v>
      </c>
      <c r="O12" s="11"/>
      <c r="P12" s="11"/>
      <c r="Q12" s="34" t="s">
        <v>25</v>
      </c>
      <c r="AI12" s="1"/>
      <c r="AJ12" s="43"/>
      <c r="AK12" s="43"/>
      <c r="AL12" s="43"/>
    </row>
    <row r="13" spans="1:69">
      <c r="B13" s="26" t="s">
        <v>19</v>
      </c>
      <c r="C13" s="53">
        <v>2001</v>
      </c>
      <c r="D13" s="53">
        <v>5000</v>
      </c>
      <c r="E13" s="28">
        <v>18</v>
      </c>
      <c r="F13" s="56">
        <v>260.52533097243844</v>
      </c>
      <c r="G13" s="30">
        <v>31.443126134206501</v>
      </c>
      <c r="H13" s="30">
        <v>49.272956051519529</v>
      </c>
      <c r="I13" s="30">
        <v>110.40634571918677</v>
      </c>
      <c r="J13" s="30">
        <v>245.62713815176915</v>
      </c>
      <c r="K13" s="30">
        <v>296.26322145528076</v>
      </c>
      <c r="L13" s="30">
        <v>409.38967232303355</v>
      </c>
      <c r="M13" s="30">
        <v>619.9408726714297</v>
      </c>
      <c r="N13" s="53">
        <v>2993.0555555555557</v>
      </c>
      <c r="O13" s="11"/>
      <c r="P13" s="11"/>
      <c r="Q13" s="34" t="s">
        <v>26</v>
      </c>
      <c r="AI13" s="1"/>
      <c r="AJ13" s="43"/>
      <c r="AK13" s="43"/>
      <c r="AL13" s="43"/>
    </row>
    <row r="14" spans="1:69">
      <c r="B14" s="26" t="s">
        <v>19</v>
      </c>
      <c r="C14" s="53">
        <v>5001</v>
      </c>
      <c r="D14" s="53">
        <v>9197</v>
      </c>
      <c r="E14" s="42"/>
      <c r="F14" s="30"/>
      <c r="G14" s="30"/>
      <c r="H14" s="30"/>
      <c r="I14" s="30"/>
      <c r="J14" s="30"/>
      <c r="K14" s="30"/>
      <c r="L14" s="30"/>
      <c r="M14" s="30"/>
      <c r="N14" s="61"/>
      <c r="O14" s="11"/>
      <c r="P14" s="11"/>
      <c r="Q14" s="34" t="s">
        <v>27</v>
      </c>
      <c r="AI14" s="1"/>
      <c r="AJ14" s="43"/>
      <c r="AK14" s="43"/>
      <c r="AL14" s="43"/>
    </row>
    <row r="15" spans="1:69">
      <c r="B15" s="26" t="s">
        <v>19</v>
      </c>
      <c r="C15" s="945"/>
      <c r="D15" s="945"/>
      <c r="E15" s="946"/>
      <c r="F15" s="947"/>
      <c r="G15" s="947"/>
      <c r="H15" s="947"/>
      <c r="I15" s="947"/>
      <c r="J15" s="947"/>
      <c r="K15" s="947"/>
      <c r="L15" s="947"/>
      <c r="M15" s="947"/>
      <c r="N15" s="945"/>
      <c r="O15" s="11"/>
      <c r="P15" s="11"/>
      <c r="Q15" s="11"/>
      <c r="AI15" s="1"/>
      <c r="AJ15" s="43"/>
      <c r="AK15" s="43"/>
      <c r="AL15" s="43"/>
    </row>
    <row r="16" spans="1:69">
      <c r="B16" s="26" t="s">
        <v>19</v>
      </c>
      <c r="C16" s="945"/>
      <c r="D16" s="945"/>
      <c r="E16" s="946"/>
      <c r="F16" s="947"/>
      <c r="G16" s="947"/>
      <c r="H16" s="947"/>
      <c r="I16" s="947"/>
      <c r="J16" s="947"/>
      <c r="K16" s="947"/>
      <c r="L16" s="947"/>
      <c r="M16" s="947"/>
      <c r="N16" s="945"/>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213103</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473</v>
      </c>
      <c r="F26" s="54">
        <v>142.73683718291568</v>
      </c>
      <c r="G26" s="54">
        <v>16.414712337878282</v>
      </c>
      <c r="H26" s="54">
        <v>27.733581395348839</v>
      </c>
      <c r="I26" s="54">
        <v>59.328288770053476</v>
      </c>
      <c r="J26" s="54">
        <v>79.070588235294125</v>
      </c>
      <c r="K26" s="54">
        <v>101.59974392214775</v>
      </c>
      <c r="L26" s="54">
        <v>214.58295663546818</v>
      </c>
      <c r="M26" s="54">
        <v>370.6117825891925</v>
      </c>
      <c r="N26" s="59">
        <v>450.53488372093022</v>
      </c>
      <c r="O26" s="11"/>
      <c r="P26" s="11"/>
      <c r="Q26" s="11"/>
      <c r="AI26" s="43"/>
      <c r="AJ26" s="43"/>
      <c r="AK26" s="43"/>
      <c r="AL26" s="43"/>
    </row>
    <row r="27" spans="1:69">
      <c r="B27" s="28" t="s">
        <v>20</v>
      </c>
      <c r="C27" s="28" t="s">
        <v>19</v>
      </c>
      <c r="D27" s="28" t="s">
        <v>19</v>
      </c>
      <c r="E27" s="28">
        <v>279</v>
      </c>
      <c r="F27" s="56">
        <v>148.18543173953961</v>
      </c>
      <c r="G27" s="56">
        <v>18.194915254237287</v>
      </c>
      <c r="H27" s="56">
        <v>29.687943262411348</v>
      </c>
      <c r="I27" s="56">
        <v>61.711171662125338</v>
      </c>
      <c r="J27" s="56">
        <v>82.032989690721649</v>
      </c>
      <c r="K27" s="56">
        <v>105.05769230769231</v>
      </c>
      <c r="L27" s="56">
        <v>214.5659050966608</v>
      </c>
      <c r="M27" s="56">
        <v>377.21233859397415</v>
      </c>
      <c r="N27" s="33">
        <v>349.0035842293907</v>
      </c>
      <c r="O27" s="11"/>
      <c r="P27" s="11"/>
      <c r="Q27" s="11"/>
      <c r="AI27" s="43"/>
      <c r="AJ27" s="43"/>
      <c r="AK27" s="43"/>
      <c r="AL27" s="43"/>
    </row>
    <row r="28" spans="1:69">
      <c r="B28" s="28" t="s">
        <v>21</v>
      </c>
      <c r="C28" s="28" t="s">
        <v>19</v>
      </c>
      <c r="D28" s="28" t="s">
        <v>19</v>
      </c>
      <c r="E28" s="28">
        <v>57</v>
      </c>
      <c r="F28" s="56">
        <v>165.73216734909727</v>
      </c>
      <c r="G28" s="56">
        <v>17.176696090794454</v>
      </c>
      <c r="H28" s="56">
        <v>42.770992366412223</v>
      </c>
      <c r="I28" s="56">
        <v>80.376554375415864</v>
      </c>
      <c r="J28" s="56">
        <v>106.69230769230769</v>
      </c>
      <c r="K28" s="56">
        <v>161.2789918115607</v>
      </c>
      <c r="L28" s="56">
        <v>276.47918206454796</v>
      </c>
      <c r="M28" s="56">
        <v>378.05180919557341</v>
      </c>
      <c r="N28" s="33">
        <v>649.75438596491233</v>
      </c>
      <c r="O28" s="11"/>
      <c r="P28" s="11"/>
      <c r="Q28" s="11"/>
      <c r="AI28" s="43"/>
      <c r="AJ28" s="43"/>
      <c r="AK28" s="43"/>
      <c r="AL28" s="43"/>
    </row>
    <row r="29" spans="1:69" s="44" customFormat="1">
      <c r="A29" s="1"/>
      <c r="B29" s="28" t="s">
        <v>22</v>
      </c>
      <c r="C29" s="28" t="s">
        <v>19</v>
      </c>
      <c r="D29" s="28" t="s">
        <v>19</v>
      </c>
      <c r="E29" s="28">
        <v>25</v>
      </c>
      <c r="F29" s="56">
        <v>110.6032427140389</v>
      </c>
      <c r="G29" s="56">
        <v>11.46306306821957</v>
      </c>
      <c r="H29" s="56">
        <v>28.543707148040042</v>
      </c>
      <c r="I29" s="56">
        <v>49.016834769851464</v>
      </c>
      <c r="J29" s="56">
        <v>65.489247311827953</v>
      </c>
      <c r="K29" s="56">
        <v>78.306491803278689</v>
      </c>
      <c r="L29" s="56">
        <v>149.88877300207699</v>
      </c>
      <c r="M29" s="56">
        <v>375.50554715273745</v>
      </c>
      <c r="N29" s="33">
        <v>500</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112</v>
      </c>
      <c r="F30" s="56">
        <v>124.63369576284005</v>
      </c>
      <c r="G30" s="56">
        <v>11.012761172100454</v>
      </c>
      <c r="H30" s="56">
        <v>25.585229899820192</v>
      </c>
      <c r="I30" s="56">
        <v>45.994917609688308</v>
      </c>
      <c r="J30" s="56">
        <v>61.896775165762506</v>
      </c>
      <c r="K30" s="56">
        <v>81.761958737260741</v>
      </c>
      <c r="L30" s="56">
        <v>185.23937381404176</v>
      </c>
      <c r="M30" s="56">
        <v>335.45826147530056</v>
      </c>
      <c r="N30" s="33">
        <v>591.02678571428567</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4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50</v>
      </c>
      <c r="C37" s="53">
        <v>500</v>
      </c>
      <c r="D37" s="53">
        <v>178.79527559055117</v>
      </c>
      <c r="E37" s="56">
        <v>135.78450985794572</v>
      </c>
      <c r="F37" s="948">
        <v>140.96771803242532</v>
      </c>
      <c r="G37" s="948">
        <v>157.6597993575671</v>
      </c>
      <c r="H37" s="948">
        <v>105.21605632454579</v>
      </c>
      <c r="I37" s="948">
        <v>118.56312375238151</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682.7</v>
      </c>
      <c r="E38" s="56">
        <v>131.29357198370028</v>
      </c>
      <c r="F38" s="948">
        <v>136.30535069302792</v>
      </c>
      <c r="G38" s="948">
        <v>152.44535799808088</v>
      </c>
      <c r="H38" s="948">
        <v>101.73613970650901</v>
      </c>
      <c r="I38" s="948">
        <v>114.64176612841199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1382.258064516129</v>
      </c>
      <c r="E39" s="56">
        <v>169.04359018736955</v>
      </c>
      <c r="F39" s="948">
        <v>175.4963742304036</v>
      </c>
      <c r="G39" s="948">
        <v>196.27701671939951</v>
      </c>
      <c r="H39" s="948">
        <v>130.98769458360954</v>
      </c>
      <c r="I39" s="948">
        <v>147.60399491738593</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2993.0555555555557</v>
      </c>
      <c r="E40" s="56">
        <v>260.52533097243844</v>
      </c>
      <c r="F40" s="948">
        <v>270.47018422976549</v>
      </c>
      <c r="G40" s="948">
        <v>302.49673877859385</v>
      </c>
      <c r="H40" s="948">
        <v>201.87463154850411</v>
      </c>
      <c r="I40" s="948">
        <v>227.48321652470031</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9197</v>
      </c>
      <c r="D41" s="61"/>
      <c r="E41" s="948"/>
      <c r="F41" s="948"/>
      <c r="G41" s="948"/>
      <c r="H41" s="948"/>
      <c r="I41" s="948"/>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945"/>
      <c r="C42" s="945"/>
      <c r="D42" s="945"/>
      <c r="E42" s="947"/>
      <c r="F42" s="947"/>
      <c r="G42" s="947"/>
      <c r="H42" s="947"/>
      <c r="I42" s="947"/>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945"/>
      <c r="C43" s="945"/>
      <c r="D43" s="945"/>
      <c r="E43" s="947"/>
      <c r="F43" s="947"/>
      <c r="G43" s="947"/>
      <c r="H43" s="947"/>
      <c r="I43" s="947"/>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450.53488372093022</v>
      </c>
      <c r="E44" s="54">
        <v>142.73683718291568</v>
      </c>
      <c r="F44" s="54">
        <v>148.18543173953961</v>
      </c>
      <c r="G44" s="54">
        <v>165.73216734909727</v>
      </c>
      <c r="H44" s="54">
        <v>110.6032427140389</v>
      </c>
      <c r="I44" s="54">
        <v>124.63369576284005</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529"/>
      <c r="B46" s="533" t="s">
        <v>221</v>
      </c>
      <c r="C46" s="534"/>
      <c r="D46" s="534"/>
      <c r="E46" s="534"/>
      <c r="F46" s="534"/>
      <c r="G46" s="534"/>
      <c r="H46" s="534"/>
      <c r="I46" s="534"/>
      <c r="J46" s="534"/>
      <c r="K46" s="534"/>
      <c r="L46" s="535"/>
      <c r="M46" s="535"/>
      <c r="N46" s="534"/>
      <c r="O46" s="534"/>
      <c r="P46" s="534"/>
      <c r="Q46" s="534"/>
      <c r="R46" s="534"/>
      <c r="S46" s="534"/>
      <c r="T46" s="534"/>
      <c r="U46" s="534"/>
      <c r="V46" s="534"/>
      <c r="W46" s="534"/>
      <c r="X46" s="534"/>
      <c r="Y46" s="534"/>
      <c r="Z46" s="534"/>
      <c r="AA46" s="534"/>
      <c r="AB46" s="534"/>
      <c r="AC46" s="534"/>
      <c r="AD46" s="534"/>
      <c r="AE46" s="532"/>
      <c r="AF46" s="532"/>
      <c r="AG46" s="532"/>
      <c r="AH46" s="532"/>
      <c r="AI46" s="532"/>
      <c r="AJ46" s="532"/>
      <c r="AK46" s="532"/>
      <c r="AL46" s="532"/>
      <c r="AM46" s="530"/>
      <c r="AN46" s="530"/>
    </row>
    <row r="47" spans="1:40">
      <c r="A47" s="528"/>
      <c r="B47" s="528"/>
      <c r="C47" s="528"/>
      <c r="D47" s="528"/>
      <c r="E47" s="528"/>
      <c r="F47" s="528"/>
      <c r="G47" s="528"/>
      <c r="H47" s="528"/>
      <c r="I47" s="528"/>
      <c r="J47" s="528"/>
      <c r="K47" s="528"/>
      <c r="L47" s="528"/>
      <c r="M47" s="528"/>
      <c r="N47" s="528"/>
      <c r="O47" s="528"/>
      <c r="P47" s="528"/>
      <c r="Q47" s="528"/>
      <c r="R47" s="528"/>
      <c r="S47" s="528"/>
      <c r="T47" s="528"/>
      <c r="U47" s="528"/>
      <c r="V47" s="528"/>
      <c r="W47" s="528"/>
      <c r="X47" s="528"/>
      <c r="Y47" s="528"/>
      <c r="Z47" s="528"/>
      <c r="AA47" s="528"/>
      <c r="AB47" s="528"/>
      <c r="AC47" s="528"/>
      <c r="AD47" s="528"/>
      <c r="AE47" s="528"/>
      <c r="AF47" s="528"/>
      <c r="AG47" s="528"/>
      <c r="AH47" s="528"/>
      <c r="AI47" s="528"/>
      <c r="AJ47" s="528"/>
      <c r="AK47" s="528"/>
      <c r="AL47" s="528"/>
      <c r="AM47" s="528"/>
      <c r="AN47" s="528"/>
    </row>
    <row r="48" spans="1:40">
      <c r="A48" s="529"/>
      <c r="B48" s="544" t="s">
        <v>218</v>
      </c>
      <c r="C48" s="530"/>
      <c r="D48" s="530"/>
      <c r="E48" s="530"/>
      <c r="F48" s="530"/>
      <c r="G48" s="530"/>
      <c r="H48" s="530"/>
      <c r="I48" s="530"/>
      <c r="J48" s="530"/>
      <c r="K48" s="530"/>
      <c r="L48" s="530"/>
      <c r="M48" s="530"/>
      <c r="N48" s="531"/>
      <c r="O48" s="531"/>
      <c r="P48" s="939"/>
      <c r="Q48" s="530"/>
      <c r="R48" s="530"/>
      <c r="S48" s="530"/>
      <c r="T48" s="532"/>
      <c r="U48" s="532"/>
      <c r="V48" s="532"/>
      <c r="W48" s="532"/>
      <c r="X48" s="532"/>
      <c r="Y48" s="532"/>
      <c r="Z48" s="532"/>
      <c r="AA48" s="532"/>
      <c r="AB48" s="532"/>
      <c r="AC48" s="532"/>
      <c r="AD48" s="532"/>
      <c r="AE48" s="532"/>
      <c r="AF48" s="532"/>
      <c r="AG48" s="532"/>
      <c r="AH48" s="532"/>
      <c r="AI48" s="532"/>
      <c r="AJ48" s="532"/>
      <c r="AK48" s="532"/>
      <c r="AL48" s="532"/>
      <c r="AM48" s="532"/>
      <c r="AN48" s="532"/>
    </row>
    <row r="49" spans="1:40">
      <c r="A49" s="529"/>
      <c r="B49" s="536">
        <v>1</v>
      </c>
      <c r="C49" s="536">
        <v>2</v>
      </c>
      <c r="D49" s="536">
        <v>3</v>
      </c>
      <c r="E49" s="536">
        <v>4</v>
      </c>
      <c r="F49" s="536">
        <v>5</v>
      </c>
      <c r="G49" s="536">
        <v>7</v>
      </c>
      <c r="H49" s="536">
        <v>8</v>
      </c>
      <c r="I49" s="536">
        <v>9</v>
      </c>
      <c r="J49" s="536">
        <v>10</v>
      </c>
      <c r="K49" s="536">
        <v>11</v>
      </c>
      <c r="L49" s="536">
        <v>12</v>
      </c>
      <c r="M49" s="536">
        <v>13</v>
      </c>
      <c r="N49" s="536">
        <v>14</v>
      </c>
      <c r="O49" s="939"/>
      <c r="P49" s="939"/>
      <c r="Q49" s="530"/>
      <c r="R49" s="530"/>
      <c r="S49" s="530"/>
      <c r="T49" s="532"/>
      <c r="U49" s="532"/>
      <c r="V49" s="532"/>
      <c r="W49" s="532"/>
      <c r="X49" s="532"/>
      <c r="Y49" s="532"/>
      <c r="Z49" s="532"/>
      <c r="AA49" s="532"/>
      <c r="AB49" s="532"/>
      <c r="AC49" s="532"/>
      <c r="AD49" s="532"/>
      <c r="AE49" s="532"/>
      <c r="AF49" s="532"/>
      <c r="AG49" s="532"/>
      <c r="AH49" s="532"/>
      <c r="AI49" s="532"/>
      <c r="AJ49" s="532"/>
      <c r="AK49" s="532"/>
      <c r="AL49" s="532"/>
      <c r="AM49" s="532"/>
      <c r="AN49" s="532"/>
    </row>
    <row r="50" spans="1:40" ht="45" customHeight="1">
      <c r="A50" s="529"/>
      <c r="B50" s="536" t="s">
        <v>5</v>
      </c>
      <c r="C50" s="536" t="s">
        <v>28</v>
      </c>
      <c r="D50" s="536" t="s">
        <v>29</v>
      </c>
      <c r="E50" s="536" t="s">
        <v>215</v>
      </c>
      <c r="F50" s="536" t="s">
        <v>88</v>
      </c>
      <c r="G50" s="536" t="s">
        <v>11</v>
      </c>
      <c r="H50" s="536" t="s">
        <v>12</v>
      </c>
      <c r="I50" s="536" t="s">
        <v>13</v>
      </c>
      <c r="J50" s="536" t="s">
        <v>14</v>
      </c>
      <c r="K50" s="536" t="s">
        <v>15</v>
      </c>
      <c r="L50" s="536" t="s">
        <v>16</v>
      </c>
      <c r="M50" s="536" t="s">
        <v>17</v>
      </c>
      <c r="N50" s="536" t="s">
        <v>216</v>
      </c>
      <c r="O50" s="939"/>
      <c r="P50" s="939"/>
      <c r="Q50" s="530"/>
      <c r="R50" s="530"/>
      <c r="S50" s="530"/>
      <c r="T50" s="532"/>
      <c r="U50" s="532"/>
      <c r="V50" s="532"/>
      <c r="W50" s="532"/>
      <c r="X50" s="532"/>
      <c r="Y50" s="532"/>
      <c r="Z50" s="532"/>
      <c r="AA50" s="532"/>
      <c r="AB50" s="532"/>
      <c r="AC50" s="532"/>
      <c r="AD50" s="532"/>
      <c r="AE50" s="532"/>
      <c r="AF50" s="532"/>
      <c r="AG50" s="532"/>
      <c r="AH50" s="532"/>
      <c r="AI50" s="532"/>
      <c r="AJ50" s="532"/>
      <c r="AK50" s="532"/>
      <c r="AL50" s="532"/>
      <c r="AM50" s="532"/>
      <c r="AN50" s="532"/>
    </row>
    <row r="51" spans="1:40">
      <c r="A51" s="529"/>
      <c r="B51" s="542" t="s">
        <v>20</v>
      </c>
      <c r="C51" s="542" t="s">
        <v>19</v>
      </c>
      <c r="D51" s="542" t="s">
        <v>19</v>
      </c>
      <c r="E51" s="542">
        <f t="shared" ref="E51" si="0">E27</f>
        <v>279</v>
      </c>
      <c r="F51" s="951">
        <f>F27</f>
        <v>148.18543173953961</v>
      </c>
      <c r="G51" s="951">
        <f t="shared" ref="G51:N51" si="1">G27</f>
        <v>18.194915254237287</v>
      </c>
      <c r="H51" s="951">
        <f t="shared" si="1"/>
        <v>29.687943262411348</v>
      </c>
      <c r="I51" s="951">
        <f t="shared" si="1"/>
        <v>61.711171662125338</v>
      </c>
      <c r="J51" s="951">
        <f t="shared" si="1"/>
        <v>82.032989690721649</v>
      </c>
      <c r="K51" s="951">
        <f t="shared" si="1"/>
        <v>105.05769230769231</v>
      </c>
      <c r="L51" s="951">
        <f t="shared" si="1"/>
        <v>214.5659050966608</v>
      </c>
      <c r="M51" s="951">
        <f t="shared" si="1"/>
        <v>377.21233859397415</v>
      </c>
      <c r="N51" s="952">
        <f t="shared" si="1"/>
        <v>349.0035842293907</v>
      </c>
      <c r="O51" s="939"/>
      <c r="P51" s="939"/>
      <c r="Q51" s="530"/>
      <c r="R51" s="530"/>
      <c r="S51" s="530"/>
      <c r="T51" s="532"/>
      <c r="U51" s="532"/>
      <c r="V51" s="532"/>
      <c r="W51" s="532"/>
      <c r="X51" s="532"/>
      <c r="Y51" s="532"/>
      <c r="Z51" s="532"/>
      <c r="AA51" s="532"/>
      <c r="AB51" s="532"/>
      <c r="AC51" s="532"/>
      <c r="AD51" s="532"/>
      <c r="AE51" s="532"/>
      <c r="AF51" s="532"/>
      <c r="AG51" s="532"/>
      <c r="AH51" s="532"/>
      <c r="AI51" s="532"/>
      <c r="AJ51" s="532"/>
      <c r="AK51" s="532"/>
      <c r="AL51" s="532"/>
      <c r="AM51" s="532"/>
      <c r="AN51" s="532"/>
    </row>
    <row r="52" spans="1:40">
      <c r="A52" s="529"/>
      <c r="B52" s="538" t="s">
        <v>20</v>
      </c>
      <c r="C52" s="537" t="s">
        <v>75</v>
      </c>
      <c r="D52" s="537">
        <v>500</v>
      </c>
      <c r="E52" s="538"/>
      <c r="F52" s="948">
        <f>F$51/F$9*F10</f>
        <v>140.96771803242532</v>
      </c>
      <c r="G52" s="948">
        <f t="shared" ref="G52:M52" si="2">G$51/G$9*G10</f>
        <v>18.165307393281722</v>
      </c>
      <c r="H52" s="948">
        <f t="shared" si="2"/>
        <v>29.841621378182019</v>
      </c>
      <c r="I52" s="948">
        <f t="shared" si="2"/>
        <v>61.482192469859726</v>
      </c>
      <c r="J52" s="948">
        <f t="shared" si="2"/>
        <v>77.074338349618003</v>
      </c>
      <c r="K52" s="948">
        <f t="shared" si="2"/>
        <v>97.423296256814695</v>
      </c>
      <c r="L52" s="948">
        <f t="shared" si="2"/>
        <v>194.45887204015418</v>
      </c>
      <c r="M52" s="948">
        <f t="shared" si="2"/>
        <v>353.71689615405836</v>
      </c>
      <c r="N52" s="537"/>
      <c r="O52" s="939"/>
      <c r="P52" s="939"/>
      <c r="Q52" s="530"/>
      <c r="R52" s="530"/>
      <c r="S52" s="530"/>
      <c r="T52" s="532"/>
      <c r="U52" s="532"/>
      <c r="V52" s="532"/>
      <c r="W52" s="532"/>
      <c r="X52" s="532"/>
      <c r="Y52" s="532"/>
      <c r="Z52" s="532"/>
      <c r="AA52" s="532"/>
      <c r="AB52" s="532"/>
      <c r="AC52" s="532"/>
      <c r="AD52" s="532"/>
      <c r="AE52" s="532"/>
      <c r="AF52" s="532"/>
      <c r="AG52" s="532"/>
      <c r="AH52" s="532"/>
      <c r="AI52" s="532"/>
      <c r="AJ52" s="532"/>
      <c r="AK52" s="532"/>
      <c r="AL52" s="532"/>
      <c r="AM52" s="532"/>
      <c r="AN52" s="532"/>
    </row>
    <row r="53" spans="1:40">
      <c r="A53" s="529"/>
      <c r="B53" s="538" t="s">
        <v>20</v>
      </c>
      <c r="C53" s="537">
        <v>501</v>
      </c>
      <c r="D53" s="537">
        <v>1000</v>
      </c>
      <c r="E53" s="538"/>
      <c r="F53" s="948">
        <f t="shared" ref="F53:M53" si="3">F$51/F$9*F11</f>
        <v>136.30535069302792</v>
      </c>
      <c r="G53" s="948">
        <f t="shared" si="3"/>
        <v>17.564507883417559</v>
      </c>
      <c r="H53" s="948">
        <f t="shared" si="3"/>
        <v>26.581303901579119</v>
      </c>
      <c r="I53" s="948">
        <f t="shared" si="3"/>
        <v>40.982687928786014</v>
      </c>
      <c r="J53" s="948">
        <f t="shared" si="3"/>
        <v>54.328657732653376</v>
      </c>
      <c r="K53" s="948">
        <f t="shared" si="3"/>
        <v>127.10144737507086</v>
      </c>
      <c r="L53" s="948">
        <f t="shared" si="3"/>
        <v>220.46612212911469</v>
      </c>
      <c r="M53" s="948">
        <f t="shared" si="3"/>
        <v>383.52314137913521</v>
      </c>
      <c r="N53" s="537"/>
      <c r="O53" s="939"/>
      <c r="P53" s="939"/>
      <c r="Q53" s="530"/>
      <c r="R53" s="530"/>
      <c r="S53" s="530"/>
      <c r="T53" s="532"/>
      <c r="U53" s="532"/>
      <c r="V53" s="532"/>
      <c r="W53" s="532"/>
      <c r="X53" s="532"/>
      <c r="Y53" s="532"/>
      <c r="Z53" s="532"/>
      <c r="AA53" s="532"/>
      <c r="AB53" s="532"/>
      <c r="AC53" s="532"/>
      <c r="AD53" s="532"/>
      <c r="AE53" s="532"/>
      <c r="AF53" s="532"/>
      <c r="AG53" s="532"/>
      <c r="AH53" s="532"/>
      <c r="AI53" s="532"/>
      <c r="AJ53" s="532"/>
      <c r="AK53" s="532"/>
      <c r="AL53" s="532"/>
      <c r="AM53" s="532"/>
      <c r="AN53" s="532"/>
    </row>
    <row r="54" spans="1:40">
      <c r="A54" s="529"/>
      <c r="B54" s="538" t="s">
        <v>20</v>
      </c>
      <c r="C54" s="537">
        <v>1001</v>
      </c>
      <c r="D54" s="537">
        <v>2000</v>
      </c>
      <c r="E54" s="538"/>
      <c r="F54" s="948">
        <f t="shared" ref="F54:M54" si="4">F$51/F$9*F12</f>
        <v>175.4963742304036</v>
      </c>
      <c r="G54" s="948">
        <f t="shared" si="4"/>
        <v>22.6147207942204</v>
      </c>
      <c r="H54" s="948">
        <f t="shared" si="4"/>
        <v>34.22405968162942</v>
      </c>
      <c r="I54" s="948">
        <f t="shared" si="4"/>
        <v>74.515180406410394</v>
      </c>
      <c r="J54" s="948">
        <f t="shared" si="4"/>
        <v>142.43959881460074</v>
      </c>
      <c r="K54" s="948">
        <f t="shared" si="4"/>
        <v>183.4513033656267</v>
      </c>
      <c r="L54" s="948">
        <f t="shared" si="4"/>
        <v>355.98736108324255</v>
      </c>
      <c r="M54" s="948">
        <f t="shared" si="4"/>
        <v>431.36071707594181</v>
      </c>
      <c r="N54" s="537"/>
      <c r="O54" s="939"/>
      <c r="P54" s="939"/>
      <c r="Q54" s="530"/>
      <c r="R54" s="530"/>
      <c r="S54" s="530"/>
      <c r="T54" s="532"/>
      <c r="U54" s="532"/>
      <c r="V54" s="532"/>
      <c r="W54" s="532"/>
      <c r="X54" s="532"/>
      <c r="Y54" s="532"/>
      <c r="Z54" s="532"/>
      <c r="AA54" s="532"/>
      <c r="AB54" s="532"/>
      <c r="AC54" s="532"/>
      <c r="AD54" s="532"/>
      <c r="AE54" s="532"/>
      <c r="AF54" s="532"/>
      <c r="AG54" s="532"/>
      <c r="AH54" s="532"/>
      <c r="AI54" s="532"/>
      <c r="AJ54" s="532"/>
      <c r="AK54" s="532"/>
      <c r="AL54" s="532"/>
      <c r="AM54" s="532"/>
      <c r="AN54" s="532"/>
    </row>
    <row r="55" spans="1:40">
      <c r="A55" s="529"/>
      <c r="B55" s="538" t="s">
        <v>20</v>
      </c>
      <c r="C55" s="537">
        <v>2001</v>
      </c>
      <c r="D55" s="537">
        <v>5000</v>
      </c>
      <c r="E55" s="538"/>
      <c r="F55" s="948">
        <f t="shared" ref="F55:M55" si="5">F$51/F$9*F13</f>
        <v>270.47018422976549</v>
      </c>
      <c r="G55" s="948">
        <f t="shared" si="5"/>
        <v>34.853185579134532</v>
      </c>
      <c r="H55" s="948">
        <f t="shared" si="5"/>
        <v>52.745179310816525</v>
      </c>
      <c r="I55" s="948">
        <f t="shared" si="5"/>
        <v>114.84074620240476</v>
      </c>
      <c r="J55" s="948">
        <f t="shared" si="5"/>
        <v>254.82962681149692</v>
      </c>
      <c r="K55" s="948">
        <f t="shared" si="5"/>
        <v>306.34654340845935</v>
      </c>
      <c r="L55" s="948">
        <f t="shared" si="5"/>
        <v>409.35714073714053</v>
      </c>
      <c r="M55" s="948">
        <f t="shared" si="5"/>
        <v>630.98195296610766</v>
      </c>
      <c r="N55" s="537"/>
      <c r="O55" s="939"/>
      <c r="P55" s="939"/>
      <c r="Q55" s="530"/>
      <c r="R55" s="530"/>
      <c r="S55" s="530"/>
      <c r="T55" s="532"/>
      <c r="U55" s="532"/>
      <c r="V55" s="532"/>
      <c r="W55" s="532"/>
      <c r="X55" s="532"/>
      <c r="Y55" s="532"/>
      <c r="Z55" s="532"/>
      <c r="AA55" s="532"/>
      <c r="AB55" s="532"/>
      <c r="AC55" s="532"/>
      <c r="AD55" s="532"/>
      <c r="AE55" s="532"/>
      <c r="AF55" s="532"/>
      <c r="AG55" s="532"/>
      <c r="AH55" s="532"/>
      <c r="AI55" s="532"/>
      <c r="AJ55" s="532"/>
      <c r="AK55" s="532"/>
      <c r="AL55" s="532"/>
      <c r="AM55" s="532"/>
      <c r="AN55" s="532"/>
    </row>
    <row r="56" spans="1:40">
      <c r="A56" s="529"/>
      <c r="B56" s="538" t="s">
        <v>20</v>
      </c>
      <c r="C56" s="537">
        <v>5001</v>
      </c>
      <c r="D56" s="537">
        <v>10000</v>
      </c>
      <c r="E56" s="538"/>
      <c r="F56" s="948"/>
      <c r="G56" s="948"/>
      <c r="H56" s="948"/>
      <c r="I56" s="948"/>
      <c r="J56" s="948"/>
      <c r="K56" s="948"/>
      <c r="L56" s="948"/>
      <c r="M56" s="948"/>
      <c r="N56" s="537"/>
      <c r="O56" s="939"/>
      <c r="P56" s="939"/>
      <c r="Q56" s="530"/>
      <c r="R56" s="530"/>
      <c r="S56" s="530"/>
      <c r="T56" s="532"/>
      <c r="U56" s="532"/>
      <c r="V56" s="532"/>
      <c r="W56" s="532"/>
      <c r="X56" s="532"/>
      <c r="Y56" s="532"/>
      <c r="Z56" s="532"/>
      <c r="AA56" s="532"/>
      <c r="AB56" s="532"/>
      <c r="AC56" s="532"/>
      <c r="AD56" s="532"/>
      <c r="AE56" s="532"/>
      <c r="AF56" s="532"/>
      <c r="AG56" s="532"/>
      <c r="AH56" s="532"/>
      <c r="AI56" s="532"/>
      <c r="AJ56" s="532"/>
      <c r="AK56" s="532"/>
      <c r="AL56" s="532"/>
      <c r="AM56" s="532"/>
      <c r="AN56" s="532"/>
    </row>
    <row r="57" spans="1:40">
      <c r="A57" s="529"/>
      <c r="B57" s="538" t="s">
        <v>20</v>
      </c>
      <c r="C57" s="537"/>
      <c r="D57" s="537"/>
      <c r="E57" s="946"/>
      <c r="F57" s="947"/>
      <c r="G57" s="947"/>
      <c r="H57" s="947"/>
      <c r="I57" s="947"/>
      <c r="J57" s="947"/>
      <c r="K57" s="947"/>
      <c r="L57" s="947"/>
      <c r="M57" s="947"/>
      <c r="N57" s="537"/>
      <c r="O57" s="939"/>
      <c r="P57" s="939"/>
      <c r="Q57" s="530"/>
      <c r="R57" s="530"/>
      <c r="S57" s="530"/>
      <c r="T57" s="532"/>
      <c r="U57" s="532"/>
      <c r="V57" s="532"/>
      <c r="W57" s="532"/>
      <c r="X57" s="532"/>
      <c r="Y57" s="532"/>
      <c r="Z57" s="532"/>
      <c r="AA57" s="532"/>
      <c r="AB57" s="532"/>
      <c r="AC57" s="532"/>
      <c r="AD57" s="532"/>
      <c r="AE57" s="532"/>
      <c r="AF57" s="532"/>
      <c r="AG57" s="532"/>
      <c r="AH57" s="532"/>
      <c r="AI57" s="532"/>
      <c r="AJ57" s="532"/>
      <c r="AK57" s="532"/>
      <c r="AL57" s="532"/>
      <c r="AM57" s="532"/>
      <c r="AN57" s="532"/>
    </row>
    <row r="58" spans="1:40">
      <c r="A58" s="529"/>
      <c r="B58" s="538" t="s">
        <v>20</v>
      </c>
      <c r="C58" s="537"/>
      <c r="D58" s="537"/>
      <c r="E58" s="946"/>
      <c r="F58" s="947"/>
      <c r="G58" s="947"/>
      <c r="H58" s="947"/>
      <c r="I58" s="947"/>
      <c r="J58" s="947"/>
      <c r="K58" s="947"/>
      <c r="L58" s="947"/>
      <c r="M58" s="947"/>
      <c r="N58" s="537"/>
      <c r="O58" s="939"/>
      <c r="P58" s="939"/>
      <c r="Q58" s="530"/>
      <c r="R58" s="530"/>
      <c r="S58" s="530"/>
      <c r="T58" s="532"/>
      <c r="U58" s="532"/>
      <c r="V58" s="532"/>
      <c r="W58" s="532"/>
      <c r="X58" s="532"/>
      <c r="Y58" s="532"/>
      <c r="Z58" s="532"/>
      <c r="AA58" s="532"/>
      <c r="AB58" s="532"/>
      <c r="AC58" s="532"/>
      <c r="AD58" s="532"/>
      <c r="AE58" s="532"/>
      <c r="AF58" s="532"/>
      <c r="AG58" s="532"/>
      <c r="AH58" s="532"/>
      <c r="AI58" s="532"/>
      <c r="AJ58" s="532"/>
      <c r="AK58" s="532"/>
      <c r="AL58" s="532"/>
      <c r="AM58" s="532"/>
      <c r="AN58" s="532"/>
    </row>
    <row r="59" spans="1:40">
      <c r="A59" s="529"/>
      <c r="B59" s="539"/>
      <c r="C59" s="539"/>
      <c r="D59" s="539"/>
      <c r="E59" s="539"/>
      <c r="F59" s="539"/>
      <c r="G59" s="539"/>
      <c r="H59" s="540"/>
      <c r="I59" s="540"/>
      <c r="J59" s="539"/>
      <c r="K59" s="539"/>
      <c r="L59" s="539"/>
      <c r="M59" s="539"/>
      <c r="N59" s="539"/>
      <c r="O59" s="939"/>
      <c r="P59" s="939"/>
      <c r="Q59" s="530"/>
      <c r="R59" s="530"/>
      <c r="S59" s="530"/>
      <c r="T59" s="532"/>
      <c r="U59" s="532"/>
      <c r="V59" s="532"/>
      <c r="W59" s="532"/>
      <c r="X59" s="532"/>
      <c r="Y59" s="532"/>
      <c r="Z59" s="532"/>
      <c r="AA59" s="532"/>
      <c r="AB59" s="532"/>
      <c r="AC59" s="532"/>
      <c r="AD59" s="532"/>
      <c r="AE59" s="532"/>
      <c r="AF59" s="532"/>
      <c r="AG59" s="532"/>
      <c r="AH59" s="532"/>
      <c r="AI59" s="532"/>
      <c r="AJ59" s="532"/>
      <c r="AK59" s="532"/>
      <c r="AL59" s="532"/>
      <c r="AM59" s="532"/>
      <c r="AN59" s="532"/>
    </row>
    <row r="60" spans="1:40">
      <c r="A60" s="529"/>
      <c r="B60" s="532"/>
      <c r="C60" s="532"/>
      <c r="D60" s="532"/>
      <c r="E60" s="532"/>
      <c r="F60" s="532"/>
      <c r="G60" s="532"/>
      <c r="H60" s="532"/>
      <c r="I60" s="532"/>
      <c r="J60" s="532"/>
      <c r="K60" s="532"/>
      <c r="L60" s="532"/>
      <c r="M60" s="532"/>
      <c r="N60" s="532"/>
      <c r="O60" s="939"/>
      <c r="P60" s="939"/>
      <c r="Q60" s="530"/>
      <c r="R60" s="530"/>
      <c r="S60" s="530"/>
      <c r="T60" s="532"/>
      <c r="U60" s="532"/>
      <c r="V60" s="532"/>
      <c r="W60" s="532"/>
      <c r="X60" s="532"/>
      <c r="Y60" s="532"/>
      <c r="Z60" s="532"/>
      <c r="AA60" s="532"/>
      <c r="AB60" s="532"/>
      <c r="AC60" s="532"/>
      <c r="AD60" s="532"/>
      <c r="AE60" s="532"/>
      <c r="AF60" s="532"/>
      <c r="AG60" s="532"/>
      <c r="AH60" s="532"/>
      <c r="AI60" s="532"/>
      <c r="AJ60" s="532"/>
      <c r="AK60" s="532"/>
      <c r="AL60" s="532"/>
      <c r="AM60" s="532"/>
      <c r="AN60" s="532"/>
    </row>
    <row r="61" spans="1:40">
      <c r="A61" s="529"/>
      <c r="B61" s="954" t="s">
        <v>226</v>
      </c>
      <c r="C61" s="530"/>
      <c r="D61" s="530"/>
      <c r="E61" s="530"/>
      <c r="F61" s="530"/>
      <c r="G61" s="530"/>
      <c r="H61" s="531"/>
      <c r="I61" s="531"/>
      <c r="J61" s="530"/>
      <c r="K61" s="530"/>
      <c r="L61" s="530"/>
      <c r="M61" s="530"/>
      <c r="N61" s="530"/>
      <c r="O61" s="939"/>
      <c r="P61" s="939"/>
      <c r="Q61" s="530"/>
      <c r="R61" s="530"/>
      <c r="S61" s="530"/>
      <c r="T61" s="532"/>
      <c r="U61" s="532"/>
      <c r="V61" s="532"/>
      <c r="W61" s="532"/>
      <c r="X61" s="532"/>
      <c r="Y61" s="532"/>
      <c r="Z61" s="532"/>
      <c r="AA61" s="532"/>
      <c r="AB61" s="532"/>
      <c r="AC61" s="532"/>
      <c r="AD61" s="532"/>
      <c r="AE61" s="532"/>
      <c r="AF61" s="532"/>
      <c r="AG61" s="532"/>
      <c r="AH61" s="532"/>
      <c r="AI61" s="532"/>
      <c r="AJ61" s="532"/>
      <c r="AK61" s="532"/>
      <c r="AL61" s="532"/>
      <c r="AM61" s="532"/>
      <c r="AN61" s="532"/>
    </row>
    <row r="62" spans="1:40">
      <c r="A62" s="529"/>
      <c r="B62" s="536">
        <v>1</v>
      </c>
      <c r="C62" s="536">
        <v>2</v>
      </c>
      <c r="D62" s="536">
        <v>3</v>
      </c>
      <c r="E62" s="536">
        <v>4</v>
      </c>
      <c r="F62" s="536">
        <v>5</v>
      </c>
      <c r="G62" s="536">
        <v>7</v>
      </c>
      <c r="H62" s="536">
        <v>8</v>
      </c>
      <c r="I62" s="536">
        <v>9</v>
      </c>
      <c r="J62" s="536">
        <v>10</v>
      </c>
      <c r="K62" s="536">
        <v>11</v>
      </c>
      <c r="L62" s="536">
        <v>12</v>
      </c>
      <c r="M62" s="536">
        <v>13</v>
      </c>
      <c r="N62" s="536">
        <v>14</v>
      </c>
      <c r="O62" s="939"/>
      <c r="P62" s="939"/>
      <c r="Q62" s="530"/>
      <c r="R62" s="530"/>
      <c r="S62" s="530"/>
      <c r="T62" s="532"/>
      <c r="U62" s="532"/>
      <c r="V62" s="532"/>
      <c r="W62" s="532"/>
      <c r="X62" s="532"/>
      <c r="Y62" s="532"/>
      <c r="Z62" s="532"/>
      <c r="AA62" s="532"/>
      <c r="AB62" s="532"/>
      <c r="AC62" s="532"/>
      <c r="AD62" s="532"/>
      <c r="AE62" s="532"/>
      <c r="AF62" s="532"/>
      <c r="AG62" s="532"/>
      <c r="AH62" s="532"/>
      <c r="AI62" s="532"/>
      <c r="AJ62" s="532"/>
      <c r="AK62" s="532"/>
      <c r="AL62" s="532"/>
      <c r="AM62" s="532"/>
      <c r="AN62" s="532"/>
    </row>
    <row r="63" spans="1:40" ht="60">
      <c r="A63" s="529"/>
      <c r="B63" s="536" t="s">
        <v>5</v>
      </c>
      <c r="C63" s="536" t="s">
        <v>28</v>
      </c>
      <c r="D63" s="536" t="s">
        <v>29</v>
      </c>
      <c r="E63" s="536" t="s">
        <v>215</v>
      </c>
      <c r="F63" s="536" t="s">
        <v>88</v>
      </c>
      <c r="G63" s="536" t="s">
        <v>11</v>
      </c>
      <c r="H63" s="536" t="s">
        <v>12</v>
      </c>
      <c r="I63" s="536" t="s">
        <v>13</v>
      </c>
      <c r="J63" s="536" t="s">
        <v>14</v>
      </c>
      <c r="K63" s="536" t="s">
        <v>15</v>
      </c>
      <c r="L63" s="536" t="s">
        <v>16</v>
      </c>
      <c r="M63" s="536" t="s">
        <v>17</v>
      </c>
      <c r="N63" s="536" t="s">
        <v>216</v>
      </c>
      <c r="O63" s="939"/>
      <c r="P63" s="939"/>
      <c r="Q63" s="530"/>
      <c r="R63" s="530"/>
      <c r="S63" s="530"/>
      <c r="T63" s="532"/>
      <c r="U63" s="532"/>
      <c r="V63" s="532"/>
      <c r="W63" s="532"/>
      <c r="X63" s="532"/>
      <c r="Y63" s="532"/>
      <c r="Z63" s="532"/>
      <c r="AA63" s="532"/>
      <c r="AB63" s="532"/>
      <c r="AC63" s="532"/>
      <c r="AD63" s="532"/>
      <c r="AE63" s="532"/>
      <c r="AF63" s="532"/>
      <c r="AG63" s="532"/>
      <c r="AH63" s="532"/>
      <c r="AI63" s="532"/>
      <c r="AJ63" s="532"/>
      <c r="AK63" s="532"/>
      <c r="AL63" s="532"/>
      <c r="AM63" s="532"/>
      <c r="AN63" s="532"/>
    </row>
    <row r="64" spans="1:40">
      <c r="A64" s="529"/>
      <c r="B64" s="542" t="s">
        <v>21</v>
      </c>
      <c r="C64" s="542" t="s">
        <v>19</v>
      </c>
      <c r="D64" s="542" t="s">
        <v>19</v>
      </c>
      <c r="E64" s="542">
        <f>E28</f>
        <v>57</v>
      </c>
      <c r="F64" s="541">
        <f t="shared" ref="F64:N64" si="6">F28</f>
        <v>165.73216734909727</v>
      </c>
      <c r="G64" s="541">
        <f t="shared" si="6"/>
        <v>17.176696090794454</v>
      </c>
      <c r="H64" s="541">
        <f t="shared" si="6"/>
        <v>42.770992366412223</v>
      </c>
      <c r="I64" s="541">
        <f t="shared" si="6"/>
        <v>80.376554375415864</v>
      </c>
      <c r="J64" s="541">
        <f t="shared" si="6"/>
        <v>106.69230769230769</v>
      </c>
      <c r="K64" s="541">
        <f t="shared" si="6"/>
        <v>161.2789918115607</v>
      </c>
      <c r="L64" s="541">
        <f t="shared" si="6"/>
        <v>276.47918206454796</v>
      </c>
      <c r="M64" s="541">
        <f t="shared" si="6"/>
        <v>378.05180919557341</v>
      </c>
      <c r="N64" s="543">
        <f t="shared" si="6"/>
        <v>649.75438596491233</v>
      </c>
      <c r="O64" s="939"/>
      <c r="P64" s="939"/>
      <c r="Q64" s="530"/>
      <c r="R64" s="530"/>
      <c r="S64" s="530"/>
      <c r="T64" s="532"/>
      <c r="U64" s="532"/>
      <c r="V64" s="532"/>
      <c r="W64" s="532"/>
      <c r="X64" s="532"/>
      <c r="Y64" s="532"/>
      <c r="Z64" s="532"/>
      <c r="AA64" s="532"/>
      <c r="AB64" s="532"/>
      <c r="AC64" s="532"/>
      <c r="AD64" s="532"/>
      <c r="AE64" s="532"/>
      <c r="AF64" s="532"/>
      <c r="AG64" s="532"/>
      <c r="AH64" s="532"/>
      <c r="AI64" s="532"/>
      <c r="AJ64" s="532"/>
      <c r="AK64" s="532"/>
      <c r="AL64" s="532"/>
      <c r="AM64" s="532"/>
      <c r="AN64" s="532"/>
    </row>
    <row r="65" spans="1:40">
      <c r="A65" s="529"/>
      <c r="B65" s="538" t="s">
        <v>21</v>
      </c>
      <c r="C65" s="945" t="s">
        <v>75</v>
      </c>
      <c r="D65" s="945">
        <v>500</v>
      </c>
      <c r="E65" s="946"/>
      <c r="F65" s="948">
        <f>F$64/F$9*F10</f>
        <v>157.6597993575671</v>
      </c>
      <c r="G65" s="948">
        <f t="shared" ref="G65:M65" si="7">G$64/G$9*G10</f>
        <v>17.148745137331574</v>
      </c>
      <c r="H65" s="948">
        <f t="shared" si="7"/>
        <v>42.992394214913936</v>
      </c>
      <c r="I65" s="948">
        <f t="shared" si="7"/>
        <v>80.078317313920053</v>
      </c>
      <c r="J65" s="948">
        <f t="shared" si="7"/>
        <v>100.24307359004577</v>
      </c>
      <c r="K65" s="948">
        <f t="shared" si="7"/>
        <v>149.55907229753242</v>
      </c>
      <c r="L65" s="948">
        <f t="shared" si="7"/>
        <v>250.57023790725796</v>
      </c>
      <c r="M65" s="948">
        <f t="shared" si="7"/>
        <v>354.50407861133715</v>
      </c>
      <c r="N65" s="945"/>
      <c r="O65" s="939"/>
      <c r="P65" s="939"/>
      <c r="Q65" s="530"/>
      <c r="R65" s="530"/>
      <c r="S65" s="530"/>
      <c r="T65" s="532"/>
      <c r="U65" s="532"/>
      <c r="V65" s="532"/>
      <c r="W65" s="532"/>
      <c r="X65" s="532"/>
      <c r="Y65" s="532"/>
      <c r="Z65" s="532"/>
      <c r="AA65" s="532"/>
      <c r="AB65" s="532"/>
      <c r="AC65" s="532"/>
      <c r="AD65" s="532"/>
      <c r="AE65" s="532"/>
      <c r="AF65" s="532"/>
      <c r="AG65" s="532"/>
      <c r="AH65" s="532"/>
      <c r="AI65" s="532"/>
      <c r="AJ65" s="532"/>
      <c r="AK65" s="532"/>
      <c r="AL65" s="532"/>
      <c r="AM65" s="532"/>
      <c r="AN65" s="532"/>
    </row>
    <row r="66" spans="1:40">
      <c r="A66" s="529"/>
      <c r="B66" s="538" t="s">
        <v>21</v>
      </c>
      <c r="C66" s="945">
        <v>501</v>
      </c>
      <c r="D66" s="945">
        <v>1000</v>
      </c>
      <c r="E66" s="946"/>
      <c r="F66" s="948">
        <f t="shared" ref="F66:M66" si="8">F$64/F$9*F11</f>
        <v>152.44535799808088</v>
      </c>
      <c r="G66" s="948">
        <f t="shared" si="8"/>
        <v>16.581567414971381</v>
      </c>
      <c r="H66" s="948">
        <f t="shared" si="8"/>
        <v>38.295301773336135</v>
      </c>
      <c r="I66" s="948">
        <f t="shared" si="8"/>
        <v>53.378458973263335</v>
      </c>
      <c r="J66" s="948">
        <f t="shared" si="8"/>
        <v>70.659985564050885</v>
      </c>
      <c r="K66" s="948">
        <f t="shared" si="8"/>
        <v>195.11939430769934</v>
      </c>
      <c r="L66" s="948">
        <f t="shared" si="8"/>
        <v>284.08191456019438</v>
      </c>
      <c r="M66" s="948">
        <f t="shared" si="8"/>
        <v>384.37665641371984</v>
      </c>
      <c r="N66" s="945"/>
      <c r="O66" s="939"/>
      <c r="P66" s="939"/>
      <c r="Q66" s="530"/>
      <c r="R66" s="530"/>
      <c r="S66" s="530"/>
      <c r="T66" s="532"/>
      <c r="U66" s="532"/>
      <c r="V66" s="532"/>
      <c r="W66" s="532"/>
      <c r="X66" s="532"/>
      <c r="Y66" s="532"/>
      <c r="Z66" s="532"/>
      <c r="AA66" s="532"/>
      <c r="AB66" s="532"/>
      <c r="AC66" s="532"/>
      <c r="AD66" s="532"/>
      <c r="AE66" s="532"/>
      <c r="AF66" s="532"/>
      <c r="AG66" s="532"/>
      <c r="AH66" s="532"/>
      <c r="AI66" s="532"/>
      <c r="AJ66" s="532"/>
      <c r="AK66" s="532"/>
      <c r="AL66" s="532"/>
      <c r="AM66" s="532"/>
      <c r="AN66" s="532"/>
    </row>
    <row r="67" spans="1:40">
      <c r="A67" s="529"/>
      <c r="B67" s="538" t="s">
        <v>21</v>
      </c>
      <c r="C67" s="945">
        <v>1001</v>
      </c>
      <c r="D67" s="945">
        <v>2000</v>
      </c>
      <c r="E67" s="946"/>
      <c r="F67" s="948">
        <f t="shared" ref="F67:M67" si="9">F$64/F$9*F12</f>
        <v>196.27701671939951</v>
      </c>
      <c r="G67" s="948">
        <f t="shared" si="9"/>
        <v>21.349161610963318</v>
      </c>
      <c r="H67" s="948">
        <f t="shared" si="9"/>
        <v>49.306109973740028</v>
      </c>
      <c r="I67" s="948">
        <f t="shared" si="9"/>
        <v>97.053309610156518</v>
      </c>
      <c r="J67" s="948">
        <f t="shared" si="9"/>
        <v>185.25729175045697</v>
      </c>
      <c r="K67" s="948">
        <f t="shared" si="9"/>
        <v>281.62470166079123</v>
      </c>
      <c r="L67" s="948">
        <f t="shared" si="9"/>
        <v>458.70798705541182</v>
      </c>
      <c r="M67" s="948">
        <f t="shared" si="9"/>
        <v>432.32069267488373</v>
      </c>
      <c r="N67" s="945"/>
      <c r="O67" s="939"/>
      <c r="P67" s="939"/>
      <c r="Q67" s="530"/>
      <c r="R67" s="530"/>
      <c r="S67" s="530"/>
      <c r="T67" s="532"/>
      <c r="U67" s="532"/>
      <c r="V67" s="532"/>
      <c r="W67" s="532"/>
      <c r="X67" s="532"/>
      <c r="Y67" s="532"/>
      <c r="Z67" s="532"/>
      <c r="AA67" s="532"/>
      <c r="AB67" s="532"/>
      <c r="AC67" s="532"/>
      <c r="AD67" s="532"/>
      <c r="AE67" s="532"/>
      <c r="AF67" s="532"/>
      <c r="AG67" s="532"/>
      <c r="AH67" s="532"/>
      <c r="AI67" s="532"/>
      <c r="AJ67" s="532"/>
      <c r="AK67" s="532"/>
      <c r="AL67" s="532"/>
      <c r="AM67" s="532"/>
      <c r="AN67" s="532"/>
    </row>
    <row r="68" spans="1:40">
      <c r="A68" s="529"/>
      <c r="B68" s="538" t="s">
        <v>21</v>
      </c>
      <c r="C68" s="945">
        <v>2001</v>
      </c>
      <c r="D68" s="945">
        <v>5000</v>
      </c>
      <c r="E68" s="946"/>
      <c r="F68" s="948">
        <f t="shared" ref="F68:M68" si="10">F$64/F$9*F13</f>
        <v>302.49673877859385</v>
      </c>
      <c r="G68" s="948">
        <f t="shared" si="10"/>
        <v>32.902740580197829</v>
      </c>
      <c r="H68" s="948">
        <f t="shared" si="10"/>
        <v>75.98922032852002</v>
      </c>
      <c r="I68" s="948">
        <f t="shared" si="10"/>
        <v>149.57589092926031</v>
      </c>
      <c r="J68" s="948">
        <f t="shared" si="10"/>
        <v>331.4320379568382</v>
      </c>
      <c r="K68" s="948">
        <f t="shared" si="10"/>
        <v>470.28694977583524</v>
      </c>
      <c r="L68" s="948">
        <f t="shared" si="10"/>
        <v>527.47768753055266</v>
      </c>
      <c r="M68" s="948">
        <f t="shared" si="10"/>
        <v>632.38617744516125</v>
      </c>
      <c r="N68" s="945"/>
      <c r="O68" s="939"/>
      <c r="P68" s="939"/>
      <c r="Q68" s="530"/>
      <c r="R68" s="530"/>
      <c r="S68" s="530"/>
      <c r="T68" s="532"/>
      <c r="U68" s="532"/>
      <c r="V68" s="532"/>
      <c r="W68" s="532"/>
      <c r="X68" s="532"/>
      <c r="Y68" s="532"/>
      <c r="Z68" s="532"/>
      <c r="AA68" s="532"/>
      <c r="AB68" s="532"/>
      <c r="AC68" s="532"/>
      <c r="AD68" s="532"/>
      <c r="AE68" s="532"/>
      <c r="AF68" s="532"/>
      <c r="AG68" s="532"/>
      <c r="AH68" s="532"/>
      <c r="AI68" s="532"/>
      <c r="AJ68" s="532"/>
      <c r="AK68" s="532"/>
      <c r="AL68" s="532"/>
      <c r="AM68" s="532"/>
      <c r="AN68" s="532"/>
    </row>
    <row r="69" spans="1:40">
      <c r="A69" s="529"/>
      <c r="B69" s="538" t="s">
        <v>21</v>
      </c>
      <c r="C69" s="945">
        <v>5001</v>
      </c>
      <c r="D69" s="945">
        <v>10000</v>
      </c>
      <c r="E69" s="946"/>
      <c r="F69" s="948"/>
      <c r="G69" s="948"/>
      <c r="H69" s="948"/>
      <c r="I69" s="948"/>
      <c r="J69" s="948"/>
      <c r="K69" s="948"/>
      <c r="L69" s="948"/>
      <c r="M69" s="948"/>
      <c r="N69" s="945"/>
      <c r="O69" s="939"/>
      <c r="P69" s="939"/>
      <c r="Q69" s="530"/>
      <c r="R69" s="530"/>
      <c r="S69" s="530"/>
      <c r="T69" s="532"/>
      <c r="U69" s="532"/>
      <c r="V69" s="532"/>
      <c r="W69" s="532"/>
      <c r="X69" s="532"/>
      <c r="Y69" s="532"/>
      <c r="Z69" s="532"/>
      <c r="AA69" s="532"/>
      <c r="AB69" s="532"/>
      <c r="AC69" s="532"/>
      <c r="AD69" s="532"/>
      <c r="AE69" s="532"/>
      <c r="AF69" s="532"/>
      <c r="AG69" s="532"/>
      <c r="AH69" s="532"/>
      <c r="AI69" s="532"/>
      <c r="AJ69" s="532"/>
      <c r="AK69" s="532"/>
      <c r="AL69" s="532"/>
      <c r="AM69" s="532"/>
      <c r="AN69" s="532"/>
    </row>
    <row r="70" spans="1:40">
      <c r="A70" s="529"/>
      <c r="B70" s="538" t="s">
        <v>21</v>
      </c>
      <c r="C70" s="945"/>
      <c r="D70" s="945"/>
      <c r="E70" s="946"/>
      <c r="F70" s="947"/>
      <c r="G70" s="947"/>
      <c r="H70" s="947"/>
      <c r="I70" s="947"/>
      <c r="J70" s="947"/>
      <c r="K70" s="947"/>
      <c r="L70" s="947"/>
      <c r="M70" s="947"/>
      <c r="N70" s="945"/>
      <c r="O70" s="939"/>
      <c r="P70" s="939"/>
      <c r="Q70" s="530"/>
      <c r="R70" s="530"/>
      <c r="S70" s="530"/>
      <c r="T70" s="532"/>
      <c r="U70" s="532"/>
      <c r="V70" s="532"/>
      <c r="W70" s="532"/>
      <c r="X70" s="532"/>
      <c r="Y70" s="532"/>
      <c r="Z70" s="532"/>
      <c r="AA70" s="532"/>
      <c r="AB70" s="532"/>
      <c r="AC70" s="532"/>
      <c r="AD70" s="532"/>
      <c r="AE70" s="532"/>
      <c r="AF70" s="532"/>
      <c r="AG70" s="532"/>
      <c r="AH70" s="532"/>
      <c r="AI70" s="532"/>
      <c r="AJ70" s="532"/>
      <c r="AK70" s="532"/>
      <c r="AL70" s="532"/>
      <c r="AM70" s="532"/>
      <c r="AN70" s="532"/>
    </row>
    <row r="71" spans="1:40">
      <c r="A71" s="529"/>
      <c r="B71" s="538" t="s">
        <v>21</v>
      </c>
      <c r="C71" s="945"/>
      <c r="D71" s="945"/>
      <c r="E71" s="946"/>
      <c r="F71" s="947"/>
      <c r="G71" s="947"/>
      <c r="H71" s="947"/>
      <c r="I71" s="947"/>
      <c r="J71" s="947"/>
      <c r="K71" s="947"/>
      <c r="L71" s="947"/>
      <c r="M71" s="947"/>
      <c r="N71" s="945"/>
      <c r="O71" s="939"/>
      <c r="P71" s="939"/>
      <c r="Q71" s="530"/>
      <c r="R71" s="530"/>
      <c r="S71" s="530"/>
      <c r="T71" s="532"/>
      <c r="U71" s="532"/>
      <c r="V71" s="532"/>
      <c r="W71" s="532"/>
      <c r="X71" s="532"/>
      <c r="Y71" s="532"/>
      <c r="Z71" s="532"/>
      <c r="AA71" s="532"/>
      <c r="AB71" s="532"/>
      <c r="AC71" s="532"/>
      <c r="AD71" s="532"/>
      <c r="AE71" s="532"/>
      <c r="AF71" s="532"/>
      <c r="AG71" s="532"/>
      <c r="AH71" s="532"/>
      <c r="AI71" s="532"/>
      <c r="AJ71" s="532"/>
      <c r="AK71" s="532"/>
      <c r="AL71" s="532"/>
      <c r="AM71" s="532"/>
      <c r="AN71" s="532"/>
    </row>
    <row r="72" spans="1:40">
      <c r="A72" s="529"/>
      <c r="B72" s="539"/>
      <c r="C72" s="539"/>
      <c r="D72" s="539"/>
      <c r="E72" s="539"/>
      <c r="F72" s="539"/>
      <c r="G72" s="539"/>
      <c r="H72" s="540"/>
      <c r="I72" s="540"/>
      <c r="J72" s="539"/>
      <c r="K72" s="539"/>
      <c r="L72" s="539"/>
      <c r="M72" s="539"/>
      <c r="N72" s="539"/>
      <c r="O72" s="939"/>
      <c r="P72" s="939"/>
      <c r="Q72" s="530"/>
      <c r="R72" s="530"/>
      <c r="S72" s="530"/>
      <c r="T72" s="532"/>
      <c r="U72" s="532"/>
      <c r="V72" s="532"/>
      <c r="W72" s="532"/>
      <c r="X72" s="532"/>
      <c r="Y72" s="532"/>
      <c r="Z72" s="532"/>
      <c r="AA72" s="532"/>
      <c r="AB72" s="532"/>
      <c r="AC72" s="532"/>
      <c r="AD72" s="532"/>
      <c r="AE72" s="532"/>
      <c r="AF72" s="532"/>
      <c r="AG72" s="532"/>
      <c r="AH72" s="532"/>
      <c r="AI72" s="532"/>
      <c r="AJ72" s="532"/>
      <c r="AK72" s="532"/>
      <c r="AL72" s="532"/>
      <c r="AM72" s="532"/>
      <c r="AN72" s="532"/>
    </row>
    <row r="73" spans="1:40">
      <c r="A73" s="529"/>
      <c r="B73" s="530"/>
      <c r="C73" s="530"/>
      <c r="D73" s="530"/>
      <c r="E73" s="530"/>
      <c r="F73" s="530"/>
      <c r="G73" s="530"/>
      <c r="H73" s="531"/>
      <c r="I73" s="531"/>
      <c r="J73" s="530"/>
      <c r="K73" s="530"/>
      <c r="L73" s="530"/>
      <c r="M73" s="530"/>
      <c r="N73" s="530"/>
      <c r="O73" s="939"/>
      <c r="P73" s="939"/>
      <c r="Q73" s="530"/>
      <c r="R73" s="530"/>
      <c r="S73" s="530"/>
      <c r="T73" s="532"/>
      <c r="U73" s="532"/>
      <c r="V73" s="532"/>
      <c r="W73" s="532"/>
      <c r="X73" s="532"/>
      <c r="Y73" s="532"/>
      <c r="Z73" s="532"/>
      <c r="AA73" s="532"/>
      <c r="AB73" s="532"/>
      <c r="AC73" s="532"/>
      <c r="AD73" s="532"/>
      <c r="AE73" s="532"/>
      <c r="AF73" s="532"/>
      <c r="AG73" s="532"/>
      <c r="AH73" s="532"/>
      <c r="AI73" s="532"/>
      <c r="AJ73" s="532"/>
      <c r="AK73" s="532"/>
      <c r="AL73" s="532"/>
      <c r="AM73" s="532"/>
      <c r="AN73" s="532"/>
    </row>
    <row r="74" spans="1:40">
      <c r="A74" s="529"/>
      <c r="B74" s="954" t="s">
        <v>227</v>
      </c>
      <c r="C74" s="530"/>
      <c r="D74" s="530"/>
      <c r="E74" s="530"/>
      <c r="F74" s="530"/>
      <c r="G74" s="530"/>
      <c r="H74" s="531"/>
      <c r="I74" s="531"/>
      <c r="J74" s="530"/>
      <c r="K74" s="530"/>
      <c r="L74" s="530"/>
      <c r="M74" s="530"/>
      <c r="N74" s="530"/>
      <c r="O74" s="939"/>
      <c r="P74" s="939"/>
      <c r="Q74" s="530"/>
      <c r="R74" s="530"/>
      <c r="S74" s="530"/>
      <c r="T74" s="532"/>
      <c r="U74" s="532"/>
      <c r="V74" s="532"/>
      <c r="W74" s="532"/>
      <c r="X74" s="532"/>
      <c r="Y74" s="532"/>
      <c r="Z74" s="532"/>
      <c r="AA74" s="532"/>
      <c r="AB74" s="532"/>
      <c r="AC74" s="532"/>
      <c r="AD74" s="532"/>
      <c r="AE74" s="532"/>
      <c r="AF74" s="532"/>
      <c r="AG74" s="532"/>
      <c r="AH74" s="532"/>
      <c r="AI74" s="532"/>
      <c r="AJ74" s="532"/>
      <c r="AK74" s="532"/>
      <c r="AL74" s="532"/>
      <c r="AM74" s="532"/>
      <c r="AN74" s="532"/>
    </row>
    <row r="75" spans="1:40">
      <c r="A75" s="529"/>
      <c r="B75" s="536">
        <v>1</v>
      </c>
      <c r="C75" s="536">
        <v>2</v>
      </c>
      <c r="D75" s="536">
        <v>3</v>
      </c>
      <c r="E75" s="536">
        <v>4</v>
      </c>
      <c r="F75" s="536">
        <v>5</v>
      </c>
      <c r="G75" s="536">
        <v>7</v>
      </c>
      <c r="H75" s="536">
        <v>8</v>
      </c>
      <c r="I75" s="536">
        <v>9</v>
      </c>
      <c r="J75" s="536">
        <v>10</v>
      </c>
      <c r="K75" s="536">
        <v>11</v>
      </c>
      <c r="L75" s="536">
        <v>12</v>
      </c>
      <c r="M75" s="536">
        <v>13</v>
      </c>
      <c r="N75" s="536">
        <v>14</v>
      </c>
      <c r="O75" s="939"/>
      <c r="P75" s="939"/>
      <c r="Q75" s="530"/>
      <c r="R75" s="530"/>
      <c r="S75" s="530"/>
      <c r="T75" s="532"/>
      <c r="U75" s="532"/>
      <c r="V75" s="532"/>
      <c r="W75" s="532"/>
      <c r="X75" s="532"/>
      <c r="Y75" s="532"/>
      <c r="Z75" s="532"/>
      <c r="AA75" s="532"/>
      <c r="AB75" s="532"/>
      <c r="AC75" s="532"/>
      <c r="AD75" s="532"/>
      <c r="AE75" s="532"/>
      <c r="AF75" s="532"/>
      <c r="AG75" s="532"/>
      <c r="AH75" s="532"/>
      <c r="AI75" s="532"/>
      <c r="AJ75" s="532"/>
      <c r="AK75" s="532"/>
      <c r="AL75" s="532"/>
      <c r="AM75" s="532"/>
      <c r="AN75" s="532"/>
    </row>
    <row r="76" spans="1:40" ht="60">
      <c r="A76" s="529"/>
      <c r="B76" s="536" t="s">
        <v>5</v>
      </c>
      <c r="C76" s="536" t="s">
        <v>28</v>
      </c>
      <c r="D76" s="536" t="s">
        <v>29</v>
      </c>
      <c r="E76" s="536" t="s">
        <v>215</v>
      </c>
      <c r="F76" s="536" t="s">
        <v>88</v>
      </c>
      <c r="G76" s="536" t="s">
        <v>11</v>
      </c>
      <c r="H76" s="536" t="s">
        <v>12</v>
      </c>
      <c r="I76" s="536" t="s">
        <v>13</v>
      </c>
      <c r="J76" s="536" t="s">
        <v>14</v>
      </c>
      <c r="K76" s="536" t="s">
        <v>15</v>
      </c>
      <c r="L76" s="536" t="s">
        <v>16</v>
      </c>
      <c r="M76" s="536" t="s">
        <v>17</v>
      </c>
      <c r="N76" s="536" t="s">
        <v>216</v>
      </c>
      <c r="O76" s="939"/>
      <c r="P76" s="939"/>
      <c r="Q76" s="530"/>
      <c r="R76" s="530"/>
      <c r="S76" s="530"/>
      <c r="T76" s="532"/>
      <c r="U76" s="532"/>
      <c r="V76" s="532"/>
      <c r="W76" s="532"/>
      <c r="X76" s="532"/>
      <c r="Y76" s="532"/>
      <c r="Z76" s="532"/>
      <c r="AA76" s="532"/>
      <c r="AB76" s="532"/>
      <c r="AC76" s="532"/>
      <c r="AD76" s="532"/>
      <c r="AE76" s="532"/>
      <c r="AF76" s="532"/>
      <c r="AG76" s="532"/>
      <c r="AH76" s="532"/>
      <c r="AI76" s="532"/>
      <c r="AJ76" s="532"/>
      <c r="AK76" s="532"/>
      <c r="AL76" s="532"/>
      <c r="AM76" s="532"/>
      <c r="AN76" s="532"/>
    </row>
    <row r="77" spans="1:40">
      <c r="A77" s="529"/>
      <c r="B77" s="542" t="s">
        <v>22</v>
      </c>
      <c r="C77" s="542" t="s">
        <v>19</v>
      </c>
      <c r="D77" s="542" t="s">
        <v>19</v>
      </c>
      <c r="E77" s="952">
        <f>E29</f>
        <v>25</v>
      </c>
      <c r="F77" s="951">
        <f t="shared" ref="F77:N77" si="11">F29</f>
        <v>110.6032427140389</v>
      </c>
      <c r="G77" s="951">
        <f t="shared" si="11"/>
        <v>11.46306306821957</v>
      </c>
      <c r="H77" s="951">
        <f t="shared" si="11"/>
        <v>28.543707148040042</v>
      </c>
      <c r="I77" s="951">
        <f t="shared" si="11"/>
        <v>49.016834769851464</v>
      </c>
      <c r="J77" s="951">
        <f t="shared" si="11"/>
        <v>65.489247311827953</v>
      </c>
      <c r="K77" s="951">
        <f t="shared" si="11"/>
        <v>78.306491803278689</v>
      </c>
      <c r="L77" s="951">
        <f t="shared" si="11"/>
        <v>149.88877300207699</v>
      </c>
      <c r="M77" s="951">
        <f t="shared" si="11"/>
        <v>375.50554715273745</v>
      </c>
      <c r="N77" s="953">
        <f t="shared" si="11"/>
        <v>500</v>
      </c>
      <c r="O77" s="939"/>
      <c r="P77" s="939"/>
      <c r="Q77" s="530"/>
      <c r="R77" s="530"/>
      <c r="S77" s="530"/>
      <c r="T77" s="532"/>
      <c r="U77" s="532"/>
      <c r="V77" s="532"/>
      <c r="W77" s="532"/>
      <c r="X77" s="532"/>
      <c r="Y77" s="532"/>
      <c r="Z77" s="532"/>
      <c r="AA77" s="532"/>
      <c r="AB77" s="532"/>
      <c r="AC77" s="532"/>
      <c r="AD77" s="532"/>
      <c r="AE77" s="532"/>
      <c r="AF77" s="532"/>
      <c r="AG77" s="532"/>
      <c r="AH77" s="532"/>
      <c r="AI77" s="532"/>
      <c r="AJ77" s="532"/>
      <c r="AK77" s="532"/>
      <c r="AL77" s="532"/>
      <c r="AM77" s="532"/>
      <c r="AN77" s="532"/>
    </row>
    <row r="78" spans="1:40">
      <c r="A78" s="529"/>
      <c r="B78" s="538" t="s">
        <v>22</v>
      </c>
      <c r="C78" s="945" t="s">
        <v>75</v>
      </c>
      <c r="D78" s="945">
        <v>500</v>
      </c>
      <c r="E78" s="946"/>
      <c r="F78" s="948">
        <f>F$77/F$9*F10</f>
        <v>105.21605632454579</v>
      </c>
      <c r="G78" s="948">
        <f t="shared" ref="G78:M78" si="12">G$77/G$9*G10</f>
        <v>11.444409682220991</v>
      </c>
      <c r="H78" s="948">
        <f t="shared" si="12"/>
        <v>28.691462184246085</v>
      </c>
      <c r="I78" s="948">
        <f t="shared" si="12"/>
        <v>48.834957891958609</v>
      </c>
      <c r="J78" s="948">
        <f t="shared" si="12"/>
        <v>61.530616214327026</v>
      </c>
      <c r="K78" s="948">
        <f t="shared" si="12"/>
        <v>72.616068202214507</v>
      </c>
      <c r="L78" s="948">
        <f t="shared" si="12"/>
        <v>135.84265271006569</v>
      </c>
      <c r="M78" s="948">
        <f t="shared" si="12"/>
        <v>352.11641571053178</v>
      </c>
      <c r="N78" s="945"/>
      <c r="O78" s="939"/>
      <c r="P78" s="939"/>
      <c r="Q78" s="530"/>
      <c r="R78" s="530"/>
      <c r="S78" s="530"/>
      <c r="T78" s="532"/>
      <c r="U78" s="532"/>
      <c r="V78" s="532"/>
      <c r="W78" s="532"/>
      <c r="X78" s="532"/>
      <c r="Y78" s="532"/>
      <c r="Z78" s="532"/>
      <c r="AA78" s="532"/>
      <c r="AB78" s="532"/>
      <c r="AC78" s="532"/>
      <c r="AD78" s="532"/>
      <c r="AE78" s="532"/>
      <c r="AF78" s="532"/>
      <c r="AG78" s="532"/>
      <c r="AH78" s="532"/>
      <c r="AI78" s="532"/>
      <c r="AJ78" s="532"/>
      <c r="AK78" s="532"/>
      <c r="AL78" s="532"/>
      <c r="AM78" s="532"/>
      <c r="AN78" s="532"/>
    </row>
    <row r="79" spans="1:40">
      <c r="A79" s="529"/>
      <c r="B79" s="538" t="s">
        <v>22</v>
      </c>
      <c r="C79" s="945">
        <v>501</v>
      </c>
      <c r="D79" s="945">
        <v>1000</v>
      </c>
      <c r="E79" s="946"/>
      <c r="F79" s="948">
        <f t="shared" ref="F79:M79" si="13">F$77/F$9*F11</f>
        <v>101.73613970650901</v>
      </c>
      <c r="G79" s="948">
        <f t="shared" si="13"/>
        <v>11.065897192511843</v>
      </c>
      <c r="H79" s="948">
        <f t="shared" si="13"/>
        <v>25.556804237778717</v>
      </c>
      <c r="I79" s="948">
        <f t="shared" si="13"/>
        <v>32.552317328024387</v>
      </c>
      <c r="J79" s="948">
        <f t="shared" si="13"/>
        <v>43.372098417812666</v>
      </c>
      <c r="K79" s="948">
        <f t="shared" si="13"/>
        <v>94.737169915278031</v>
      </c>
      <c r="L79" s="948">
        <f t="shared" si="13"/>
        <v>154.01047300395783</v>
      </c>
      <c r="M79" s="948">
        <f t="shared" si="13"/>
        <v>381.78779513446551</v>
      </c>
      <c r="N79" s="945"/>
      <c r="O79" s="939"/>
      <c r="P79" s="939"/>
      <c r="Q79" s="530"/>
      <c r="R79" s="530"/>
      <c r="S79" s="530"/>
      <c r="T79" s="532"/>
      <c r="U79" s="532"/>
      <c r="V79" s="532"/>
      <c r="W79" s="532"/>
      <c r="X79" s="532"/>
      <c r="Y79" s="532"/>
      <c r="Z79" s="532"/>
      <c r="AA79" s="532"/>
      <c r="AB79" s="532"/>
      <c r="AC79" s="532"/>
      <c r="AD79" s="532"/>
      <c r="AE79" s="532"/>
      <c r="AF79" s="532"/>
      <c r="AG79" s="532"/>
      <c r="AH79" s="532"/>
      <c r="AI79" s="532"/>
      <c r="AJ79" s="532"/>
      <c r="AK79" s="532"/>
      <c r="AL79" s="532"/>
      <c r="AM79" s="532"/>
      <c r="AN79" s="532"/>
    </row>
    <row r="80" spans="1:40">
      <c r="A80" s="529"/>
      <c r="B80" s="538" t="s">
        <v>22</v>
      </c>
      <c r="C80" s="945">
        <v>1001</v>
      </c>
      <c r="D80" s="945">
        <v>2000</v>
      </c>
      <c r="E80" s="946"/>
      <c r="F80" s="948">
        <f t="shared" ref="F80:M80" si="14">F$77/F$9*F12</f>
        <v>130.98769458360954</v>
      </c>
      <c r="G80" s="948">
        <f t="shared" si="14"/>
        <v>14.247605284886053</v>
      </c>
      <c r="H80" s="948">
        <f t="shared" si="14"/>
        <v>32.90499204794456</v>
      </c>
      <c r="I80" s="948">
        <f t="shared" si="14"/>
        <v>59.18698652854097</v>
      </c>
      <c r="J80" s="948">
        <f t="shared" si="14"/>
        <v>113.71354559837549</v>
      </c>
      <c r="K80" s="948">
        <f t="shared" si="14"/>
        <v>136.73846881414323</v>
      </c>
      <c r="L80" s="948">
        <f t="shared" si="14"/>
        <v>248.68120931411184</v>
      </c>
      <c r="M80" s="948">
        <f t="shared" si="14"/>
        <v>429.40891777177472</v>
      </c>
      <c r="N80" s="945"/>
      <c r="O80" s="939"/>
      <c r="P80" s="939"/>
      <c r="Q80" s="530"/>
      <c r="R80" s="530"/>
      <c r="S80" s="530"/>
      <c r="T80" s="532"/>
      <c r="U80" s="532"/>
      <c r="V80" s="532"/>
      <c r="W80" s="532"/>
      <c r="X80" s="532"/>
      <c r="Y80" s="532"/>
      <c r="Z80" s="532"/>
      <c r="AA80" s="532"/>
      <c r="AB80" s="532"/>
      <c r="AC80" s="532"/>
      <c r="AD80" s="532"/>
      <c r="AE80" s="532"/>
      <c r="AF80" s="532"/>
      <c r="AG80" s="532"/>
      <c r="AH80" s="532"/>
      <c r="AI80" s="532"/>
      <c r="AJ80" s="532"/>
      <c r="AK80" s="532"/>
      <c r="AL80" s="532"/>
      <c r="AM80" s="532"/>
      <c r="AN80" s="532"/>
    </row>
    <row r="81" spans="1:40">
      <c r="A81" s="529"/>
      <c r="B81" s="538" t="s">
        <v>22</v>
      </c>
      <c r="C81" s="945">
        <v>2001</v>
      </c>
      <c r="D81" s="945">
        <v>5000</v>
      </c>
      <c r="E81" s="946"/>
      <c r="F81" s="948">
        <f t="shared" ref="F81:M81" si="15">F$77/F$9*F13</f>
        <v>201.87463154850411</v>
      </c>
      <c r="G81" s="948">
        <f t="shared" si="15"/>
        <v>21.958017327337512</v>
      </c>
      <c r="H81" s="948">
        <f t="shared" si="15"/>
        <v>50.712268560045821</v>
      </c>
      <c r="I81" s="948">
        <f t="shared" si="15"/>
        <v>91.217355461499821</v>
      </c>
      <c r="J81" s="948">
        <f t="shared" si="15"/>
        <v>203.43767203362711</v>
      </c>
      <c r="K81" s="948">
        <f t="shared" si="15"/>
        <v>228.34047239604953</v>
      </c>
      <c r="L81" s="948">
        <f t="shared" si="15"/>
        <v>285.96360412940294</v>
      </c>
      <c r="M81" s="948">
        <f t="shared" si="15"/>
        <v>628.126917521319</v>
      </c>
      <c r="N81" s="945"/>
      <c r="O81" s="939"/>
      <c r="P81" s="939"/>
      <c r="Q81" s="530"/>
      <c r="R81" s="530"/>
      <c r="S81" s="530"/>
      <c r="T81" s="532"/>
      <c r="U81" s="532"/>
      <c r="V81" s="532"/>
      <c r="W81" s="532"/>
      <c r="X81" s="532"/>
      <c r="Y81" s="532"/>
      <c r="Z81" s="532"/>
      <c r="AA81" s="532"/>
      <c r="AB81" s="532"/>
      <c r="AC81" s="532"/>
      <c r="AD81" s="532"/>
      <c r="AE81" s="532"/>
      <c r="AF81" s="532"/>
      <c r="AG81" s="532"/>
      <c r="AH81" s="532"/>
      <c r="AI81" s="532"/>
      <c r="AJ81" s="532"/>
      <c r="AK81" s="532"/>
      <c r="AL81" s="532"/>
      <c r="AM81" s="532"/>
      <c r="AN81" s="532"/>
    </row>
    <row r="82" spans="1:40">
      <c r="A82" s="529"/>
      <c r="B82" s="538" t="s">
        <v>22</v>
      </c>
      <c r="C82" s="945">
        <v>5001</v>
      </c>
      <c r="D82" s="945">
        <v>10000</v>
      </c>
      <c r="E82" s="946"/>
      <c r="F82" s="948"/>
      <c r="G82" s="948"/>
      <c r="H82" s="948"/>
      <c r="I82" s="948"/>
      <c r="J82" s="948"/>
      <c r="K82" s="948"/>
      <c r="L82" s="948"/>
      <c r="M82" s="948"/>
      <c r="N82" s="945"/>
      <c r="O82" s="939"/>
      <c r="P82" s="939"/>
      <c r="Q82" s="530"/>
      <c r="R82" s="530"/>
      <c r="S82" s="530"/>
      <c r="T82" s="532"/>
      <c r="U82" s="532"/>
      <c r="V82" s="532"/>
      <c r="W82" s="532"/>
      <c r="X82" s="532"/>
      <c r="Y82" s="532"/>
      <c r="Z82" s="532"/>
      <c r="AA82" s="532"/>
      <c r="AB82" s="532"/>
      <c r="AC82" s="532"/>
      <c r="AD82" s="532"/>
      <c r="AE82" s="532"/>
      <c r="AF82" s="532"/>
      <c r="AG82" s="532"/>
      <c r="AH82" s="532"/>
      <c r="AI82" s="532"/>
      <c r="AJ82" s="532"/>
      <c r="AK82" s="532"/>
      <c r="AL82" s="532"/>
      <c r="AM82" s="532"/>
      <c r="AN82" s="532"/>
    </row>
    <row r="83" spans="1:40">
      <c r="A83" s="529"/>
      <c r="B83" s="538" t="s">
        <v>22</v>
      </c>
      <c r="C83" s="945"/>
      <c r="D83" s="945"/>
      <c r="E83" s="946"/>
      <c r="F83" s="947"/>
      <c r="G83" s="947"/>
      <c r="H83" s="947"/>
      <c r="I83" s="947"/>
      <c r="J83" s="947"/>
      <c r="K83" s="947"/>
      <c r="L83" s="947"/>
      <c r="M83" s="947"/>
      <c r="N83" s="945"/>
      <c r="O83" s="939"/>
      <c r="P83" s="939"/>
      <c r="Q83" s="530"/>
      <c r="R83" s="530"/>
      <c r="S83" s="530"/>
      <c r="T83" s="532"/>
      <c r="U83" s="532"/>
      <c r="V83" s="532"/>
      <c r="W83" s="532"/>
      <c r="X83" s="532"/>
      <c r="Y83" s="532"/>
      <c r="Z83" s="532"/>
      <c r="AA83" s="532"/>
      <c r="AB83" s="532"/>
      <c r="AC83" s="532"/>
      <c r="AD83" s="532"/>
      <c r="AE83" s="532"/>
      <c r="AF83" s="532"/>
      <c r="AG83" s="532"/>
      <c r="AH83" s="532"/>
      <c r="AI83" s="532"/>
      <c r="AJ83" s="532"/>
      <c r="AK83" s="532"/>
      <c r="AL83" s="532"/>
      <c r="AM83" s="532"/>
      <c r="AN83" s="532"/>
    </row>
    <row r="84" spans="1:40">
      <c r="A84" s="529"/>
      <c r="B84" s="538" t="s">
        <v>22</v>
      </c>
      <c r="C84" s="945"/>
      <c r="D84" s="945"/>
      <c r="E84" s="946"/>
      <c r="F84" s="947"/>
      <c r="G84" s="947"/>
      <c r="H84" s="947"/>
      <c r="I84" s="947"/>
      <c r="J84" s="947"/>
      <c r="K84" s="947"/>
      <c r="L84" s="947"/>
      <c r="M84" s="947"/>
      <c r="N84" s="945"/>
      <c r="O84" s="939"/>
      <c r="P84" s="939"/>
      <c r="Q84" s="530"/>
      <c r="R84" s="530"/>
      <c r="S84" s="530"/>
      <c r="T84" s="532"/>
      <c r="U84" s="532"/>
      <c r="V84" s="532"/>
      <c r="W84" s="532"/>
      <c r="X84" s="532"/>
      <c r="Y84" s="532"/>
      <c r="Z84" s="532"/>
      <c r="AA84" s="532"/>
      <c r="AB84" s="532"/>
      <c r="AC84" s="532"/>
      <c r="AD84" s="532"/>
      <c r="AE84" s="532"/>
      <c r="AF84" s="532"/>
      <c r="AG84" s="532"/>
      <c r="AH84" s="532"/>
      <c r="AI84" s="532"/>
      <c r="AJ84" s="532"/>
      <c r="AK84" s="532"/>
      <c r="AL84" s="532"/>
      <c r="AM84" s="532"/>
      <c r="AN84" s="532"/>
    </row>
    <row r="85" spans="1:40">
      <c r="A85" s="529"/>
      <c r="B85" s="539"/>
      <c r="C85" s="539"/>
      <c r="D85" s="539"/>
      <c r="E85" s="539"/>
      <c r="F85" s="539"/>
      <c r="G85" s="539"/>
      <c r="H85" s="540"/>
      <c r="I85" s="540"/>
      <c r="J85" s="539"/>
      <c r="K85" s="539"/>
      <c r="L85" s="539"/>
      <c r="M85" s="539"/>
      <c r="N85" s="539"/>
      <c r="O85" s="939"/>
      <c r="P85" s="939"/>
      <c r="Q85" s="530"/>
      <c r="R85" s="530"/>
      <c r="S85" s="530"/>
      <c r="T85" s="532"/>
      <c r="U85" s="532"/>
      <c r="V85" s="532"/>
      <c r="W85" s="532"/>
      <c r="X85" s="532"/>
      <c r="Y85" s="532"/>
      <c r="Z85" s="532"/>
      <c r="AA85" s="532"/>
      <c r="AB85" s="532"/>
      <c r="AC85" s="532"/>
      <c r="AD85" s="532"/>
      <c r="AE85" s="532"/>
      <c r="AF85" s="532"/>
      <c r="AG85" s="532"/>
      <c r="AH85" s="532"/>
      <c r="AI85" s="532"/>
      <c r="AJ85" s="532"/>
      <c r="AK85" s="532"/>
      <c r="AL85" s="532"/>
      <c r="AM85" s="532"/>
      <c r="AN85" s="532"/>
    </row>
    <row r="86" spans="1:40">
      <c r="A86" s="529"/>
      <c r="B86" s="530"/>
      <c r="C86" s="530"/>
      <c r="D86" s="530"/>
      <c r="E86" s="530"/>
      <c r="F86" s="530"/>
      <c r="G86" s="530"/>
      <c r="H86" s="531"/>
      <c r="I86" s="531"/>
      <c r="J86" s="530"/>
      <c r="K86" s="530"/>
      <c r="L86" s="530"/>
      <c r="M86" s="530"/>
      <c r="N86" s="530"/>
      <c r="O86" s="939"/>
      <c r="P86" s="939"/>
      <c r="Q86" s="530"/>
      <c r="R86" s="530"/>
      <c r="S86" s="530"/>
      <c r="T86" s="532"/>
      <c r="U86" s="532"/>
      <c r="V86" s="532"/>
      <c r="W86" s="532"/>
      <c r="X86" s="532"/>
      <c r="Y86" s="532"/>
      <c r="Z86" s="532"/>
      <c r="AA86" s="532"/>
      <c r="AB86" s="532"/>
      <c r="AC86" s="532"/>
      <c r="AD86" s="532"/>
      <c r="AE86" s="532"/>
      <c r="AF86" s="532"/>
      <c r="AG86" s="532"/>
      <c r="AH86" s="532"/>
      <c r="AI86" s="532"/>
      <c r="AJ86" s="532"/>
      <c r="AK86" s="532"/>
      <c r="AL86" s="532"/>
      <c r="AM86" s="532"/>
      <c r="AN86" s="532"/>
    </row>
    <row r="87" spans="1:40">
      <c r="A87" s="529"/>
      <c r="B87" s="954" t="s">
        <v>228</v>
      </c>
      <c r="C87" s="530"/>
      <c r="D87" s="530"/>
      <c r="E87" s="530"/>
      <c r="F87" s="530"/>
      <c r="G87" s="530"/>
      <c r="H87" s="531"/>
      <c r="I87" s="531"/>
      <c r="J87" s="530"/>
      <c r="K87" s="530"/>
      <c r="L87" s="530"/>
      <c r="M87" s="530"/>
      <c r="N87" s="530"/>
      <c r="O87" s="939"/>
      <c r="P87" s="939"/>
      <c r="Q87" s="530"/>
      <c r="R87" s="530"/>
      <c r="S87" s="530"/>
      <c r="T87" s="532"/>
      <c r="U87" s="532"/>
      <c r="V87" s="532"/>
      <c r="W87" s="532"/>
      <c r="X87" s="532"/>
      <c r="Y87" s="532"/>
      <c r="Z87" s="532"/>
      <c r="AA87" s="532"/>
      <c r="AB87" s="532"/>
      <c r="AC87" s="532"/>
      <c r="AD87" s="532"/>
      <c r="AE87" s="532"/>
      <c r="AF87" s="532"/>
      <c r="AG87" s="532"/>
      <c r="AH87" s="532"/>
      <c r="AI87" s="532"/>
      <c r="AJ87" s="532"/>
      <c r="AK87" s="532"/>
      <c r="AL87" s="532"/>
      <c r="AM87" s="532"/>
      <c r="AN87" s="532"/>
    </row>
    <row r="88" spans="1:40">
      <c r="A88" s="529"/>
      <c r="B88" s="536">
        <v>1</v>
      </c>
      <c r="C88" s="536">
        <v>2</v>
      </c>
      <c r="D88" s="536">
        <v>3</v>
      </c>
      <c r="E88" s="536">
        <v>4</v>
      </c>
      <c r="F88" s="536">
        <v>5</v>
      </c>
      <c r="G88" s="536">
        <v>7</v>
      </c>
      <c r="H88" s="536">
        <v>8</v>
      </c>
      <c r="I88" s="536">
        <v>9</v>
      </c>
      <c r="J88" s="536">
        <v>10</v>
      </c>
      <c r="K88" s="536">
        <v>11</v>
      </c>
      <c r="L88" s="536">
        <v>12</v>
      </c>
      <c r="M88" s="536">
        <v>13</v>
      </c>
      <c r="N88" s="536">
        <v>14</v>
      </c>
      <c r="O88" s="939"/>
      <c r="P88" s="939"/>
      <c r="Q88" s="530"/>
      <c r="R88" s="530"/>
      <c r="S88" s="530"/>
      <c r="T88" s="532"/>
      <c r="U88" s="532"/>
      <c r="V88" s="532"/>
      <c r="W88" s="532"/>
      <c r="X88" s="532"/>
      <c r="Y88" s="532"/>
      <c r="Z88" s="532"/>
      <c r="AA88" s="532"/>
      <c r="AB88" s="532"/>
      <c r="AC88" s="532"/>
      <c r="AD88" s="532"/>
      <c r="AE88" s="532"/>
      <c r="AF88" s="532"/>
      <c r="AG88" s="532"/>
      <c r="AH88" s="532"/>
      <c r="AI88" s="532"/>
      <c r="AJ88" s="532"/>
      <c r="AK88" s="532"/>
      <c r="AL88" s="532"/>
      <c r="AM88" s="532"/>
      <c r="AN88" s="532"/>
    </row>
    <row r="89" spans="1:40" ht="60">
      <c r="A89" s="529"/>
      <c r="B89" s="536" t="s">
        <v>5</v>
      </c>
      <c r="C89" s="536" t="s">
        <v>28</v>
      </c>
      <c r="D89" s="536" t="s">
        <v>29</v>
      </c>
      <c r="E89" s="536" t="s">
        <v>215</v>
      </c>
      <c r="F89" s="536" t="s">
        <v>88</v>
      </c>
      <c r="G89" s="536" t="s">
        <v>11</v>
      </c>
      <c r="H89" s="536" t="s">
        <v>12</v>
      </c>
      <c r="I89" s="536" t="s">
        <v>13</v>
      </c>
      <c r="J89" s="536" t="s">
        <v>14</v>
      </c>
      <c r="K89" s="536" t="s">
        <v>15</v>
      </c>
      <c r="L89" s="536" t="s">
        <v>16</v>
      </c>
      <c r="M89" s="536" t="s">
        <v>17</v>
      </c>
      <c r="N89" s="536" t="s">
        <v>216</v>
      </c>
      <c r="O89" s="939"/>
      <c r="P89" s="939"/>
      <c r="Q89" s="530"/>
      <c r="R89" s="530"/>
      <c r="S89" s="530"/>
      <c r="T89" s="532"/>
      <c r="U89" s="532"/>
      <c r="V89" s="532"/>
      <c r="W89" s="532"/>
      <c r="X89" s="532"/>
      <c r="Y89" s="532"/>
      <c r="Z89" s="532"/>
      <c r="AA89" s="532"/>
      <c r="AB89" s="532"/>
      <c r="AC89" s="532"/>
      <c r="AD89" s="532"/>
      <c r="AE89" s="532"/>
      <c r="AF89" s="532"/>
      <c r="AG89" s="532"/>
      <c r="AH89" s="532"/>
      <c r="AI89" s="532"/>
      <c r="AJ89" s="532"/>
      <c r="AK89" s="532"/>
      <c r="AL89" s="532"/>
      <c r="AM89" s="532"/>
      <c r="AN89" s="532"/>
    </row>
    <row r="90" spans="1:40">
      <c r="A90" s="529"/>
      <c r="B90" s="542" t="s">
        <v>24</v>
      </c>
      <c r="C90" s="542" t="s">
        <v>19</v>
      </c>
      <c r="D90" s="542" t="s">
        <v>19</v>
      </c>
      <c r="E90" s="952">
        <f>E30</f>
        <v>112</v>
      </c>
      <c r="F90" s="951">
        <f t="shared" ref="F90:N90" si="16">F30</f>
        <v>124.63369576284005</v>
      </c>
      <c r="G90" s="951">
        <f t="shared" si="16"/>
        <v>11.012761172100454</v>
      </c>
      <c r="H90" s="951">
        <f t="shared" si="16"/>
        <v>25.585229899820192</v>
      </c>
      <c r="I90" s="951">
        <f t="shared" si="16"/>
        <v>45.994917609688308</v>
      </c>
      <c r="J90" s="951">
        <f t="shared" si="16"/>
        <v>61.896775165762506</v>
      </c>
      <c r="K90" s="951">
        <f t="shared" si="16"/>
        <v>81.761958737260741</v>
      </c>
      <c r="L90" s="951">
        <f t="shared" si="16"/>
        <v>185.23937381404176</v>
      </c>
      <c r="M90" s="951">
        <f t="shared" si="16"/>
        <v>335.45826147530056</v>
      </c>
      <c r="N90" s="953">
        <f t="shared" si="16"/>
        <v>591.02678571428567</v>
      </c>
      <c r="O90" s="939"/>
      <c r="P90" s="939"/>
      <c r="Q90" s="530"/>
      <c r="R90" s="530"/>
      <c r="S90" s="530"/>
      <c r="T90" s="532"/>
      <c r="U90" s="532"/>
      <c r="V90" s="532"/>
      <c r="W90" s="532"/>
      <c r="X90" s="532"/>
      <c r="Y90" s="532"/>
      <c r="Z90" s="532"/>
      <c r="AA90" s="532"/>
      <c r="AB90" s="532"/>
      <c r="AC90" s="532"/>
      <c r="AD90" s="532"/>
      <c r="AE90" s="532"/>
      <c r="AF90" s="532"/>
      <c r="AG90" s="532"/>
      <c r="AH90" s="532"/>
      <c r="AI90" s="532"/>
      <c r="AJ90" s="532"/>
      <c r="AK90" s="532"/>
      <c r="AL90" s="532"/>
      <c r="AM90" s="532"/>
      <c r="AN90" s="532"/>
    </row>
    <row r="91" spans="1:40">
      <c r="A91" s="529"/>
      <c r="B91" s="538" t="s">
        <v>24</v>
      </c>
      <c r="C91" s="945" t="s">
        <v>75</v>
      </c>
      <c r="D91" s="945">
        <v>500</v>
      </c>
      <c r="E91" s="946"/>
      <c r="F91" s="948">
        <f>F$90/F$9*F10</f>
        <v>118.56312375238151</v>
      </c>
      <c r="G91" s="948">
        <f t="shared" ref="G91:M91" si="17">G$90/G$9*G10</f>
        <v>10.994840544443534</v>
      </c>
      <c r="H91" s="948">
        <f t="shared" si="17"/>
        <v>25.717670530274439</v>
      </c>
      <c r="I91" s="948">
        <f t="shared" si="17"/>
        <v>45.824253550022533</v>
      </c>
      <c r="J91" s="948">
        <f t="shared" si="17"/>
        <v>58.155298372793524</v>
      </c>
      <c r="K91" s="948">
        <f t="shared" si="17"/>
        <v>75.820431170982218</v>
      </c>
      <c r="L91" s="948">
        <f t="shared" si="17"/>
        <v>167.88053849037931</v>
      </c>
      <c r="M91" s="948">
        <f t="shared" si="17"/>
        <v>314.56355717462566</v>
      </c>
      <c r="N91" s="945"/>
      <c r="O91" s="939"/>
      <c r="P91" s="939"/>
      <c r="Q91" s="530"/>
      <c r="R91" s="530"/>
      <c r="S91" s="530"/>
      <c r="T91" s="532"/>
      <c r="U91" s="532"/>
      <c r="V91" s="532"/>
      <c r="W91" s="532"/>
      <c r="X91" s="532"/>
      <c r="Y91" s="532"/>
      <c r="Z91" s="532"/>
      <c r="AA91" s="532"/>
      <c r="AB91" s="532"/>
      <c r="AC91" s="532"/>
      <c r="AD91" s="532"/>
      <c r="AE91" s="532"/>
      <c r="AF91" s="532"/>
      <c r="AG91" s="532"/>
      <c r="AH91" s="532"/>
      <c r="AI91" s="532"/>
      <c r="AJ91" s="532"/>
      <c r="AK91" s="532"/>
      <c r="AL91" s="532"/>
      <c r="AM91" s="532"/>
      <c r="AN91" s="532"/>
    </row>
    <row r="92" spans="1:40">
      <c r="A92" s="529"/>
      <c r="B92" s="538" t="s">
        <v>24</v>
      </c>
      <c r="C92" s="945">
        <v>501</v>
      </c>
      <c r="D92" s="945">
        <v>1000</v>
      </c>
      <c r="E92" s="946"/>
      <c r="F92" s="948">
        <f t="shared" ref="F92:M92" si="18">F$90/F$9*F11</f>
        <v>114.64176612841199</v>
      </c>
      <c r="G92" s="948">
        <f t="shared" si="18"/>
        <v>10.631197107692259</v>
      </c>
      <c r="H92" s="948">
        <f t="shared" si="18"/>
        <v>22.907911314286519</v>
      </c>
      <c r="I92" s="948">
        <f t="shared" si="18"/>
        <v>30.545447508736551</v>
      </c>
      <c r="J92" s="948">
        <f t="shared" si="18"/>
        <v>40.992882563635945</v>
      </c>
      <c r="K92" s="948">
        <f t="shared" si="18"/>
        <v>98.917681013689631</v>
      </c>
      <c r="L92" s="948">
        <f t="shared" si="18"/>
        <v>190.33315843917285</v>
      </c>
      <c r="M92" s="948">
        <f t="shared" si="18"/>
        <v>341.07051408271678</v>
      </c>
      <c r="N92" s="945"/>
      <c r="O92" s="939"/>
      <c r="P92" s="939"/>
      <c r="Q92" s="530"/>
      <c r="R92" s="530"/>
      <c r="S92" s="530"/>
      <c r="T92" s="532"/>
      <c r="U92" s="532"/>
      <c r="V92" s="532"/>
      <c r="W92" s="532"/>
      <c r="X92" s="532"/>
      <c r="Y92" s="532"/>
      <c r="Z92" s="532"/>
      <c r="AA92" s="532"/>
      <c r="AB92" s="532"/>
      <c r="AC92" s="532"/>
      <c r="AD92" s="532"/>
      <c r="AE92" s="532"/>
      <c r="AF92" s="532"/>
      <c r="AG92" s="532"/>
      <c r="AH92" s="532"/>
      <c r="AI92" s="532"/>
      <c r="AJ92" s="532"/>
      <c r="AK92" s="532"/>
      <c r="AL92" s="532"/>
      <c r="AM92" s="532"/>
      <c r="AN92" s="532"/>
    </row>
    <row r="93" spans="1:40">
      <c r="A93" s="529"/>
      <c r="B93" s="538" t="s">
        <v>24</v>
      </c>
      <c r="C93" s="945">
        <v>1001</v>
      </c>
      <c r="D93" s="945">
        <v>2000</v>
      </c>
      <c r="E93" s="946"/>
      <c r="F93" s="948">
        <f t="shared" ref="F93:M93" si="19">F$90/F$9*F12</f>
        <v>147.60399491738593</v>
      </c>
      <c r="G93" s="948">
        <f t="shared" si="19"/>
        <v>13.687918608056364</v>
      </c>
      <c r="H93" s="948">
        <f t="shared" si="19"/>
        <v>29.494479537365375</v>
      </c>
      <c r="I93" s="948">
        <f t="shared" si="19"/>
        <v>55.538073433912651</v>
      </c>
      <c r="J93" s="948">
        <f t="shared" si="19"/>
        <v>107.47568576701465</v>
      </c>
      <c r="K93" s="948">
        <f t="shared" si="19"/>
        <v>142.77239073695915</v>
      </c>
      <c r="L93" s="948">
        <f t="shared" si="19"/>
        <v>307.33156706824468</v>
      </c>
      <c r="M93" s="948">
        <f t="shared" si="19"/>
        <v>383.61289229934545</v>
      </c>
      <c r="N93" s="945"/>
      <c r="O93" s="939"/>
      <c r="P93" s="939"/>
      <c r="Q93" s="530"/>
      <c r="R93" s="530"/>
      <c r="S93" s="530"/>
      <c r="T93" s="532"/>
      <c r="U93" s="532"/>
      <c r="V93" s="532"/>
      <c r="W93" s="532"/>
      <c r="X93" s="532"/>
      <c r="Y93" s="532"/>
      <c r="Z93" s="532"/>
      <c r="AA93" s="532"/>
      <c r="AB93" s="532"/>
      <c r="AC93" s="532"/>
      <c r="AD93" s="532"/>
      <c r="AE93" s="532"/>
      <c r="AF93" s="532"/>
      <c r="AG93" s="532"/>
      <c r="AH93" s="532"/>
      <c r="AI93" s="532"/>
      <c r="AJ93" s="532"/>
      <c r="AK93" s="532"/>
      <c r="AL93" s="532"/>
      <c r="AM93" s="532"/>
      <c r="AN93" s="532"/>
    </row>
    <row r="94" spans="1:40">
      <c r="A94" s="529"/>
      <c r="B94" s="538" t="s">
        <v>24</v>
      </c>
      <c r="C94" s="945">
        <v>2001</v>
      </c>
      <c r="D94" s="945">
        <v>5000</v>
      </c>
      <c r="E94" s="946"/>
      <c r="F94" s="948">
        <f t="shared" ref="F94:M94" si="20">F$90/F$9*F13</f>
        <v>227.48321652470031</v>
      </c>
      <c r="G94" s="948">
        <f t="shared" si="20"/>
        <v>21.095443617442339</v>
      </c>
      <c r="H94" s="948">
        <f t="shared" si="20"/>
        <v>45.456080498614838</v>
      </c>
      <c r="I94" s="948">
        <f t="shared" si="20"/>
        <v>85.593750978099919</v>
      </c>
      <c r="J94" s="948">
        <f t="shared" si="20"/>
        <v>192.27791374901469</v>
      </c>
      <c r="K94" s="948">
        <f t="shared" si="20"/>
        <v>238.4165584763272</v>
      </c>
      <c r="L94" s="948">
        <f t="shared" si="20"/>
        <v>353.4068489692894</v>
      </c>
      <c r="M94" s="948">
        <f t="shared" si="20"/>
        <v>561.13781896232399</v>
      </c>
      <c r="N94" s="945"/>
      <c r="O94" s="939"/>
      <c r="P94" s="939"/>
      <c r="Q94" s="530"/>
      <c r="R94" s="530"/>
      <c r="S94" s="530"/>
      <c r="T94" s="532"/>
      <c r="U94" s="532"/>
      <c r="V94" s="532"/>
      <c r="W94" s="532"/>
      <c r="X94" s="532"/>
      <c r="Y94" s="532"/>
      <c r="Z94" s="532"/>
      <c r="AA94" s="532"/>
      <c r="AB94" s="532"/>
      <c r="AC94" s="532"/>
      <c r="AD94" s="532"/>
      <c r="AE94" s="532"/>
      <c r="AF94" s="532"/>
      <c r="AG94" s="532"/>
      <c r="AH94" s="532"/>
      <c r="AI94" s="532"/>
      <c r="AJ94" s="532"/>
      <c r="AK94" s="532"/>
      <c r="AL94" s="532"/>
      <c r="AM94" s="532"/>
      <c r="AN94" s="532"/>
    </row>
    <row r="95" spans="1:40">
      <c r="A95" s="529"/>
      <c r="B95" s="538" t="s">
        <v>24</v>
      </c>
      <c r="C95" s="945">
        <v>5001</v>
      </c>
      <c r="D95" s="945">
        <v>10000</v>
      </c>
      <c r="E95" s="946"/>
      <c r="F95" s="948"/>
      <c r="G95" s="948"/>
      <c r="H95" s="948"/>
      <c r="I95" s="948"/>
      <c r="J95" s="948"/>
      <c r="K95" s="948"/>
      <c r="L95" s="948"/>
      <c r="M95" s="948"/>
      <c r="N95" s="945"/>
      <c r="O95" s="939"/>
      <c r="P95" s="939"/>
      <c r="Q95" s="530"/>
      <c r="R95" s="530"/>
      <c r="S95" s="530"/>
      <c r="T95" s="532"/>
      <c r="U95" s="532"/>
      <c r="V95" s="532"/>
      <c r="W95" s="532"/>
      <c r="X95" s="532"/>
      <c r="Y95" s="532"/>
      <c r="Z95" s="532"/>
      <c r="AA95" s="532"/>
      <c r="AB95" s="532"/>
      <c r="AC95" s="532"/>
      <c r="AD95" s="532"/>
      <c r="AE95" s="532"/>
      <c r="AF95" s="532"/>
      <c r="AG95" s="532"/>
      <c r="AH95" s="532"/>
      <c r="AI95" s="532"/>
      <c r="AJ95" s="532"/>
      <c r="AK95" s="532"/>
      <c r="AL95" s="532"/>
      <c r="AM95" s="532"/>
      <c r="AN95" s="532"/>
    </row>
    <row r="96" spans="1:40">
      <c r="A96" s="529"/>
      <c r="B96" s="538" t="s">
        <v>24</v>
      </c>
      <c r="C96" s="945"/>
      <c r="D96" s="945"/>
      <c r="E96" s="946"/>
      <c r="F96" s="947"/>
      <c r="G96" s="947"/>
      <c r="H96" s="947"/>
      <c r="I96" s="947"/>
      <c r="J96" s="947"/>
      <c r="K96" s="947"/>
      <c r="L96" s="947"/>
      <c r="M96" s="947"/>
      <c r="N96" s="945"/>
      <c r="O96" s="939"/>
      <c r="P96" s="939"/>
      <c r="Q96" s="530"/>
      <c r="R96" s="530"/>
      <c r="S96" s="530"/>
      <c r="T96" s="532"/>
      <c r="U96" s="532"/>
      <c r="V96" s="532"/>
      <c r="W96" s="532"/>
      <c r="X96" s="532"/>
      <c r="Y96" s="532"/>
      <c r="Z96" s="532"/>
      <c r="AA96" s="532"/>
      <c r="AB96" s="532"/>
      <c r="AC96" s="532"/>
      <c r="AD96" s="532"/>
      <c r="AE96" s="532"/>
      <c r="AF96" s="532"/>
      <c r="AG96" s="532"/>
      <c r="AH96" s="532"/>
      <c r="AI96" s="532"/>
      <c r="AJ96" s="532"/>
      <c r="AK96" s="532"/>
      <c r="AL96" s="532"/>
      <c r="AM96" s="532"/>
      <c r="AN96" s="532"/>
    </row>
    <row r="97" spans="1:40">
      <c r="A97" s="529"/>
      <c r="B97" s="538" t="s">
        <v>24</v>
      </c>
      <c r="C97" s="945"/>
      <c r="D97" s="945"/>
      <c r="E97" s="946"/>
      <c r="F97" s="947"/>
      <c r="G97" s="947"/>
      <c r="H97" s="947"/>
      <c r="I97" s="947"/>
      <c r="J97" s="947"/>
      <c r="K97" s="947"/>
      <c r="L97" s="947"/>
      <c r="M97" s="947"/>
      <c r="N97" s="945"/>
      <c r="O97" s="939"/>
      <c r="P97" s="939"/>
      <c r="Q97" s="530"/>
      <c r="R97" s="530"/>
      <c r="S97" s="530"/>
      <c r="T97" s="532"/>
      <c r="U97" s="532"/>
      <c r="V97" s="532"/>
      <c r="W97" s="532"/>
      <c r="X97" s="532"/>
      <c r="Y97" s="532"/>
      <c r="Z97" s="532"/>
      <c r="AA97" s="532"/>
      <c r="AB97" s="532"/>
      <c r="AC97" s="532"/>
      <c r="AD97" s="532"/>
      <c r="AE97" s="532"/>
      <c r="AF97" s="532"/>
      <c r="AG97" s="532"/>
      <c r="AH97" s="532"/>
      <c r="AI97" s="532"/>
      <c r="AJ97" s="532"/>
      <c r="AK97" s="532"/>
      <c r="AL97" s="532"/>
      <c r="AM97" s="532"/>
      <c r="AN97" s="532"/>
    </row>
    <row r="98" spans="1:40">
      <c r="A98" s="529"/>
      <c r="B98" s="539"/>
      <c r="C98" s="539"/>
      <c r="D98" s="539"/>
      <c r="E98" s="539"/>
      <c r="F98" s="539"/>
      <c r="G98" s="539"/>
      <c r="H98" s="540"/>
      <c r="I98" s="540"/>
      <c r="J98" s="539"/>
      <c r="K98" s="539"/>
      <c r="L98" s="539"/>
      <c r="M98" s="539"/>
      <c r="N98" s="539"/>
      <c r="O98" s="939"/>
      <c r="P98" s="939"/>
      <c r="Q98" s="530"/>
      <c r="R98" s="530"/>
      <c r="S98" s="530"/>
      <c r="T98" s="532"/>
      <c r="U98" s="532"/>
      <c r="V98" s="532"/>
      <c r="W98" s="532"/>
      <c r="X98" s="532"/>
      <c r="Y98" s="532"/>
      <c r="Z98" s="532"/>
      <c r="AA98" s="532"/>
      <c r="AB98" s="532"/>
      <c r="AC98" s="532"/>
      <c r="AD98" s="532"/>
      <c r="AE98" s="532"/>
      <c r="AF98" s="532"/>
      <c r="AG98" s="532"/>
      <c r="AH98" s="532"/>
      <c r="AI98" s="532"/>
      <c r="AJ98" s="532"/>
      <c r="AK98" s="532"/>
      <c r="AL98" s="532"/>
      <c r="AM98" s="532"/>
      <c r="AN98" s="532"/>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D2" sqref="D2"/>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90</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2831</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2831</v>
      </c>
      <c r="F9" s="54">
        <v>16.677612685388894</v>
      </c>
      <c r="G9" s="54">
        <v>5.5863291497066427</v>
      </c>
      <c r="H9" s="54">
        <v>8.3950325312829772</v>
      </c>
      <c r="I9" s="54">
        <v>12.516201321044544</v>
      </c>
      <c r="J9" s="54">
        <v>14.485449629629629</v>
      </c>
      <c r="K9" s="54">
        <v>17.073869505179815</v>
      </c>
      <c r="L9" s="54">
        <v>24.276140943081071</v>
      </c>
      <c r="M9" s="54">
        <v>30.954503326609295</v>
      </c>
      <c r="N9" s="59">
        <v>703.24796891557753</v>
      </c>
      <c r="O9" s="11"/>
      <c r="P9" s="11"/>
      <c r="Q9" s="11"/>
      <c r="AI9" s="43"/>
      <c r="AJ9" s="43"/>
      <c r="AK9" s="43"/>
      <c r="AL9" s="43"/>
    </row>
    <row r="10" spans="1:69" s="44" customFormat="1">
      <c r="A10" s="1"/>
      <c r="B10" s="26" t="s">
        <v>19</v>
      </c>
      <c r="C10" s="53">
        <v>36</v>
      </c>
      <c r="D10" s="53">
        <v>500</v>
      </c>
      <c r="E10" s="28">
        <v>1941</v>
      </c>
      <c r="F10" s="56">
        <v>18.236151593833739</v>
      </c>
      <c r="G10" s="56">
        <v>6.5848376648970053</v>
      </c>
      <c r="H10" s="56">
        <v>9.3486832</v>
      </c>
      <c r="I10" s="56">
        <v>13.96751852060477</v>
      </c>
      <c r="J10" s="56">
        <v>16.369976842105263</v>
      </c>
      <c r="K10" s="56">
        <v>18.803487115265497</v>
      </c>
      <c r="L10" s="56">
        <v>26.641228783783781</v>
      </c>
      <c r="M10" s="56">
        <v>33.18573560891938</v>
      </c>
      <c r="N10" s="53">
        <v>213.32302936630603</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455</v>
      </c>
      <c r="F11" s="56">
        <v>13.940645745090572</v>
      </c>
      <c r="G11" s="56">
        <v>5.4311878014184396</v>
      </c>
      <c r="H11" s="56">
        <v>7.1881155964056935</v>
      </c>
      <c r="I11" s="56">
        <v>11.097821690305791</v>
      </c>
      <c r="J11" s="56">
        <v>12.276716159250585</v>
      </c>
      <c r="K11" s="56">
        <v>13.984999264880397</v>
      </c>
      <c r="L11" s="56">
        <v>18.711176736282194</v>
      </c>
      <c r="M11" s="56">
        <v>23.849456954690137</v>
      </c>
      <c r="N11" s="53">
        <v>692.34505494505493</v>
      </c>
      <c r="O11" s="11"/>
      <c r="P11" s="11"/>
      <c r="Q11" s="34" t="s">
        <v>23</v>
      </c>
      <c r="AI11" s="1"/>
      <c r="AJ11" s="43"/>
      <c r="AK11" s="43"/>
      <c r="AL11" s="43"/>
    </row>
    <row r="12" spans="1:69">
      <c r="B12" s="26" t="s">
        <v>19</v>
      </c>
      <c r="C12" s="53">
        <v>1001</v>
      </c>
      <c r="D12" s="53">
        <v>2000</v>
      </c>
      <c r="E12" s="28">
        <v>249</v>
      </c>
      <c r="F12" s="56">
        <v>13.872826395230479</v>
      </c>
      <c r="G12" s="56">
        <v>4.523738233215548</v>
      </c>
      <c r="H12" s="56">
        <v>6.951789818181819</v>
      </c>
      <c r="I12" s="56">
        <v>10.448321675977654</v>
      </c>
      <c r="J12" s="56">
        <v>12.009773020527859</v>
      </c>
      <c r="K12" s="56">
        <v>14.140928790459967</v>
      </c>
      <c r="L12" s="56">
        <v>19.654173452456924</v>
      </c>
      <c r="M12" s="56">
        <v>25.326543789473686</v>
      </c>
      <c r="N12" s="53">
        <v>1406.8112449799196</v>
      </c>
      <c r="O12" s="11"/>
      <c r="P12" s="11"/>
      <c r="Q12" s="34" t="s">
        <v>25</v>
      </c>
      <c r="AI12" s="1"/>
      <c r="AJ12" s="43"/>
      <c r="AK12" s="43"/>
      <c r="AL12" s="43"/>
    </row>
    <row r="13" spans="1:69">
      <c r="B13" s="26" t="s">
        <v>19</v>
      </c>
      <c r="C13" s="53">
        <v>2001</v>
      </c>
      <c r="D13" s="53">
        <v>5000</v>
      </c>
      <c r="E13" s="28">
        <v>143</v>
      </c>
      <c r="F13" s="56">
        <v>10.710477601829108</v>
      </c>
      <c r="G13" s="56">
        <v>3.1119382935103692</v>
      </c>
      <c r="H13" s="56">
        <v>5.2087260826042892</v>
      </c>
      <c r="I13" s="56">
        <v>7.9257709361702133</v>
      </c>
      <c r="J13" s="56">
        <v>9.3809703828072539</v>
      </c>
      <c r="K13" s="56">
        <v>10.789752498535687</v>
      </c>
      <c r="L13" s="56">
        <v>14.750052798663431</v>
      </c>
      <c r="M13" s="56">
        <v>17.688461916316722</v>
      </c>
      <c r="N13" s="53">
        <v>3056.090909090909</v>
      </c>
      <c r="O13" s="11"/>
      <c r="P13" s="11"/>
      <c r="Q13" s="34" t="s">
        <v>26</v>
      </c>
      <c r="AI13" s="1"/>
      <c r="AJ13" s="43"/>
      <c r="AK13" s="43"/>
      <c r="AL13" s="43"/>
    </row>
    <row r="14" spans="1:69">
      <c r="B14" s="26" t="s">
        <v>19</v>
      </c>
      <c r="C14" s="53">
        <v>5001</v>
      </c>
      <c r="D14" s="53">
        <v>10000</v>
      </c>
      <c r="E14" s="28">
        <v>27</v>
      </c>
      <c r="F14" s="56">
        <v>11.504177031607217</v>
      </c>
      <c r="G14" s="30">
        <v>3.3425483317258475</v>
      </c>
      <c r="H14" s="30">
        <v>5.59471847951919</v>
      </c>
      <c r="I14" s="30">
        <v>8.5131098118442434</v>
      </c>
      <c r="J14" s="30">
        <v>10.076146743787447</v>
      </c>
      <c r="K14" s="30">
        <v>11.589326590737905</v>
      </c>
      <c r="L14" s="30">
        <v>15.843104754954981</v>
      </c>
      <c r="M14" s="30">
        <v>18.999264539556862</v>
      </c>
      <c r="N14" s="53">
        <v>6800.8518518518522</v>
      </c>
      <c r="O14" s="11"/>
      <c r="P14" s="11"/>
      <c r="Q14" s="34" t="s">
        <v>27</v>
      </c>
      <c r="AI14" s="1"/>
      <c r="AJ14" s="43"/>
      <c r="AK14" s="43"/>
      <c r="AL14" s="43"/>
    </row>
    <row r="15" spans="1:69">
      <c r="B15" s="26" t="s">
        <v>19</v>
      </c>
      <c r="C15" s="53">
        <v>10001</v>
      </c>
      <c r="D15" s="53">
        <v>20000</v>
      </c>
      <c r="E15" s="28">
        <v>13</v>
      </c>
      <c r="F15" s="56">
        <v>12.363185787740756</v>
      </c>
      <c r="G15" s="30">
        <v>3.5921340497535996</v>
      </c>
      <c r="H15" s="30">
        <v>6.0124721483653039</v>
      </c>
      <c r="I15" s="30">
        <v>9.1487776957970777</v>
      </c>
      <c r="J15" s="30">
        <v>10.828525489109191</v>
      </c>
      <c r="K15" s="30">
        <v>12.45469340418169</v>
      </c>
      <c r="L15" s="30">
        <v>17.026098173037482</v>
      </c>
      <c r="M15" s="30">
        <v>20.417926174781776</v>
      </c>
      <c r="N15" s="53">
        <v>13329.538461538461</v>
      </c>
      <c r="O15" s="11"/>
      <c r="P15" s="11"/>
      <c r="Q15" s="11"/>
      <c r="AI15" s="1"/>
      <c r="AJ15" s="43"/>
      <c r="AK15" s="43"/>
      <c r="AL15" s="43"/>
    </row>
    <row r="16" spans="1:69">
      <c r="B16" s="26" t="s">
        <v>19</v>
      </c>
      <c r="C16" s="53">
        <v>20001</v>
      </c>
      <c r="D16" s="53">
        <v>65281</v>
      </c>
      <c r="E16" s="42">
        <v>3</v>
      </c>
      <c r="F16" s="30">
        <v>12.363185787740756</v>
      </c>
      <c r="G16" s="30">
        <v>3.5921340497535996</v>
      </c>
      <c r="H16" s="30">
        <v>6.0124721483653039</v>
      </c>
      <c r="I16" s="30">
        <v>9.1487776957970777</v>
      </c>
      <c r="J16" s="30">
        <v>10.828525489109191</v>
      </c>
      <c r="K16" s="30">
        <v>12.45469340418169</v>
      </c>
      <c r="L16" s="30">
        <v>17.026098173037482</v>
      </c>
      <c r="M16" s="30">
        <v>20.417926174781776</v>
      </c>
      <c r="N16" s="61">
        <v>39198</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1990895</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2831</v>
      </c>
      <c r="F26" s="54">
        <v>16.677612685388894</v>
      </c>
      <c r="G26" s="54">
        <v>5.5863291497066427</v>
      </c>
      <c r="H26" s="54">
        <v>8.3950325312829772</v>
      </c>
      <c r="I26" s="54">
        <v>12.516201321044544</v>
      </c>
      <c r="J26" s="54">
        <v>14.485449629629629</v>
      </c>
      <c r="K26" s="54">
        <v>17.073869505179815</v>
      </c>
      <c r="L26" s="54">
        <v>24.276140943081071</v>
      </c>
      <c r="M26" s="54">
        <v>30.954503326609295</v>
      </c>
      <c r="N26" s="59">
        <v>703.24796891557753</v>
      </c>
      <c r="O26" s="11"/>
      <c r="P26" s="11"/>
      <c r="Q26" s="11"/>
      <c r="AI26" s="43"/>
      <c r="AJ26" s="43"/>
      <c r="AK26" s="43"/>
      <c r="AL26" s="43"/>
    </row>
    <row r="27" spans="1:69">
      <c r="B27" s="28" t="s">
        <v>20</v>
      </c>
      <c r="C27" s="28" t="s">
        <v>19</v>
      </c>
      <c r="D27" s="28" t="s">
        <v>19</v>
      </c>
      <c r="E27" s="28">
        <v>2097</v>
      </c>
      <c r="F27" s="56">
        <v>17.832625624986523</v>
      </c>
      <c r="G27" s="56">
        <v>6.3957525565236155</v>
      </c>
      <c r="H27" s="56">
        <v>9.2155738150378266</v>
      </c>
      <c r="I27" s="56">
        <v>13.563661674173261</v>
      </c>
      <c r="J27" s="56">
        <v>16.033570748299322</v>
      </c>
      <c r="K27" s="56">
        <v>18.45362661107314</v>
      </c>
      <c r="L27" s="56">
        <v>25.938944095455248</v>
      </c>
      <c r="M27" s="56">
        <v>32.422067079344259</v>
      </c>
      <c r="N27" s="33">
        <v>571.05150214592277</v>
      </c>
      <c r="O27" s="11"/>
      <c r="P27" s="11"/>
      <c r="Q27" s="11"/>
      <c r="AI27" s="43"/>
      <c r="AJ27" s="43"/>
      <c r="AK27" s="43"/>
      <c r="AL27" s="43"/>
    </row>
    <row r="28" spans="1:69">
      <c r="B28" s="28" t="s">
        <v>21</v>
      </c>
      <c r="C28" s="28" t="s">
        <v>19</v>
      </c>
      <c r="D28" s="28" t="s">
        <v>19</v>
      </c>
      <c r="E28" s="28">
        <v>301</v>
      </c>
      <c r="F28" s="56">
        <v>14.049274522675766</v>
      </c>
      <c r="G28" s="56">
        <v>5.4353965930581012</v>
      </c>
      <c r="H28" s="56">
        <v>8.1591055894417686</v>
      </c>
      <c r="I28" s="56">
        <v>11.387923350802357</v>
      </c>
      <c r="J28" s="56">
        <v>12.431934591194969</v>
      </c>
      <c r="K28" s="56">
        <v>14.281398957723065</v>
      </c>
      <c r="L28" s="56">
        <v>18.868589593717992</v>
      </c>
      <c r="M28" s="56">
        <v>23.592115870791186</v>
      </c>
      <c r="N28" s="33">
        <v>1205.8803986710964</v>
      </c>
      <c r="O28" s="11"/>
      <c r="P28" s="11"/>
      <c r="Q28" s="11"/>
      <c r="AI28" s="43"/>
      <c r="AJ28" s="43"/>
      <c r="AK28" s="43"/>
      <c r="AL28" s="43"/>
    </row>
    <row r="29" spans="1:69" s="44" customFormat="1">
      <c r="A29" s="1"/>
      <c r="B29" s="28" t="s">
        <v>22</v>
      </c>
      <c r="C29" s="28" t="s">
        <v>19</v>
      </c>
      <c r="D29" s="28" t="s">
        <v>19</v>
      </c>
      <c r="E29" s="28">
        <v>87</v>
      </c>
      <c r="F29" s="56">
        <v>14.157365039055902</v>
      </c>
      <c r="G29" s="56">
        <v>5.3738749217961592</v>
      </c>
      <c r="H29" s="56">
        <v>7.4001328702210207</v>
      </c>
      <c r="I29" s="56">
        <v>10.110436044338165</v>
      </c>
      <c r="J29" s="56">
        <v>11.878703434739942</v>
      </c>
      <c r="K29" s="56">
        <v>14.038991784345921</v>
      </c>
      <c r="L29" s="56">
        <v>20.408932235741968</v>
      </c>
      <c r="M29" s="56">
        <v>26.960738423565264</v>
      </c>
      <c r="N29" s="33">
        <v>897.97701149425291</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346</v>
      </c>
      <c r="F30" s="56">
        <v>12.597639268832253</v>
      </c>
      <c r="G30" s="56">
        <v>3.3102846573426574</v>
      </c>
      <c r="H30" s="56">
        <v>5.2419959970982459</v>
      </c>
      <c r="I30" s="56">
        <v>8.6156161802816893</v>
      </c>
      <c r="J30" s="56">
        <v>10.471503921232877</v>
      </c>
      <c r="K30" s="56">
        <v>12.728226662571812</v>
      </c>
      <c r="L30" s="56">
        <v>17.120288509720709</v>
      </c>
      <c r="M30" s="56">
        <v>23.89768049019608</v>
      </c>
      <c r="N30" s="33">
        <v>1018.2254335260116</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36</v>
      </c>
      <c r="C37" s="53">
        <v>500</v>
      </c>
      <c r="D37" s="53">
        <v>213.32302936630603</v>
      </c>
      <c r="E37" s="56">
        <v>18.236151593833739</v>
      </c>
      <c r="F37" s="948">
        <v>19.499101600928878</v>
      </c>
      <c r="G37" s="948">
        <v>15.362192707794447</v>
      </c>
      <c r="H37" s="948">
        <v>15.48038438664851</v>
      </c>
      <c r="I37" s="948">
        <v>13.774900746563347</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692.34505494505493</v>
      </c>
      <c r="E38" s="56">
        <v>13.940645745090572</v>
      </c>
      <c r="F38" s="948">
        <v>14.906109239517008</v>
      </c>
      <c r="G38" s="948">
        <v>11.743644776433557</v>
      </c>
      <c r="H38" s="948">
        <v>11.833996532748147</v>
      </c>
      <c r="I38" s="948">
        <v>10.530237725516356</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1406.8112449799196</v>
      </c>
      <c r="E39" s="56">
        <v>13.872826395230479</v>
      </c>
      <c r="F39" s="948">
        <v>14.833593040766059</v>
      </c>
      <c r="G39" s="948">
        <v>11.686513538161751</v>
      </c>
      <c r="H39" s="948">
        <v>11.776425745442243</v>
      </c>
      <c r="I39" s="948">
        <v>10.479009547892787</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3056.090909090909</v>
      </c>
      <c r="E40" s="56">
        <v>10.710477601829108</v>
      </c>
      <c r="F40" s="948">
        <v>11.452234857663516</v>
      </c>
      <c r="G40" s="948">
        <v>9.0225407518245362</v>
      </c>
      <c r="H40" s="948">
        <v>9.0919572250631688</v>
      </c>
      <c r="I40" s="948">
        <v>8.0902906051391135</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6800.8518518518522</v>
      </c>
      <c r="E41" s="56">
        <v>11.504177031607217</v>
      </c>
      <c r="F41" s="948">
        <v>12.300902173363818</v>
      </c>
      <c r="G41" s="948">
        <v>9.6911557021653039</v>
      </c>
      <c r="H41" s="948">
        <v>9.7657162798290571</v>
      </c>
      <c r="I41" s="948">
        <v>8.689821203003536</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13329.538461538461</v>
      </c>
      <c r="E42" s="56">
        <v>12.363185787740756</v>
      </c>
      <c r="F42" s="948">
        <v>13.219401831899182</v>
      </c>
      <c r="G42" s="948">
        <v>10.414787438911139</v>
      </c>
      <c r="H42" s="948">
        <v>10.49491540213403</v>
      </c>
      <c r="I42" s="948">
        <v>9.3386840014554533</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65281</v>
      </c>
      <c r="D43" s="61">
        <v>39198</v>
      </c>
      <c r="E43" s="948">
        <v>12.363185787740756</v>
      </c>
      <c r="F43" s="948">
        <v>13.219401831899182</v>
      </c>
      <c r="G43" s="948">
        <v>10.414787438911139</v>
      </c>
      <c r="H43" s="948">
        <v>10.49491540213403</v>
      </c>
      <c r="I43" s="948">
        <v>9.3386840014554533</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703.24796891557753</v>
      </c>
      <c r="E44" s="54">
        <v>16.677612685388894</v>
      </c>
      <c r="F44" s="54">
        <v>17.832625624986523</v>
      </c>
      <c r="G44" s="54">
        <v>14.049274522675766</v>
      </c>
      <c r="H44" s="54">
        <v>14.157365039055902</v>
      </c>
      <c r="I44" s="54">
        <v>12.597639268832253</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512"/>
      <c r="B46" s="516" t="s">
        <v>221</v>
      </c>
      <c r="C46" s="517"/>
      <c r="D46" s="517"/>
      <c r="E46" s="517"/>
      <c r="F46" s="517"/>
      <c r="G46" s="517"/>
      <c r="H46" s="517"/>
      <c r="I46" s="517"/>
      <c r="J46" s="517"/>
      <c r="K46" s="517"/>
      <c r="L46" s="518"/>
      <c r="M46" s="518"/>
      <c r="N46" s="517"/>
      <c r="O46" s="517"/>
      <c r="P46" s="517"/>
      <c r="Q46" s="517"/>
      <c r="R46" s="517"/>
      <c r="S46" s="517"/>
      <c r="T46" s="517"/>
      <c r="U46" s="517"/>
      <c r="V46" s="517"/>
      <c r="W46" s="517"/>
      <c r="X46" s="517"/>
      <c r="Y46" s="517"/>
      <c r="Z46" s="517"/>
      <c r="AA46" s="517"/>
      <c r="AB46" s="517"/>
      <c r="AC46" s="517"/>
      <c r="AD46" s="517"/>
      <c r="AE46" s="515"/>
      <c r="AF46" s="515"/>
      <c r="AG46" s="515"/>
      <c r="AH46" s="515"/>
      <c r="AI46" s="515"/>
      <c r="AJ46" s="515"/>
      <c r="AK46" s="515"/>
      <c r="AL46" s="515"/>
      <c r="AM46" s="513"/>
      <c r="AN46" s="513"/>
    </row>
    <row r="47" spans="1:40">
      <c r="A47" s="511"/>
      <c r="B47" s="511"/>
      <c r="C47" s="511"/>
      <c r="D47" s="511"/>
      <c r="E47" s="511"/>
      <c r="F47" s="511"/>
      <c r="G47" s="511"/>
      <c r="H47" s="511"/>
      <c r="I47" s="511"/>
      <c r="J47" s="511"/>
      <c r="K47" s="511"/>
      <c r="L47" s="511"/>
      <c r="M47" s="511"/>
      <c r="N47" s="511"/>
      <c r="O47" s="511"/>
      <c r="P47" s="511"/>
      <c r="Q47" s="511"/>
      <c r="R47" s="511"/>
      <c r="S47" s="511"/>
      <c r="T47" s="511"/>
      <c r="U47" s="511"/>
      <c r="V47" s="511"/>
      <c r="W47" s="511"/>
      <c r="X47" s="511"/>
      <c r="Y47" s="511"/>
      <c r="Z47" s="511"/>
      <c r="AA47" s="511"/>
      <c r="AB47" s="511"/>
      <c r="AC47" s="511"/>
      <c r="AD47" s="511"/>
      <c r="AE47" s="511"/>
      <c r="AF47" s="511"/>
      <c r="AG47" s="511"/>
      <c r="AH47" s="511"/>
      <c r="AI47" s="511"/>
      <c r="AJ47" s="511"/>
      <c r="AK47" s="511"/>
      <c r="AL47" s="511"/>
      <c r="AM47" s="511"/>
      <c r="AN47" s="511"/>
    </row>
    <row r="48" spans="1:40">
      <c r="A48" s="512"/>
      <c r="B48" s="527" t="s">
        <v>214</v>
      </c>
      <c r="C48" s="513"/>
      <c r="D48" s="513"/>
      <c r="E48" s="513"/>
      <c r="F48" s="513"/>
      <c r="G48" s="513"/>
      <c r="H48" s="513"/>
      <c r="I48" s="513"/>
      <c r="J48" s="513"/>
      <c r="K48" s="513"/>
      <c r="L48" s="513"/>
      <c r="M48" s="513"/>
      <c r="N48" s="514"/>
      <c r="O48" s="514"/>
      <c r="P48" s="939"/>
      <c r="Q48" s="513"/>
      <c r="R48" s="513"/>
      <c r="S48" s="513"/>
      <c r="T48" s="515"/>
      <c r="U48" s="515"/>
      <c r="V48" s="515"/>
      <c r="W48" s="515"/>
      <c r="X48" s="515"/>
      <c r="Y48" s="515"/>
      <c r="Z48" s="515"/>
      <c r="AA48" s="515"/>
      <c r="AB48" s="515"/>
      <c r="AC48" s="515"/>
      <c r="AD48" s="515"/>
      <c r="AE48" s="515"/>
      <c r="AF48" s="515"/>
      <c r="AG48" s="515"/>
      <c r="AH48" s="515"/>
      <c r="AI48" s="515"/>
      <c r="AJ48" s="515"/>
      <c r="AK48" s="515"/>
      <c r="AL48" s="515"/>
      <c r="AM48" s="515"/>
      <c r="AN48" s="515"/>
    </row>
    <row r="49" spans="1:40">
      <c r="A49" s="512"/>
      <c r="B49" s="519">
        <v>1</v>
      </c>
      <c r="C49" s="519">
        <v>2</v>
      </c>
      <c r="D49" s="519">
        <v>3</v>
      </c>
      <c r="E49" s="519">
        <v>4</v>
      </c>
      <c r="F49" s="519">
        <v>5</v>
      </c>
      <c r="G49" s="519">
        <v>7</v>
      </c>
      <c r="H49" s="519">
        <v>8</v>
      </c>
      <c r="I49" s="519">
        <v>9</v>
      </c>
      <c r="J49" s="519">
        <v>10</v>
      </c>
      <c r="K49" s="519">
        <v>11</v>
      </c>
      <c r="L49" s="519">
        <v>12</v>
      </c>
      <c r="M49" s="519">
        <v>13</v>
      </c>
      <c r="N49" s="519">
        <v>14</v>
      </c>
      <c r="O49" s="939"/>
      <c r="P49" s="939"/>
      <c r="Q49" s="513"/>
      <c r="R49" s="513"/>
      <c r="S49" s="513"/>
      <c r="T49" s="515"/>
      <c r="U49" s="515"/>
      <c r="V49" s="515"/>
      <c r="W49" s="515"/>
      <c r="X49" s="515"/>
      <c r="Y49" s="515"/>
      <c r="Z49" s="515"/>
      <c r="AA49" s="515"/>
      <c r="AB49" s="515"/>
      <c r="AC49" s="515"/>
      <c r="AD49" s="515"/>
      <c r="AE49" s="515"/>
      <c r="AF49" s="515"/>
      <c r="AG49" s="515"/>
      <c r="AH49" s="515"/>
      <c r="AI49" s="515"/>
      <c r="AJ49" s="515"/>
      <c r="AK49" s="515"/>
      <c r="AL49" s="515"/>
      <c r="AM49" s="515"/>
      <c r="AN49" s="515"/>
    </row>
    <row r="50" spans="1:40" ht="60">
      <c r="A50" s="512"/>
      <c r="B50" s="519" t="s">
        <v>5</v>
      </c>
      <c r="C50" s="519" t="s">
        <v>28</v>
      </c>
      <c r="D50" s="519" t="s">
        <v>29</v>
      </c>
      <c r="E50" s="519" t="s">
        <v>215</v>
      </c>
      <c r="F50" s="519" t="s">
        <v>9</v>
      </c>
      <c r="G50" s="519" t="s">
        <v>11</v>
      </c>
      <c r="H50" s="519" t="s">
        <v>12</v>
      </c>
      <c r="I50" s="519" t="s">
        <v>13</v>
      </c>
      <c r="J50" s="519" t="s">
        <v>14</v>
      </c>
      <c r="K50" s="519" t="s">
        <v>15</v>
      </c>
      <c r="L50" s="519" t="s">
        <v>16</v>
      </c>
      <c r="M50" s="519" t="s">
        <v>17</v>
      </c>
      <c r="N50" s="519" t="s">
        <v>216</v>
      </c>
      <c r="O50" s="939"/>
      <c r="P50" s="939"/>
      <c r="Q50" s="513"/>
      <c r="R50" s="513"/>
      <c r="S50" s="513"/>
      <c r="T50" s="515"/>
      <c r="U50" s="515"/>
      <c r="V50" s="515"/>
      <c r="W50" s="515"/>
      <c r="X50" s="515"/>
      <c r="Y50" s="515"/>
      <c r="Z50" s="515"/>
      <c r="AA50" s="515"/>
      <c r="AB50" s="515"/>
      <c r="AC50" s="515"/>
      <c r="AD50" s="515"/>
      <c r="AE50" s="515"/>
      <c r="AF50" s="515"/>
      <c r="AG50" s="515"/>
      <c r="AH50" s="515"/>
      <c r="AI50" s="515"/>
      <c r="AJ50" s="515"/>
      <c r="AK50" s="515"/>
      <c r="AL50" s="515"/>
      <c r="AM50" s="515"/>
      <c r="AN50" s="515"/>
    </row>
    <row r="51" spans="1:40">
      <c r="A51" s="512"/>
      <c r="B51" s="525" t="s">
        <v>20</v>
      </c>
      <c r="C51" s="525" t="s">
        <v>19</v>
      </c>
      <c r="D51" s="525" t="s">
        <v>19</v>
      </c>
      <c r="E51" s="525">
        <f t="shared" ref="E51" si="0">E27</f>
        <v>2097</v>
      </c>
      <c r="F51" s="951">
        <f>F27</f>
        <v>17.832625624986523</v>
      </c>
      <c r="G51" s="951">
        <f t="shared" ref="G51:N51" si="1">G27</f>
        <v>6.3957525565236155</v>
      </c>
      <c r="H51" s="951">
        <f t="shared" si="1"/>
        <v>9.2155738150378266</v>
      </c>
      <c r="I51" s="951">
        <f t="shared" si="1"/>
        <v>13.563661674173261</v>
      </c>
      <c r="J51" s="951">
        <f t="shared" si="1"/>
        <v>16.033570748299322</v>
      </c>
      <c r="K51" s="951">
        <f t="shared" si="1"/>
        <v>18.45362661107314</v>
      </c>
      <c r="L51" s="951">
        <f t="shared" si="1"/>
        <v>25.938944095455248</v>
      </c>
      <c r="M51" s="951">
        <f t="shared" si="1"/>
        <v>32.422067079344259</v>
      </c>
      <c r="N51" s="952">
        <f t="shared" si="1"/>
        <v>571.05150214592277</v>
      </c>
      <c r="O51" s="939"/>
      <c r="P51" s="939"/>
      <c r="Q51" s="513"/>
      <c r="R51" s="513"/>
      <c r="S51" s="513"/>
      <c r="T51" s="515"/>
      <c r="U51" s="515"/>
      <c r="V51" s="515"/>
      <c r="W51" s="515"/>
      <c r="X51" s="515"/>
      <c r="Y51" s="515"/>
      <c r="Z51" s="515"/>
      <c r="AA51" s="515"/>
      <c r="AB51" s="515"/>
      <c r="AC51" s="515"/>
      <c r="AD51" s="515"/>
      <c r="AE51" s="515"/>
      <c r="AF51" s="515"/>
      <c r="AG51" s="515"/>
      <c r="AH51" s="515"/>
      <c r="AI51" s="515"/>
      <c r="AJ51" s="515"/>
      <c r="AK51" s="515"/>
      <c r="AL51" s="515"/>
      <c r="AM51" s="515"/>
      <c r="AN51" s="515"/>
    </row>
    <row r="52" spans="1:40">
      <c r="A52" s="512"/>
      <c r="B52" s="521" t="s">
        <v>20</v>
      </c>
      <c r="C52" s="520" t="s">
        <v>75</v>
      </c>
      <c r="D52" s="520">
        <v>500</v>
      </c>
      <c r="E52" s="521"/>
      <c r="F52" s="948">
        <f>F$51/F$9*F10</f>
        <v>19.499101600928878</v>
      </c>
      <c r="G52" s="948">
        <f t="shared" ref="G52:M52" si="2">G$51/G$9*G10</f>
        <v>7.5389385768236759</v>
      </c>
      <c r="H52" s="948">
        <f t="shared" si="2"/>
        <v>10.262435527434171</v>
      </c>
      <c r="I52" s="948">
        <f t="shared" si="2"/>
        <v>15.13643722897719</v>
      </c>
      <c r="J52" s="948">
        <f t="shared" si="2"/>
        <v>18.119505335135887</v>
      </c>
      <c r="K52" s="948">
        <f t="shared" si="2"/>
        <v>20.323016414408279</v>
      </c>
      <c r="L52" s="948">
        <f t="shared" si="2"/>
        <v>28.466029492787037</v>
      </c>
      <c r="M52" s="948">
        <f t="shared" si="2"/>
        <v>34.759082859031146</v>
      </c>
      <c r="N52" s="520"/>
      <c r="O52" s="939"/>
      <c r="P52" s="939"/>
      <c r="Q52" s="513"/>
      <c r="R52" s="513"/>
      <c r="S52" s="513"/>
      <c r="T52" s="515"/>
      <c r="U52" s="515"/>
      <c r="V52" s="515"/>
      <c r="W52" s="515"/>
      <c r="X52" s="515"/>
      <c r="Y52" s="515"/>
      <c r="Z52" s="515"/>
      <c r="AA52" s="515"/>
      <c r="AB52" s="515"/>
      <c r="AC52" s="515"/>
      <c r="AD52" s="515"/>
      <c r="AE52" s="515"/>
      <c r="AF52" s="515"/>
      <c r="AG52" s="515"/>
      <c r="AH52" s="515"/>
      <c r="AI52" s="515"/>
      <c r="AJ52" s="515"/>
      <c r="AK52" s="515"/>
      <c r="AL52" s="515"/>
      <c r="AM52" s="515"/>
      <c r="AN52" s="515"/>
    </row>
    <row r="53" spans="1:40">
      <c r="A53" s="512"/>
      <c r="B53" s="521" t="s">
        <v>20</v>
      </c>
      <c r="C53" s="520">
        <v>501</v>
      </c>
      <c r="D53" s="520">
        <v>1000</v>
      </c>
      <c r="E53" s="521"/>
      <c r="F53" s="948">
        <f t="shared" ref="F53:M53" si="3">F$51/F$9*F11</f>
        <v>14.906109239517008</v>
      </c>
      <c r="G53" s="948">
        <f t="shared" si="3"/>
        <v>6.2181322179531779</v>
      </c>
      <c r="H53" s="948">
        <f t="shared" si="3"/>
        <v>7.8906912656808661</v>
      </c>
      <c r="I53" s="948">
        <f t="shared" si="3"/>
        <v>12.026580179284547</v>
      </c>
      <c r="J53" s="948">
        <f t="shared" si="3"/>
        <v>13.588780612891934</v>
      </c>
      <c r="K53" s="948">
        <f t="shared" si="3"/>
        <v>15.115141562487729</v>
      </c>
      <c r="L53" s="948">
        <f t="shared" si="3"/>
        <v>19.992805630045389</v>
      </c>
      <c r="M53" s="948">
        <f t="shared" si="3"/>
        <v>24.980167991459663</v>
      </c>
      <c r="N53" s="520"/>
      <c r="O53" s="939"/>
      <c r="P53" s="939"/>
      <c r="Q53" s="513"/>
      <c r="R53" s="513"/>
      <c r="S53" s="513"/>
      <c r="T53" s="515"/>
      <c r="U53" s="515"/>
      <c r="V53" s="515"/>
      <c r="W53" s="515"/>
      <c r="X53" s="515"/>
      <c r="Y53" s="515"/>
      <c r="Z53" s="515"/>
      <c r="AA53" s="515"/>
      <c r="AB53" s="515"/>
      <c r="AC53" s="515"/>
      <c r="AD53" s="515"/>
      <c r="AE53" s="515"/>
      <c r="AF53" s="515"/>
      <c r="AG53" s="515"/>
      <c r="AH53" s="515"/>
      <c r="AI53" s="515"/>
      <c r="AJ53" s="515"/>
      <c r="AK53" s="515"/>
      <c r="AL53" s="515"/>
      <c r="AM53" s="515"/>
      <c r="AN53" s="515"/>
    </row>
    <row r="54" spans="1:40">
      <c r="A54" s="512"/>
      <c r="B54" s="521" t="s">
        <v>20</v>
      </c>
      <c r="C54" s="520">
        <v>1001</v>
      </c>
      <c r="D54" s="520">
        <v>2000</v>
      </c>
      <c r="E54" s="521"/>
      <c r="F54" s="948">
        <f t="shared" ref="F54:M54" si="4">F$51/F$9*F12</f>
        <v>14.833593040766059</v>
      </c>
      <c r="G54" s="948">
        <f t="shared" si="4"/>
        <v>5.1791990043499885</v>
      </c>
      <c r="H54" s="948">
        <f t="shared" si="4"/>
        <v>7.6312667017494222</v>
      </c>
      <c r="I54" s="948">
        <f t="shared" si="4"/>
        <v>11.322724574397046</v>
      </c>
      <c r="J54" s="948">
        <f t="shared" si="4"/>
        <v>13.293308134652174</v>
      </c>
      <c r="K54" s="948">
        <f t="shared" si="4"/>
        <v>15.283671914779235</v>
      </c>
      <c r="L54" s="948">
        <f t="shared" si="4"/>
        <v>21.000393251175328</v>
      </c>
      <c r="M54" s="948">
        <f t="shared" si="4"/>
        <v>26.52728402604972</v>
      </c>
      <c r="N54" s="520"/>
      <c r="O54" s="939"/>
      <c r="P54" s="939"/>
      <c r="Q54" s="513"/>
      <c r="R54" s="513"/>
      <c r="S54" s="513"/>
      <c r="T54" s="515"/>
      <c r="U54" s="515"/>
      <c r="V54" s="515"/>
      <c r="W54" s="515"/>
      <c r="X54" s="515"/>
      <c r="Y54" s="515"/>
      <c r="Z54" s="515"/>
      <c r="AA54" s="515"/>
      <c r="AB54" s="515"/>
      <c r="AC54" s="515"/>
      <c r="AD54" s="515"/>
      <c r="AE54" s="515"/>
      <c r="AF54" s="515"/>
      <c r="AG54" s="515"/>
      <c r="AH54" s="515"/>
      <c r="AI54" s="515"/>
      <c r="AJ54" s="515"/>
      <c r="AK54" s="515"/>
      <c r="AL54" s="515"/>
      <c r="AM54" s="515"/>
      <c r="AN54" s="515"/>
    </row>
    <row r="55" spans="1:40">
      <c r="A55" s="512"/>
      <c r="B55" s="521" t="s">
        <v>20</v>
      </c>
      <c r="C55" s="520">
        <v>2001</v>
      </c>
      <c r="D55" s="520">
        <v>5000</v>
      </c>
      <c r="E55" s="521"/>
      <c r="F55" s="948">
        <f t="shared" ref="F55:M55" si="5">F$51/F$9*F13</f>
        <v>11.452234857663516</v>
      </c>
      <c r="G55" s="948">
        <f t="shared" si="5"/>
        <v>3.5628382723398717</v>
      </c>
      <c r="H55" s="948">
        <f t="shared" si="5"/>
        <v>5.7178336733874211</v>
      </c>
      <c r="I55" s="948">
        <f t="shared" si="5"/>
        <v>8.5890657019438699</v>
      </c>
      <c r="J55" s="948">
        <f t="shared" si="5"/>
        <v>10.383554267641083</v>
      </c>
      <c r="K55" s="948">
        <f t="shared" si="5"/>
        <v>11.6616835904401</v>
      </c>
      <c r="L55" s="948">
        <f t="shared" si="5"/>
        <v>15.760363059623312</v>
      </c>
      <c r="M55" s="948">
        <f t="shared" si="5"/>
        <v>18.52707803869864</v>
      </c>
      <c r="N55" s="520"/>
      <c r="O55" s="939"/>
      <c r="P55" s="939"/>
      <c r="Q55" s="513"/>
      <c r="R55" s="513"/>
      <c r="S55" s="513"/>
      <c r="T55" s="515"/>
      <c r="U55" s="515"/>
      <c r="V55" s="515"/>
      <c r="W55" s="515"/>
      <c r="X55" s="515"/>
      <c r="Y55" s="515"/>
      <c r="Z55" s="515"/>
      <c r="AA55" s="515"/>
      <c r="AB55" s="515"/>
      <c r="AC55" s="515"/>
      <c r="AD55" s="515"/>
      <c r="AE55" s="515"/>
      <c r="AF55" s="515"/>
      <c r="AG55" s="515"/>
      <c r="AH55" s="515"/>
      <c r="AI55" s="515"/>
      <c r="AJ55" s="515"/>
      <c r="AK55" s="515"/>
      <c r="AL55" s="515"/>
      <c r="AM55" s="515"/>
      <c r="AN55" s="515"/>
    </row>
    <row r="56" spans="1:40">
      <c r="A56" s="512"/>
      <c r="B56" s="521" t="s">
        <v>20</v>
      </c>
      <c r="C56" s="520">
        <v>5001</v>
      </c>
      <c r="D56" s="520">
        <v>10000</v>
      </c>
      <c r="E56" s="521"/>
      <c r="F56" s="948">
        <f t="shared" ref="F56:M56" si="6">F$51/F$9*F14</f>
        <v>12.300902173363818</v>
      </c>
      <c r="G56" s="948">
        <f t="shared" si="6"/>
        <v>3.8268622318937244</v>
      </c>
      <c r="H56" s="948">
        <f t="shared" si="6"/>
        <v>6.1415534639370621</v>
      </c>
      <c r="I56" s="948">
        <f t="shared" si="6"/>
        <v>9.2255580044715675</v>
      </c>
      <c r="J56" s="948">
        <f t="shared" si="6"/>
        <v>11.153027059394955</v>
      </c>
      <c r="K56" s="948">
        <f t="shared" si="6"/>
        <v>12.525872094452687</v>
      </c>
      <c r="L56" s="948">
        <f t="shared" si="6"/>
        <v>16.928284009421361</v>
      </c>
      <c r="M56" s="948">
        <f t="shared" si="6"/>
        <v>19.90002626952808</v>
      </c>
      <c r="N56" s="520"/>
      <c r="O56" s="939"/>
      <c r="P56" s="939"/>
      <c r="Q56" s="513"/>
      <c r="R56" s="513"/>
      <c r="S56" s="513"/>
      <c r="T56" s="515"/>
      <c r="U56" s="515"/>
      <c r="V56" s="515"/>
      <c r="W56" s="515"/>
      <c r="X56" s="515"/>
      <c r="Y56" s="515"/>
      <c r="Z56" s="515"/>
      <c r="AA56" s="515"/>
      <c r="AB56" s="515"/>
      <c r="AC56" s="515"/>
      <c r="AD56" s="515"/>
      <c r="AE56" s="515"/>
      <c r="AF56" s="515"/>
      <c r="AG56" s="515"/>
      <c r="AH56" s="515"/>
      <c r="AI56" s="515"/>
      <c r="AJ56" s="515"/>
      <c r="AK56" s="515"/>
      <c r="AL56" s="515"/>
      <c r="AM56" s="515"/>
      <c r="AN56" s="515"/>
    </row>
    <row r="57" spans="1:40">
      <c r="A57" s="512"/>
      <c r="B57" s="521" t="s">
        <v>20</v>
      </c>
      <c r="C57" s="520">
        <v>10001</v>
      </c>
      <c r="D57" s="520">
        <v>20000</v>
      </c>
      <c r="E57" s="521"/>
      <c r="F57" s="948">
        <f t="shared" ref="F57:M57" si="7">F$51/F$9*F15</f>
        <v>13.219401831899182</v>
      </c>
      <c r="G57" s="948">
        <f t="shared" si="7"/>
        <v>4.1126113260428943</v>
      </c>
      <c r="H57" s="948">
        <f t="shared" si="7"/>
        <v>6.6001389140122484</v>
      </c>
      <c r="I57" s="948">
        <f t="shared" si="7"/>
        <v>9.9144238906871411</v>
      </c>
      <c r="J57" s="948">
        <f t="shared" si="7"/>
        <v>11.985815695652239</v>
      </c>
      <c r="K57" s="948">
        <f t="shared" si="7"/>
        <v>13.461170097758917</v>
      </c>
      <c r="L57" s="948">
        <f t="shared" si="7"/>
        <v>18.19230699432989</v>
      </c>
      <c r="M57" s="948">
        <f t="shared" si="7"/>
        <v>21.385947145558262</v>
      </c>
      <c r="N57" s="520"/>
      <c r="O57" s="939"/>
      <c r="P57" s="939"/>
      <c r="Q57" s="513"/>
      <c r="R57" s="513"/>
      <c r="S57" s="513"/>
      <c r="T57" s="515"/>
      <c r="U57" s="515"/>
      <c r="V57" s="515"/>
      <c r="W57" s="515"/>
      <c r="X57" s="515"/>
      <c r="Y57" s="515"/>
      <c r="Z57" s="515"/>
      <c r="AA57" s="515"/>
      <c r="AB57" s="515"/>
      <c r="AC57" s="515"/>
      <c r="AD57" s="515"/>
      <c r="AE57" s="515"/>
      <c r="AF57" s="515"/>
      <c r="AG57" s="515"/>
      <c r="AH57" s="515"/>
      <c r="AI57" s="515"/>
      <c r="AJ57" s="515"/>
      <c r="AK57" s="515"/>
      <c r="AL57" s="515"/>
      <c r="AM57" s="515"/>
      <c r="AN57" s="515"/>
    </row>
    <row r="58" spans="1:40">
      <c r="A58" s="512"/>
      <c r="B58" s="521" t="s">
        <v>20</v>
      </c>
      <c r="C58" s="520">
        <v>20001</v>
      </c>
      <c r="D58" s="520" t="s">
        <v>76</v>
      </c>
      <c r="E58" s="521"/>
      <c r="F58" s="948">
        <f t="shared" ref="F58:M58" si="8">F$51/F$9*F16</f>
        <v>13.219401831899182</v>
      </c>
      <c r="G58" s="948">
        <f t="shared" si="8"/>
        <v>4.1126113260428943</v>
      </c>
      <c r="H58" s="948">
        <f t="shared" si="8"/>
        <v>6.6001389140122484</v>
      </c>
      <c r="I58" s="948">
        <f t="shared" si="8"/>
        <v>9.9144238906871411</v>
      </c>
      <c r="J58" s="948">
        <f t="shared" si="8"/>
        <v>11.985815695652239</v>
      </c>
      <c r="K58" s="948">
        <f t="shared" si="8"/>
        <v>13.461170097758917</v>
      </c>
      <c r="L58" s="948">
        <f t="shared" si="8"/>
        <v>18.19230699432989</v>
      </c>
      <c r="M58" s="948">
        <f t="shared" si="8"/>
        <v>21.385947145558262</v>
      </c>
      <c r="N58" s="520"/>
      <c r="O58" s="939"/>
      <c r="P58" s="939"/>
      <c r="Q58" s="513"/>
      <c r="R58" s="513"/>
      <c r="S58" s="513"/>
      <c r="T58" s="515"/>
      <c r="U58" s="515"/>
      <c r="V58" s="515"/>
      <c r="W58" s="515"/>
      <c r="X58" s="515"/>
      <c r="Y58" s="515"/>
      <c r="Z58" s="515"/>
      <c r="AA58" s="515"/>
      <c r="AB58" s="515"/>
      <c r="AC58" s="515"/>
      <c r="AD58" s="515"/>
      <c r="AE58" s="515"/>
      <c r="AF58" s="515"/>
      <c r="AG58" s="515"/>
      <c r="AH58" s="515"/>
      <c r="AI58" s="515"/>
      <c r="AJ58" s="515"/>
      <c r="AK58" s="515"/>
      <c r="AL58" s="515"/>
      <c r="AM58" s="515"/>
      <c r="AN58" s="515"/>
    </row>
    <row r="59" spans="1:40">
      <c r="A59" s="512"/>
      <c r="B59" s="522"/>
      <c r="C59" s="522"/>
      <c r="D59" s="522"/>
      <c r="E59" s="522"/>
      <c r="F59" s="522"/>
      <c r="G59" s="522"/>
      <c r="H59" s="523"/>
      <c r="I59" s="523"/>
      <c r="J59" s="522"/>
      <c r="K59" s="522"/>
      <c r="L59" s="522"/>
      <c r="M59" s="522"/>
      <c r="N59" s="522"/>
      <c r="O59" s="939"/>
      <c r="P59" s="939"/>
      <c r="Q59" s="513"/>
      <c r="R59" s="513"/>
      <c r="S59" s="513"/>
      <c r="T59" s="515"/>
      <c r="U59" s="515"/>
      <c r="V59" s="515"/>
      <c r="W59" s="515"/>
      <c r="X59" s="515"/>
      <c r="Y59" s="515"/>
      <c r="Z59" s="515"/>
      <c r="AA59" s="515"/>
      <c r="AB59" s="515"/>
      <c r="AC59" s="515"/>
      <c r="AD59" s="515"/>
      <c r="AE59" s="515"/>
      <c r="AF59" s="515"/>
      <c r="AG59" s="515"/>
      <c r="AH59" s="515"/>
      <c r="AI59" s="515"/>
      <c r="AJ59" s="515"/>
      <c r="AK59" s="515"/>
      <c r="AL59" s="515"/>
      <c r="AM59" s="515"/>
      <c r="AN59" s="515"/>
    </row>
    <row r="60" spans="1:40">
      <c r="A60" s="512"/>
      <c r="B60" s="515"/>
      <c r="C60" s="515"/>
      <c r="D60" s="515"/>
      <c r="E60" s="515"/>
      <c r="F60" s="515"/>
      <c r="G60" s="515"/>
      <c r="H60" s="515"/>
      <c r="I60" s="515"/>
      <c r="J60" s="515"/>
      <c r="K60" s="515"/>
      <c r="L60" s="515"/>
      <c r="M60" s="515"/>
      <c r="N60" s="515"/>
      <c r="O60" s="939"/>
      <c r="P60" s="939"/>
      <c r="Q60" s="513"/>
      <c r="R60" s="513"/>
      <c r="S60" s="513"/>
      <c r="T60" s="515"/>
      <c r="U60" s="515"/>
      <c r="V60" s="515"/>
      <c r="W60" s="515"/>
      <c r="X60" s="515"/>
      <c r="Y60" s="515"/>
      <c r="Z60" s="515"/>
      <c r="AA60" s="515"/>
      <c r="AB60" s="515"/>
      <c r="AC60" s="515"/>
      <c r="AD60" s="515"/>
      <c r="AE60" s="515"/>
      <c r="AF60" s="515"/>
      <c r="AG60" s="515"/>
      <c r="AH60" s="515"/>
      <c r="AI60" s="515"/>
      <c r="AJ60" s="515"/>
      <c r="AK60" s="515"/>
      <c r="AL60" s="515"/>
      <c r="AM60" s="515"/>
      <c r="AN60" s="515"/>
    </row>
    <row r="61" spans="1:40">
      <c r="A61" s="512"/>
      <c r="B61" s="954" t="s">
        <v>222</v>
      </c>
      <c r="C61" s="513"/>
      <c r="D61" s="513"/>
      <c r="E61" s="513"/>
      <c r="F61" s="513"/>
      <c r="G61" s="513"/>
      <c r="H61" s="514"/>
      <c r="I61" s="514"/>
      <c r="J61" s="513"/>
      <c r="K61" s="513"/>
      <c r="L61" s="513"/>
      <c r="M61" s="513"/>
      <c r="N61" s="513"/>
      <c r="O61" s="939"/>
      <c r="P61" s="939"/>
      <c r="Q61" s="513"/>
      <c r="R61" s="513"/>
      <c r="S61" s="513"/>
      <c r="T61" s="515"/>
      <c r="U61" s="515"/>
      <c r="V61" s="515"/>
      <c r="W61" s="515"/>
      <c r="X61" s="515"/>
      <c r="Y61" s="515"/>
      <c r="Z61" s="515"/>
      <c r="AA61" s="515"/>
      <c r="AB61" s="515"/>
      <c r="AC61" s="515"/>
      <c r="AD61" s="515"/>
      <c r="AE61" s="515"/>
      <c r="AF61" s="515"/>
      <c r="AG61" s="515"/>
      <c r="AH61" s="515"/>
      <c r="AI61" s="515"/>
      <c r="AJ61" s="515"/>
      <c r="AK61" s="515"/>
      <c r="AL61" s="515"/>
      <c r="AM61" s="515"/>
      <c r="AN61" s="515"/>
    </row>
    <row r="62" spans="1:40">
      <c r="A62" s="512"/>
      <c r="B62" s="519">
        <v>1</v>
      </c>
      <c r="C62" s="519">
        <v>2</v>
      </c>
      <c r="D62" s="519">
        <v>3</v>
      </c>
      <c r="E62" s="519">
        <v>4</v>
      </c>
      <c r="F62" s="519">
        <v>5</v>
      </c>
      <c r="G62" s="519">
        <v>7</v>
      </c>
      <c r="H62" s="519">
        <v>8</v>
      </c>
      <c r="I62" s="519">
        <v>9</v>
      </c>
      <c r="J62" s="519">
        <v>10</v>
      </c>
      <c r="K62" s="519">
        <v>11</v>
      </c>
      <c r="L62" s="519">
        <v>12</v>
      </c>
      <c r="M62" s="519">
        <v>13</v>
      </c>
      <c r="N62" s="519">
        <v>14</v>
      </c>
      <c r="O62" s="939"/>
      <c r="P62" s="939"/>
      <c r="Q62" s="513"/>
      <c r="R62" s="513"/>
      <c r="S62" s="513"/>
      <c r="T62" s="515"/>
      <c r="U62" s="515"/>
      <c r="V62" s="515"/>
      <c r="W62" s="515"/>
      <c r="X62" s="515"/>
      <c r="Y62" s="515"/>
      <c r="Z62" s="515"/>
      <c r="AA62" s="515"/>
      <c r="AB62" s="515"/>
      <c r="AC62" s="515"/>
      <c r="AD62" s="515"/>
      <c r="AE62" s="515"/>
      <c r="AF62" s="515"/>
      <c r="AG62" s="515"/>
      <c r="AH62" s="515"/>
      <c r="AI62" s="515"/>
      <c r="AJ62" s="515"/>
      <c r="AK62" s="515"/>
      <c r="AL62" s="515"/>
      <c r="AM62" s="515"/>
      <c r="AN62" s="515"/>
    </row>
    <row r="63" spans="1:40" ht="60">
      <c r="A63" s="512"/>
      <c r="B63" s="519" t="s">
        <v>5</v>
      </c>
      <c r="C63" s="519" t="s">
        <v>28</v>
      </c>
      <c r="D63" s="519" t="s">
        <v>29</v>
      </c>
      <c r="E63" s="519" t="s">
        <v>215</v>
      </c>
      <c r="F63" s="519" t="s">
        <v>9</v>
      </c>
      <c r="G63" s="519" t="s">
        <v>11</v>
      </c>
      <c r="H63" s="519" t="s">
        <v>12</v>
      </c>
      <c r="I63" s="519" t="s">
        <v>13</v>
      </c>
      <c r="J63" s="519" t="s">
        <v>14</v>
      </c>
      <c r="K63" s="519" t="s">
        <v>15</v>
      </c>
      <c r="L63" s="519" t="s">
        <v>16</v>
      </c>
      <c r="M63" s="519" t="s">
        <v>17</v>
      </c>
      <c r="N63" s="519" t="s">
        <v>216</v>
      </c>
      <c r="O63" s="939"/>
      <c r="P63" s="939"/>
      <c r="Q63" s="513"/>
      <c r="R63" s="513"/>
      <c r="S63" s="513"/>
      <c r="T63" s="515"/>
      <c r="U63" s="515"/>
      <c r="V63" s="515"/>
      <c r="W63" s="515"/>
      <c r="X63" s="515"/>
      <c r="Y63" s="515"/>
      <c r="Z63" s="515"/>
      <c r="AA63" s="515"/>
      <c r="AB63" s="515"/>
      <c r="AC63" s="515"/>
      <c r="AD63" s="515"/>
      <c r="AE63" s="515"/>
      <c r="AF63" s="515"/>
      <c r="AG63" s="515"/>
      <c r="AH63" s="515"/>
      <c r="AI63" s="515"/>
      <c r="AJ63" s="515"/>
      <c r="AK63" s="515"/>
      <c r="AL63" s="515"/>
      <c r="AM63" s="515"/>
      <c r="AN63" s="515"/>
    </row>
    <row r="64" spans="1:40">
      <c r="A64" s="512"/>
      <c r="B64" s="525" t="s">
        <v>21</v>
      </c>
      <c r="C64" s="525" t="s">
        <v>19</v>
      </c>
      <c r="D64" s="525" t="s">
        <v>19</v>
      </c>
      <c r="E64" s="525">
        <f>E28</f>
        <v>301</v>
      </c>
      <c r="F64" s="524">
        <f t="shared" ref="F64:N64" si="9">F28</f>
        <v>14.049274522675766</v>
      </c>
      <c r="G64" s="524">
        <f t="shared" si="9"/>
        <v>5.4353965930581012</v>
      </c>
      <c r="H64" s="524">
        <f t="shared" si="9"/>
        <v>8.1591055894417686</v>
      </c>
      <c r="I64" s="524">
        <f t="shared" si="9"/>
        <v>11.387923350802357</v>
      </c>
      <c r="J64" s="524">
        <f t="shared" si="9"/>
        <v>12.431934591194969</v>
      </c>
      <c r="K64" s="524">
        <f t="shared" si="9"/>
        <v>14.281398957723065</v>
      </c>
      <c r="L64" s="524">
        <f t="shared" si="9"/>
        <v>18.868589593717992</v>
      </c>
      <c r="M64" s="524">
        <f t="shared" si="9"/>
        <v>23.592115870791186</v>
      </c>
      <c r="N64" s="526">
        <f t="shared" si="9"/>
        <v>1205.8803986710964</v>
      </c>
      <c r="O64" s="939"/>
      <c r="P64" s="939"/>
      <c r="Q64" s="513"/>
      <c r="R64" s="513"/>
      <c r="S64" s="513"/>
      <c r="T64" s="515"/>
      <c r="U64" s="515"/>
      <c r="V64" s="515"/>
      <c r="W64" s="515"/>
      <c r="X64" s="515"/>
      <c r="Y64" s="515"/>
      <c r="Z64" s="515"/>
      <c r="AA64" s="515"/>
      <c r="AB64" s="515"/>
      <c r="AC64" s="515"/>
      <c r="AD64" s="515"/>
      <c r="AE64" s="515"/>
      <c r="AF64" s="515"/>
      <c r="AG64" s="515"/>
      <c r="AH64" s="515"/>
      <c r="AI64" s="515"/>
      <c r="AJ64" s="515"/>
      <c r="AK64" s="515"/>
      <c r="AL64" s="515"/>
      <c r="AM64" s="515"/>
      <c r="AN64" s="515"/>
    </row>
    <row r="65" spans="1:40">
      <c r="A65" s="512"/>
      <c r="B65" s="521" t="s">
        <v>21</v>
      </c>
      <c r="C65" s="945" t="s">
        <v>75</v>
      </c>
      <c r="D65" s="945">
        <v>500</v>
      </c>
      <c r="E65" s="946"/>
      <c r="F65" s="948">
        <f>F$64/F$9*F10</f>
        <v>15.362192707794447</v>
      </c>
      <c r="G65" s="948">
        <f t="shared" ref="G65:M65" si="10">G$64/G$9*G10</f>
        <v>6.4069272057664852</v>
      </c>
      <c r="H65" s="948">
        <f t="shared" si="10"/>
        <v>9.0859556608988257</v>
      </c>
      <c r="I65" s="948">
        <f t="shared" si="10"/>
        <v>12.708410981382725</v>
      </c>
      <c r="J65" s="948">
        <f t="shared" si="10"/>
        <v>14.049303719516814</v>
      </c>
      <c r="K65" s="948">
        <f t="shared" si="10"/>
        <v>15.72813363766444</v>
      </c>
      <c r="L65" s="948">
        <f t="shared" si="10"/>
        <v>20.706850127957924</v>
      </c>
      <c r="M65" s="948">
        <f t="shared" si="10"/>
        <v>25.292659729741079</v>
      </c>
      <c r="N65" s="945"/>
      <c r="O65" s="939"/>
      <c r="P65" s="939"/>
      <c r="Q65" s="513"/>
      <c r="R65" s="513"/>
      <c r="S65" s="513"/>
      <c r="T65" s="515"/>
      <c r="U65" s="515"/>
      <c r="V65" s="515"/>
      <c r="W65" s="515"/>
      <c r="X65" s="515"/>
      <c r="Y65" s="515"/>
      <c r="Z65" s="515"/>
      <c r="AA65" s="515"/>
      <c r="AB65" s="515"/>
      <c r="AC65" s="515"/>
      <c r="AD65" s="515"/>
      <c r="AE65" s="515"/>
      <c r="AF65" s="515"/>
      <c r="AG65" s="515"/>
      <c r="AH65" s="515"/>
      <c r="AI65" s="515"/>
      <c r="AJ65" s="515"/>
      <c r="AK65" s="515"/>
      <c r="AL65" s="515"/>
      <c r="AM65" s="515"/>
      <c r="AN65" s="515"/>
    </row>
    <row r="66" spans="1:40">
      <c r="A66" s="512"/>
      <c r="B66" s="521" t="s">
        <v>21</v>
      </c>
      <c r="C66" s="945">
        <v>501</v>
      </c>
      <c r="D66" s="945">
        <v>1000</v>
      </c>
      <c r="E66" s="946"/>
      <c r="F66" s="948">
        <f t="shared" ref="F66:M66" si="11">F$64/F$9*F11</f>
        <v>11.743644776433557</v>
      </c>
      <c r="G66" s="948">
        <f t="shared" si="11"/>
        <v>5.2844468847022261</v>
      </c>
      <c r="H66" s="948">
        <f t="shared" si="11"/>
        <v>6.9861068342071366</v>
      </c>
      <c r="I66" s="948">
        <f t="shared" si="11"/>
        <v>10.097404118738401</v>
      </c>
      <c r="J66" s="948">
        <f t="shared" si="11"/>
        <v>10.536319975479556</v>
      </c>
      <c r="K66" s="948">
        <f t="shared" si="11"/>
        <v>11.697720535150436</v>
      </c>
      <c r="L66" s="948">
        <f t="shared" si="11"/>
        <v>14.543230552179505</v>
      </c>
      <c r="M66" s="948">
        <f t="shared" si="11"/>
        <v>18.17697237761266</v>
      </c>
      <c r="N66" s="945"/>
      <c r="O66" s="939"/>
      <c r="P66" s="939"/>
      <c r="Q66" s="513"/>
      <c r="R66" s="513"/>
      <c r="S66" s="513"/>
      <c r="T66" s="515"/>
      <c r="U66" s="515"/>
      <c r="V66" s="515"/>
      <c r="W66" s="515"/>
      <c r="X66" s="515"/>
      <c r="Y66" s="515"/>
      <c r="Z66" s="515"/>
      <c r="AA66" s="515"/>
      <c r="AB66" s="515"/>
      <c r="AC66" s="515"/>
      <c r="AD66" s="515"/>
      <c r="AE66" s="515"/>
      <c r="AF66" s="515"/>
      <c r="AG66" s="515"/>
      <c r="AH66" s="515"/>
      <c r="AI66" s="515"/>
      <c r="AJ66" s="515"/>
      <c r="AK66" s="515"/>
      <c r="AL66" s="515"/>
      <c r="AM66" s="515"/>
      <c r="AN66" s="515"/>
    </row>
    <row r="67" spans="1:40">
      <c r="A67" s="512"/>
      <c r="B67" s="521" t="s">
        <v>21</v>
      </c>
      <c r="C67" s="945">
        <v>1001</v>
      </c>
      <c r="D67" s="945">
        <v>2000</v>
      </c>
      <c r="E67" s="946"/>
      <c r="F67" s="948">
        <f t="shared" ref="F67:M67" si="12">F$64/F$9*F12</f>
        <v>11.686513538161751</v>
      </c>
      <c r="G67" s="948">
        <f t="shared" si="12"/>
        <v>4.4015149701656373</v>
      </c>
      <c r="H67" s="948">
        <f t="shared" si="12"/>
        <v>6.7564225571241856</v>
      </c>
      <c r="I67" s="948">
        <f t="shared" si="12"/>
        <v>9.5064535427775017</v>
      </c>
      <c r="J67" s="948">
        <f t="shared" si="12"/>
        <v>10.307219759399203</v>
      </c>
      <c r="K67" s="948">
        <f t="shared" si="12"/>
        <v>11.82814742891431</v>
      </c>
      <c r="L67" s="948">
        <f t="shared" si="12"/>
        <v>15.276173158973684</v>
      </c>
      <c r="M67" s="948">
        <f t="shared" si="12"/>
        <v>19.302740844634965</v>
      </c>
      <c r="N67" s="945"/>
      <c r="O67" s="939"/>
      <c r="P67" s="939"/>
      <c r="Q67" s="513"/>
      <c r="R67" s="513"/>
      <c r="S67" s="513"/>
      <c r="T67" s="515"/>
      <c r="U67" s="515"/>
      <c r="V67" s="515"/>
      <c r="W67" s="515"/>
      <c r="X67" s="515"/>
      <c r="Y67" s="515"/>
      <c r="Z67" s="515"/>
      <c r="AA67" s="515"/>
      <c r="AB67" s="515"/>
      <c r="AC67" s="515"/>
      <c r="AD67" s="515"/>
      <c r="AE67" s="515"/>
      <c r="AF67" s="515"/>
      <c r="AG67" s="515"/>
      <c r="AH67" s="515"/>
      <c r="AI67" s="515"/>
      <c r="AJ67" s="515"/>
      <c r="AK67" s="515"/>
      <c r="AL67" s="515"/>
      <c r="AM67" s="515"/>
      <c r="AN67" s="515"/>
    </row>
    <row r="68" spans="1:40">
      <c r="A68" s="512"/>
      <c r="B68" s="521" t="s">
        <v>21</v>
      </c>
      <c r="C68" s="945">
        <v>2001</v>
      </c>
      <c r="D68" s="945">
        <v>5000</v>
      </c>
      <c r="E68" s="946"/>
      <c r="F68" s="948">
        <f t="shared" ref="F68:M68" si="13">F$64/F$9*F13</f>
        <v>9.0225407518245362</v>
      </c>
      <c r="G68" s="948">
        <f t="shared" si="13"/>
        <v>3.0278593231910702</v>
      </c>
      <c r="H68" s="948">
        <f t="shared" si="13"/>
        <v>5.0623444204751538</v>
      </c>
      <c r="I68" s="948">
        <f t="shared" si="13"/>
        <v>7.2112991475588464</v>
      </c>
      <c r="J68" s="948">
        <f t="shared" si="13"/>
        <v>8.051086654738441</v>
      </c>
      <c r="K68" s="948">
        <f t="shared" si="13"/>
        <v>9.0250637115347079</v>
      </c>
      <c r="L68" s="948">
        <f t="shared" si="13"/>
        <v>11.464453654153523</v>
      </c>
      <c r="M68" s="948">
        <f t="shared" si="13"/>
        <v>13.481341913410454</v>
      </c>
      <c r="N68" s="945"/>
      <c r="O68" s="939"/>
      <c r="P68" s="939"/>
      <c r="Q68" s="513"/>
      <c r="R68" s="513"/>
      <c r="S68" s="513"/>
      <c r="T68" s="515"/>
      <c r="U68" s="515"/>
      <c r="V68" s="515"/>
      <c r="W68" s="515"/>
      <c r="X68" s="515"/>
      <c r="Y68" s="515"/>
      <c r="Z68" s="515"/>
      <c r="AA68" s="515"/>
      <c r="AB68" s="515"/>
      <c r="AC68" s="515"/>
      <c r="AD68" s="515"/>
      <c r="AE68" s="515"/>
      <c r="AF68" s="515"/>
      <c r="AG68" s="515"/>
      <c r="AH68" s="515"/>
      <c r="AI68" s="515"/>
      <c r="AJ68" s="515"/>
      <c r="AK68" s="515"/>
      <c r="AL68" s="515"/>
      <c r="AM68" s="515"/>
      <c r="AN68" s="515"/>
    </row>
    <row r="69" spans="1:40">
      <c r="A69" s="512"/>
      <c r="B69" s="521" t="s">
        <v>21</v>
      </c>
      <c r="C69" s="945">
        <v>5001</v>
      </c>
      <c r="D69" s="945">
        <v>10000</v>
      </c>
      <c r="E69" s="946"/>
      <c r="F69" s="948">
        <f t="shared" ref="F69:M69" si="14">F$64/F$9*F14</f>
        <v>9.6911557021653039</v>
      </c>
      <c r="G69" s="948">
        <f t="shared" si="14"/>
        <v>3.2522386933374268</v>
      </c>
      <c r="H69" s="948">
        <f t="shared" si="14"/>
        <v>5.4374892113279287</v>
      </c>
      <c r="I69" s="948">
        <f t="shared" si="14"/>
        <v>7.7456921255525959</v>
      </c>
      <c r="J69" s="948">
        <f t="shared" si="14"/>
        <v>8.6477120457358261</v>
      </c>
      <c r="K69" s="948">
        <f t="shared" si="14"/>
        <v>9.6938656256839781</v>
      </c>
      <c r="L69" s="948">
        <f t="shared" si="14"/>
        <v>12.314026443182579</v>
      </c>
      <c r="M69" s="948">
        <f t="shared" si="14"/>
        <v>14.480376110306608</v>
      </c>
      <c r="N69" s="945"/>
      <c r="O69" s="939"/>
      <c r="P69" s="939"/>
      <c r="Q69" s="513"/>
      <c r="R69" s="513"/>
      <c r="S69" s="513"/>
      <c r="T69" s="515"/>
      <c r="U69" s="515"/>
      <c r="V69" s="515"/>
      <c r="W69" s="515"/>
      <c r="X69" s="515"/>
      <c r="Y69" s="515"/>
      <c r="Z69" s="515"/>
      <c r="AA69" s="515"/>
      <c r="AB69" s="515"/>
      <c r="AC69" s="515"/>
      <c r="AD69" s="515"/>
      <c r="AE69" s="515"/>
      <c r="AF69" s="515"/>
      <c r="AG69" s="515"/>
      <c r="AH69" s="515"/>
      <c r="AI69" s="515"/>
      <c r="AJ69" s="515"/>
      <c r="AK69" s="515"/>
      <c r="AL69" s="515"/>
      <c r="AM69" s="515"/>
      <c r="AN69" s="515"/>
    </row>
    <row r="70" spans="1:40">
      <c r="A70" s="512"/>
      <c r="B70" s="521" t="s">
        <v>21</v>
      </c>
      <c r="C70" s="945">
        <v>10001</v>
      </c>
      <c r="D70" s="945">
        <v>20000</v>
      </c>
      <c r="E70" s="946"/>
      <c r="F70" s="948">
        <f t="shared" ref="F70:M70" si="15">F$64/F$9*F15</f>
        <v>10.414787438911139</v>
      </c>
      <c r="G70" s="948">
        <f t="shared" si="15"/>
        <v>3.4950810545891344</v>
      </c>
      <c r="H70" s="948">
        <f t="shared" si="15"/>
        <v>5.843502682007264</v>
      </c>
      <c r="I70" s="948">
        <f t="shared" si="15"/>
        <v>8.3240574740589484</v>
      </c>
      <c r="J70" s="948">
        <f t="shared" si="15"/>
        <v>9.2934305832200099</v>
      </c>
      <c r="K70" s="948">
        <f t="shared" si="15"/>
        <v>10.41769971050083</v>
      </c>
      <c r="L70" s="948">
        <f t="shared" si="15"/>
        <v>13.233506081655769</v>
      </c>
      <c r="M70" s="948">
        <f t="shared" si="15"/>
        <v>15.561615545051511</v>
      </c>
      <c r="N70" s="945"/>
      <c r="O70" s="939"/>
      <c r="P70" s="939"/>
      <c r="Q70" s="513"/>
      <c r="R70" s="513"/>
      <c r="S70" s="513"/>
      <c r="T70" s="515"/>
      <c r="U70" s="515"/>
      <c r="V70" s="515"/>
      <c r="W70" s="515"/>
      <c r="X70" s="515"/>
      <c r="Y70" s="515"/>
      <c r="Z70" s="515"/>
      <c r="AA70" s="515"/>
      <c r="AB70" s="515"/>
      <c r="AC70" s="515"/>
      <c r="AD70" s="515"/>
      <c r="AE70" s="515"/>
      <c r="AF70" s="515"/>
      <c r="AG70" s="515"/>
      <c r="AH70" s="515"/>
      <c r="AI70" s="515"/>
      <c r="AJ70" s="515"/>
      <c r="AK70" s="515"/>
      <c r="AL70" s="515"/>
      <c r="AM70" s="515"/>
      <c r="AN70" s="515"/>
    </row>
    <row r="71" spans="1:40">
      <c r="A71" s="512"/>
      <c r="B71" s="521" t="s">
        <v>21</v>
      </c>
      <c r="C71" s="945">
        <v>20001</v>
      </c>
      <c r="D71" s="945" t="s">
        <v>76</v>
      </c>
      <c r="E71" s="946"/>
      <c r="F71" s="948">
        <f t="shared" ref="F71:M71" si="16">F$64/F$9*F16</f>
        <v>10.414787438911139</v>
      </c>
      <c r="G71" s="948">
        <f t="shared" si="16"/>
        <v>3.4950810545891344</v>
      </c>
      <c r="H71" s="948">
        <f t="shared" si="16"/>
        <v>5.843502682007264</v>
      </c>
      <c r="I71" s="948">
        <f t="shared" si="16"/>
        <v>8.3240574740589484</v>
      </c>
      <c r="J71" s="948">
        <f t="shared" si="16"/>
        <v>9.2934305832200099</v>
      </c>
      <c r="K71" s="948">
        <f t="shared" si="16"/>
        <v>10.41769971050083</v>
      </c>
      <c r="L71" s="948">
        <f t="shared" si="16"/>
        <v>13.233506081655769</v>
      </c>
      <c r="M71" s="948">
        <f t="shared" si="16"/>
        <v>15.561615545051511</v>
      </c>
      <c r="N71" s="945"/>
      <c r="O71" s="939"/>
      <c r="P71" s="939"/>
      <c r="Q71" s="513"/>
      <c r="R71" s="513"/>
      <c r="S71" s="513"/>
      <c r="T71" s="515"/>
      <c r="U71" s="515"/>
      <c r="V71" s="515"/>
      <c r="W71" s="515"/>
      <c r="X71" s="515"/>
      <c r="Y71" s="515"/>
      <c r="Z71" s="515"/>
      <c r="AA71" s="515"/>
      <c r="AB71" s="515"/>
      <c r="AC71" s="515"/>
      <c r="AD71" s="515"/>
      <c r="AE71" s="515"/>
      <c r="AF71" s="515"/>
      <c r="AG71" s="515"/>
      <c r="AH71" s="515"/>
      <c r="AI71" s="515"/>
      <c r="AJ71" s="515"/>
      <c r="AK71" s="515"/>
      <c r="AL71" s="515"/>
      <c r="AM71" s="515"/>
      <c r="AN71" s="515"/>
    </row>
    <row r="72" spans="1:40">
      <c r="A72" s="512"/>
      <c r="B72" s="522"/>
      <c r="C72" s="522"/>
      <c r="D72" s="522"/>
      <c r="E72" s="522"/>
      <c r="F72" s="522"/>
      <c r="G72" s="522"/>
      <c r="H72" s="523"/>
      <c r="I72" s="523"/>
      <c r="J72" s="522"/>
      <c r="K72" s="522"/>
      <c r="L72" s="522"/>
      <c r="M72" s="522"/>
      <c r="N72" s="522"/>
      <c r="O72" s="939"/>
      <c r="P72" s="939"/>
      <c r="Q72" s="513"/>
      <c r="R72" s="513"/>
      <c r="S72" s="513"/>
      <c r="T72" s="515"/>
      <c r="U72" s="515"/>
      <c r="V72" s="515"/>
      <c r="W72" s="515"/>
      <c r="X72" s="515"/>
      <c r="Y72" s="515"/>
      <c r="Z72" s="515"/>
      <c r="AA72" s="515"/>
      <c r="AB72" s="515"/>
      <c r="AC72" s="515"/>
      <c r="AD72" s="515"/>
      <c r="AE72" s="515"/>
      <c r="AF72" s="515"/>
      <c r="AG72" s="515"/>
      <c r="AH72" s="515"/>
      <c r="AI72" s="515"/>
      <c r="AJ72" s="515"/>
      <c r="AK72" s="515"/>
      <c r="AL72" s="515"/>
      <c r="AM72" s="515"/>
      <c r="AN72" s="515"/>
    </row>
    <row r="73" spans="1:40">
      <c r="A73" s="512"/>
      <c r="B73" s="513"/>
      <c r="C73" s="513"/>
      <c r="D73" s="513"/>
      <c r="E73" s="513"/>
      <c r="F73" s="513"/>
      <c r="G73" s="513"/>
      <c r="H73" s="514"/>
      <c r="I73" s="514"/>
      <c r="J73" s="513"/>
      <c r="K73" s="513"/>
      <c r="L73" s="513"/>
      <c r="M73" s="513"/>
      <c r="N73" s="513"/>
      <c r="O73" s="939"/>
      <c r="P73" s="939"/>
      <c r="Q73" s="513"/>
      <c r="R73" s="513"/>
      <c r="S73" s="513"/>
      <c r="T73" s="515"/>
      <c r="U73" s="515"/>
      <c r="V73" s="515"/>
      <c r="W73" s="515"/>
      <c r="X73" s="515"/>
      <c r="Y73" s="515"/>
      <c r="Z73" s="515"/>
      <c r="AA73" s="515"/>
      <c r="AB73" s="515"/>
      <c r="AC73" s="515"/>
      <c r="AD73" s="515"/>
      <c r="AE73" s="515"/>
      <c r="AF73" s="515"/>
      <c r="AG73" s="515"/>
      <c r="AH73" s="515"/>
      <c r="AI73" s="515"/>
      <c r="AJ73" s="515"/>
      <c r="AK73" s="515"/>
      <c r="AL73" s="515"/>
      <c r="AM73" s="515"/>
      <c r="AN73" s="515"/>
    </row>
    <row r="74" spans="1:40">
      <c r="A74" s="512"/>
      <c r="B74" s="954" t="s">
        <v>223</v>
      </c>
      <c r="C74" s="513"/>
      <c r="D74" s="513"/>
      <c r="E74" s="513"/>
      <c r="F74" s="513"/>
      <c r="G74" s="513"/>
      <c r="H74" s="514"/>
      <c r="I74" s="514"/>
      <c r="J74" s="513"/>
      <c r="K74" s="513"/>
      <c r="L74" s="513"/>
      <c r="M74" s="513"/>
      <c r="N74" s="513"/>
      <c r="O74" s="939"/>
      <c r="P74" s="939"/>
      <c r="Q74" s="513"/>
      <c r="R74" s="513"/>
      <c r="S74" s="513"/>
      <c r="T74" s="515"/>
      <c r="U74" s="515"/>
      <c r="V74" s="515"/>
      <c r="W74" s="515"/>
      <c r="X74" s="515"/>
      <c r="Y74" s="515"/>
      <c r="Z74" s="515"/>
      <c r="AA74" s="515"/>
      <c r="AB74" s="515"/>
      <c r="AC74" s="515"/>
      <c r="AD74" s="515"/>
      <c r="AE74" s="515"/>
      <c r="AF74" s="515"/>
      <c r="AG74" s="515"/>
      <c r="AH74" s="515"/>
      <c r="AI74" s="515"/>
      <c r="AJ74" s="515"/>
      <c r="AK74" s="515"/>
      <c r="AL74" s="515"/>
      <c r="AM74" s="515"/>
      <c r="AN74" s="515"/>
    </row>
    <row r="75" spans="1:40">
      <c r="A75" s="512"/>
      <c r="B75" s="519">
        <v>1</v>
      </c>
      <c r="C75" s="519">
        <v>2</v>
      </c>
      <c r="D75" s="519">
        <v>3</v>
      </c>
      <c r="E75" s="519">
        <v>4</v>
      </c>
      <c r="F75" s="519">
        <v>5</v>
      </c>
      <c r="G75" s="519">
        <v>7</v>
      </c>
      <c r="H75" s="519">
        <v>8</v>
      </c>
      <c r="I75" s="519">
        <v>9</v>
      </c>
      <c r="J75" s="519">
        <v>10</v>
      </c>
      <c r="K75" s="519">
        <v>11</v>
      </c>
      <c r="L75" s="519">
        <v>12</v>
      </c>
      <c r="M75" s="519">
        <v>13</v>
      </c>
      <c r="N75" s="519">
        <v>14</v>
      </c>
      <c r="O75" s="939"/>
      <c r="P75" s="939"/>
      <c r="Q75" s="513"/>
      <c r="R75" s="513"/>
      <c r="S75" s="513"/>
      <c r="T75" s="515"/>
      <c r="U75" s="515"/>
      <c r="V75" s="515"/>
      <c r="W75" s="515"/>
      <c r="X75" s="515"/>
      <c r="Y75" s="515"/>
      <c r="Z75" s="515"/>
      <c r="AA75" s="515"/>
      <c r="AB75" s="515"/>
      <c r="AC75" s="515"/>
      <c r="AD75" s="515"/>
      <c r="AE75" s="515"/>
      <c r="AF75" s="515"/>
      <c r="AG75" s="515"/>
      <c r="AH75" s="515"/>
      <c r="AI75" s="515"/>
      <c r="AJ75" s="515"/>
      <c r="AK75" s="515"/>
      <c r="AL75" s="515"/>
      <c r="AM75" s="515"/>
      <c r="AN75" s="515"/>
    </row>
    <row r="76" spans="1:40" ht="60">
      <c r="A76" s="512"/>
      <c r="B76" s="519" t="s">
        <v>5</v>
      </c>
      <c r="C76" s="519" t="s">
        <v>28</v>
      </c>
      <c r="D76" s="519" t="s">
        <v>29</v>
      </c>
      <c r="E76" s="519" t="s">
        <v>215</v>
      </c>
      <c r="F76" s="519" t="s">
        <v>9</v>
      </c>
      <c r="G76" s="519" t="s">
        <v>11</v>
      </c>
      <c r="H76" s="519" t="s">
        <v>12</v>
      </c>
      <c r="I76" s="519" t="s">
        <v>13</v>
      </c>
      <c r="J76" s="519" t="s">
        <v>14</v>
      </c>
      <c r="K76" s="519" t="s">
        <v>15</v>
      </c>
      <c r="L76" s="519" t="s">
        <v>16</v>
      </c>
      <c r="M76" s="519" t="s">
        <v>17</v>
      </c>
      <c r="N76" s="519" t="s">
        <v>216</v>
      </c>
      <c r="O76" s="939"/>
      <c r="P76" s="939"/>
      <c r="Q76" s="513"/>
      <c r="R76" s="513"/>
      <c r="S76" s="513"/>
      <c r="T76" s="515"/>
      <c r="U76" s="515"/>
      <c r="V76" s="515"/>
      <c r="W76" s="515"/>
      <c r="X76" s="515"/>
      <c r="Y76" s="515"/>
      <c r="Z76" s="515"/>
      <c r="AA76" s="515"/>
      <c r="AB76" s="515"/>
      <c r="AC76" s="515"/>
      <c r="AD76" s="515"/>
      <c r="AE76" s="515"/>
      <c r="AF76" s="515"/>
      <c r="AG76" s="515"/>
      <c r="AH76" s="515"/>
      <c r="AI76" s="515"/>
      <c r="AJ76" s="515"/>
      <c r="AK76" s="515"/>
      <c r="AL76" s="515"/>
      <c r="AM76" s="515"/>
      <c r="AN76" s="515"/>
    </row>
    <row r="77" spans="1:40">
      <c r="A77" s="512"/>
      <c r="B77" s="525" t="s">
        <v>22</v>
      </c>
      <c r="C77" s="525" t="s">
        <v>19</v>
      </c>
      <c r="D77" s="525" t="s">
        <v>19</v>
      </c>
      <c r="E77" s="952">
        <f>E29</f>
        <v>87</v>
      </c>
      <c r="F77" s="951">
        <f t="shared" ref="F77:N77" si="17">F29</f>
        <v>14.157365039055902</v>
      </c>
      <c r="G77" s="951">
        <f t="shared" si="17"/>
        <v>5.3738749217961592</v>
      </c>
      <c r="H77" s="951">
        <f t="shared" si="17"/>
        <v>7.4001328702210207</v>
      </c>
      <c r="I77" s="951">
        <f t="shared" si="17"/>
        <v>10.110436044338165</v>
      </c>
      <c r="J77" s="951">
        <f t="shared" si="17"/>
        <v>11.878703434739942</v>
      </c>
      <c r="K77" s="951">
        <f t="shared" si="17"/>
        <v>14.038991784345921</v>
      </c>
      <c r="L77" s="951">
        <f t="shared" si="17"/>
        <v>20.408932235741968</v>
      </c>
      <c r="M77" s="951">
        <f t="shared" si="17"/>
        <v>26.960738423565264</v>
      </c>
      <c r="N77" s="953">
        <f t="shared" si="17"/>
        <v>897.97701149425291</v>
      </c>
      <c r="O77" s="939"/>
      <c r="P77" s="939"/>
      <c r="Q77" s="513"/>
      <c r="R77" s="513"/>
      <c r="S77" s="513"/>
      <c r="T77" s="515"/>
      <c r="U77" s="515"/>
      <c r="V77" s="515"/>
      <c r="W77" s="515"/>
      <c r="X77" s="515"/>
      <c r="Y77" s="515"/>
      <c r="Z77" s="515"/>
      <c r="AA77" s="515"/>
      <c r="AB77" s="515"/>
      <c r="AC77" s="515"/>
      <c r="AD77" s="515"/>
      <c r="AE77" s="515"/>
      <c r="AF77" s="515"/>
      <c r="AG77" s="515"/>
      <c r="AH77" s="515"/>
      <c r="AI77" s="515"/>
      <c r="AJ77" s="515"/>
      <c r="AK77" s="515"/>
      <c r="AL77" s="515"/>
      <c r="AM77" s="515"/>
      <c r="AN77" s="515"/>
    </row>
    <row r="78" spans="1:40">
      <c r="A78" s="512"/>
      <c r="B78" s="521" t="s">
        <v>22</v>
      </c>
      <c r="C78" s="945" t="s">
        <v>75</v>
      </c>
      <c r="D78" s="945">
        <v>500</v>
      </c>
      <c r="E78" s="946"/>
      <c r="F78" s="948">
        <f>F$77/F$9*F10</f>
        <v>15.48038438664851</v>
      </c>
      <c r="G78" s="948">
        <f t="shared" ref="G78:M78" si="18">G$77/G$9*G10</f>
        <v>6.3344090624067579</v>
      </c>
      <c r="H78" s="948">
        <f t="shared" si="18"/>
        <v>8.2407659033848102</v>
      </c>
      <c r="I78" s="948">
        <f t="shared" si="18"/>
        <v>11.282792524537147</v>
      </c>
      <c r="J78" s="948">
        <f t="shared" si="18"/>
        <v>13.424098327136358</v>
      </c>
      <c r="K78" s="948">
        <f t="shared" si="18"/>
        <v>15.461170125974121</v>
      </c>
      <c r="L78" s="948">
        <f t="shared" si="18"/>
        <v>22.397259688019179</v>
      </c>
      <c r="M78" s="948">
        <f t="shared" si="18"/>
        <v>28.904096043968927</v>
      </c>
      <c r="N78" s="945"/>
      <c r="O78" s="939"/>
      <c r="P78" s="939"/>
      <c r="Q78" s="513"/>
      <c r="R78" s="513"/>
      <c r="S78" s="513"/>
      <c r="T78" s="515"/>
      <c r="U78" s="515"/>
      <c r="V78" s="515"/>
      <c r="W78" s="515"/>
      <c r="X78" s="515"/>
      <c r="Y78" s="515"/>
      <c r="Z78" s="515"/>
      <c r="AA78" s="515"/>
      <c r="AB78" s="515"/>
      <c r="AC78" s="515"/>
      <c r="AD78" s="515"/>
      <c r="AE78" s="515"/>
      <c r="AF78" s="515"/>
      <c r="AG78" s="515"/>
      <c r="AH78" s="515"/>
      <c r="AI78" s="515"/>
      <c r="AJ78" s="515"/>
      <c r="AK78" s="515"/>
      <c r="AL78" s="515"/>
      <c r="AM78" s="515"/>
      <c r="AN78" s="515"/>
    </row>
    <row r="79" spans="1:40">
      <c r="A79" s="512"/>
      <c r="B79" s="521" t="s">
        <v>22</v>
      </c>
      <c r="C79" s="945">
        <v>501</v>
      </c>
      <c r="D79" s="945">
        <v>1000</v>
      </c>
      <c r="E79" s="946"/>
      <c r="F79" s="948">
        <f t="shared" ref="F79:M79" si="19">F$77/F$9*F11</f>
        <v>11.833996532748147</v>
      </c>
      <c r="G79" s="948">
        <f t="shared" si="19"/>
        <v>5.2246337692329599</v>
      </c>
      <c r="H79" s="948">
        <f t="shared" si="19"/>
        <v>6.3362482875073365</v>
      </c>
      <c r="I79" s="948">
        <f t="shared" si="19"/>
        <v>8.9646861338549915</v>
      </c>
      <c r="J79" s="948">
        <f t="shared" si="19"/>
        <v>10.067445204456932</v>
      </c>
      <c r="K79" s="948">
        <f t="shared" si="19"/>
        <v>11.499167761834896</v>
      </c>
      <c r="L79" s="948">
        <f t="shared" si="19"/>
        <v>15.730471286895904</v>
      </c>
      <c r="M79" s="948">
        <f t="shared" si="19"/>
        <v>20.772388550868509</v>
      </c>
      <c r="N79" s="945"/>
      <c r="O79" s="939"/>
      <c r="P79" s="939"/>
      <c r="Q79" s="513"/>
      <c r="R79" s="513"/>
      <c r="S79" s="513"/>
      <c r="T79" s="515"/>
      <c r="U79" s="515"/>
      <c r="V79" s="515"/>
      <c r="W79" s="515"/>
      <c r="X79" s="515"/>
      <c r="Y79" s="515"/>
      <c r="Z79" s="515"/>
      <c r="AA79" s="515"/>
      <c r="AB79" s="515"/>
      <c r="AC79" s="515"/>
      <c r="AD79" s="515"/>
      <c r="AE79" s="515"/>
      <c r="AF79" s="515"/>
      <c r="AG79" s="515"/>
      <c r="AH79" s="515"/>
      <c r="AI79" s="515"/>
      <c r="AJ79" s="515"/>
      <c r="AK79" s="515"/>
      <c r="AL79" s="515"/>
      <c r="AM79" s="515"/>
      <c r="AN79" s="515"/>
    </row>
    <row r="80" spans="1:40">
      <c r="A80" s="512"/>
      <c r="B80" s="521" t="s">
        <v>22</v>
      </c>
      <c r="C80" s="945">
        <v>1001</v>
      </c>
      <c r="D80" s="945">
        <v>2000</v>
      </c>
      <c r="E80" s="946"/>
      <c r="F80" s="948">
        <f t="shared" ref="F80:M80" si="20">F$77/F$9*F12</f>
        <v>11.776425745442243</v>
      </c>
      <c r="G80" s="948">
        <f t="shared" si="20"/>
        <v>4.3516955039292844</v>
      </c>
      <c r="H80" s="948">
        <f t="shared" si="20"/>
        <v>6.1279295998788816</v>
      </c>
      <c r="I80" s="948">
        <f t="shared" si="20"/>
        <v>8.4400278779494915</v>
      </c>
      <c r="J80" s="948">
        <f t="shared" si="20"/>
        <v>9.8485401335132021</v>
      </c>
      <c r="K80" s="948">
        <f t="shared" si="20"/>
        <v>11.627380837838809</v>
      </c>
      <c r="L80" s="948">
        <f t="shared" si="20"/>
        <v>16.523247870458391</v>
      </c>
      <c r="M80" s="948">
        <f t="shared" si="20"/>
        <v>22.058900932001048</v>
      </c>
      <c r="N80" s="945"/>
      <c r="O80" s="939"/>
      <c r="P80" s="939"/>
      <c r="Q80" s="513"/>
      <c r="R80" s="513"/>
      <c r="S80" s="513"/>
      <c r="T80" s="515"/>
      <c r="U80" s="515"/>
      <c r="V80" s="515"/>
      <c r="W80" s="515"/>
      <c r="X80" s="515"/>
      <c r="Y80" s="515"/>
      <c r="Z80" s="515"/>
      <c r="AA80" s="515"/>
      <c r="AB80" s="515"/>
      <c r="AC80" s="515"/>
      <c r="AD80" s="515"/>
      <c r="AE80" s="515"/>
      <c r="AF80" s="515"/>
      <c r="AG80" s="515"/>
      <c r="AH80" s="515"/>
      <c r="AI80" s="515"/>
      <c r="AJ80" s="515"/>
      <c r="AK80" s="515"/>
      <c r="AL80" s="515"/>
      <c r="AM80" s="515"/>
      <c r="AN80" s="515"/>
    </row>
    <row r="81" spans="1:40">
      <c r="A81" s="512"/>
      <c r="B81" s="521" t="s">
        <v>22</v>
      </c>
      <c r="C81" s="945">
        <v>2001</v>
      </c>
      <c r="D81" s="945">
        <v>5000</v>
      </c>
      <c r="E81" s="946"/>
      <c r="F81" s="948">
        <f t="shared" ref="F81:M81" si="21">F$77/F$9*F13</f>
        <v>9.0919572250631688</v>
      </c>
      <c r="G81" s="948">
        <f t="shared" si="21"/>
        <v>2.9935878652174837</v>
      </c>
      <c r="H81" s="948">
        <f t="shared" si="21"/>
        <v>4.5914372519967905</v>
      </c>
      <c r="I81" s="948">
        <f t="shared" si="21"/>
        <v>6.4023419004525595</v>
      </c>
      <c r="J81" s="948">
        <f t="shared" si="21"/>
        <v>7.6928067789840071</v>
      </c>
      <c r="K81" s="948">
        <f t="shared" si="21"/>
        <v>8.8718756246856465</v>
      </c>
      <c r="L81" s="948">
        <f t="shared" si="21"/>
        <v>12.400357567018299</v>
      </c>
      <c r="M81" s="948">
        <f t="shared" si="21"/>
        <v>15.4062880547355</v>
      </c>
      <c r="N81" s="945"/>
      <c r="O81" s="939"/>
      <c r="P81" s="939"/>
      <c r="Q81" s="513"/>
      <c r="R81" s="513"/>
      <c r="S81" s="513"/>
      <c r="T81" s="515"/>
      <c r="U81" s="515"/>
      <c r="V81" s="515"/>
      <c r="W81" s="515"/>
      <c r="X81" s="515"/>
      <c r="Y81" s="515"/>
      <c r="Z81" s="515"/>
      <c r="AA81" s="515"/>
      <c r="AB81" s="515"/>
      <c r="AC81" s="515"/>
      <c r="AD81" s="515"/>
      <c r="AE81" s="515"/>
      <c r="AF81" s="515"/>
      <c r="AG81" s="515"/>
      <c r="AH81" s="515"/>
      <c r="AI81" s="515"/>
      <c r="AJ81" s="515"/>
      <c r="AK81" s="515"/>
      <c r="AL81" s="515"/>
      <c r="AM81" s="515"/>
      <c r="AN81" s="515"/>
    </row>
    <row r="82" spans="1:40">
      <c r="A82" s="512"/>
      <c r="B82" s="521" t="s">
        <v>22</v>
      </c>
      <c r="C82" s="945">
        <v>5001</v>
      </c>
      <c r="D82" s="945">
        <v>10000</v>
      </c>
      <c r="E82" s="946"/>
      <c r="F82" s="948">
        <f t="shared" ref="F82:M82" si="22">F$77/F$9*F14</f>
        <v>9.7657162798290571</v>
      </c>
      <c r="G82" s="948">
        <f t="shared" si="22"/>
        <v>3.2154275506119059</v>
      </c>
      <c r="H82" s="948">
        <f t="shared" si="22"/>
        <v>4.9316854896803699</v>
      </c>
      <c r="I82" s="948">
        <f t="shared" si="22"/>
        <v>6.8767871403889993</v>
      </c>
      <c r="J82" s="948">
        <f t="shared" si="22"/>
        <v>8.2628818569459863</v>
      </c>
      <c r="K82" s="948">
        <f t="shared" si="22"/>
        <v>9.5293255429948687</v>
      </c>
      <c r="L82" s="948">
        <f t="shared" si="22"/>
        <v>13.319285470691449</v>
      </c>
      <c r="M82" s="948">
        <f t="shared" si="22"/>
        <v>16.547970293252352</v>
      </c>
      <c r="N82" s="945"/>
      <c r="O82" s="939"/>
      <c r="P82" s="939"/>
      <c r="Q82" s="513"/>
      <c r="R82" s="513"/>
      <c r="S82" s="513"/>
      <c r="T82" s="515"/>
      <c r="U82" s="515"/>
      <c r="V82" s="515"/>
      <c r="W82" s="515"/>
      <c r="X82" s="515"/>
      <c r="Y82" s="515"/>
      <c r="Z82" s="515"/>
      <c r="AA82" s="515"/>
      <c r="AB82" s="515"/>
      <c r="AC82" s="515"/>
      <c r="AD82" s="515"/>
      <c r="AE82" s="515"/>
      <c r="AF82" s="515"/>
      <c r="AG82" s="515"/>
      <c r="AH82" s="515"/>
      <c r="AI82" s="515"/>
      <c r="AJ82" s="515"/>
      <c r="AK82" s="515"/>
      <c r="AL82" s="515"/>
      <c r="AM82" s="515"/>
      <c r="AN82" s="515"/>
    </row>
    <row r="83" spans="1:40">
      <c r="A83" s="512"/>
      <c r="B83" s="521" t="s">
        <v>22</v>
      </c>
      <c r="C83" s="945">
        <v>10001</v>
      </c>
      <c r="D83" s="945">
        <v>20000</v>
      </c>
      <c r="E83" s="946"/>
      <c r="F83" s="948">
        <f t="shared" ref="F83:M83" si="23">F$77/F$9*F15</f>
        <v>10.49491540213403</v>
      </c>
      <c r="G83" s="948">
        <f t="shared" si="23"/>
        <v>3.4555212498917376</v>
      </c>
      <c r="H83" s="948">
        <f t="shared" si="23"/>
        <v>5.299930954479195</v>
      </c>
      <c r="I83" s="948">
        <f t="shared" si="23"/>
        <v>7.3902719686762248</v>
      </c>
      <c r="J83" s="948">
        <f t="shared" si="23"/>
        <v>8.8798653966213958</v>
      </c>
      <c r="K83" s="948">
        <f t="shared" si="23"/>
        <v>10.240873536301086</v>
      </c>
      <c r="L83" s="948">
        <f t="shared" si="23"/>
        <v>14.313827089212399</v>
      </c>
      <c r="M83" s="948">
        <f t="shared" si="23"/>
        <v>17.783595522165882</v>
      </c>
      <c r="N83" s="945"/>
      <c r="O83" s="939"/>
      <c r="P83" s="939"/>
      <c r="Q83" s="513"/>
      <c r="R83" s="513"/>
      <c r="S83" s="513"/>
      <c r="T83" s="515"/>
      <c r="U83" s="515"/>
      <c r="V83" s="515"/>
      <c r="W83" s="515"/>
      <c r="X83" s="515"/>
      <c r="Y83" s="515"/>
      <c r="Z83" s="515"/>
      <c r="AA83" s="515"/>
      <c r="AB83" s="515"/>
      <c r="AC83" s="515"/>
      <c r="AD83" s="515"/>
      <c r="AE83" s="515"/>
      <c r="AF83" s="515"/>
      <c r="AG83" s="515"/>
      <c r="AH83" s="515"/>
      <c r="AI83" s="515"/>
      <c r="AJ83" s="515"/>
      <c r="AK83" s="515"/>
      <c r="AL83" s="515"/>
      <c r="AM83" s="515"/>
      <c r="AN83" s="515"/>
    </row>
    <row r="84" spans="1:40">
      <c r="A84" s="512"/>
      <c r="B84" s="521" t="s">
        <v>22</v>
      </c>
      <c r="C84" s="945">
        <v>20001</v>
      </c>
      <c r="D84" s="945" t="s">
        <v>76</v>
      </c>
      <c r="E84" s="946"/>
      <c r="F84" s="948">
        <f t="shared" ref="F84:M84" si="24">F$77/F$9*F16</f>
        <v>10.49491540213403</v>
      </c>
      <c r="G84" s="948">
        <f t="shared" si="24"/>
        <v>3.4555212498917376</v>
      </c>
      <c r="H84" s="948">
        <f t="shared" si="24"/>
        <v>5.299930954479195</v>
      </c>
      <c r="I84" s="948">
        <f t="shared" si="24"/>
        <v>7.3902719686762248</v>
      </c>
      <c r="J84" s="948">
        <f t="shared" si="24"/>
        <v>8.8798653966213958</v>
      </c>
      <c r="K84" s="948">
        <f t="shared" si="24"/>
        <v>10.240873536301086</v>
      </c>
      <c r="L84" s="948">
        <f t="shared" si="24"/>
        <v>14.313827089212399</v>
      </c>
      <c r="M84" s="948">
        <f t="shared" si="24"/>
        <v>17.783595522165882</v>
      </c>
      <c r="N84" s="945"/>
      <c r="O84" s="939"/>
      <c r="P84" s="939"/>
      <c r="Q84" s="513"/>
      <c r="R84" s="513"/>
      <c r="S84" s="513"/>
      <c r="T84" s="515"/>
      <c r="U84" s="515"/>
      <c r="V84" s="515"/>
      <c r="W84" s="515"/>
      <c r="X84" s="515"/>
      <c r="Y84" s="515"/>
      <c r="Z84" s="515"/>
      <c r="AA84" s="515"/>
      <c r="AB84" s="515"/>
      <c r="AC84" s="515"/>
      <c r="AD84" s="515"/>
      <c r="AE84" s="515"/>
      <c r="AF84" s="515"/>
      <c r="AG84" s="515"/>
      <c r="AH84" s="515"/>
      <c r="AI84" s="515"/>
      <c r="AJ84" s="515"/>
      <c r="AK84" s="515"/>
      <c r="AL84" s="515"/>
      <c r="AM84" s="515"/>
      <c r="AN84" s="515"/>
    </row>
    <row r="85" spans="1:40">
      <c r="A85" s="512"/>
      <c r="B85" s="522"/>
      <c r="C85" s="522"/>
      <c r="D85" s="522"/>
      <c r="E85" s="522"/>
      <c r="F85" s="522"/>
      <c r="G85" s="522"/>
      <c r="H85" s="523"/>
      <c r="I85" s="523"/>
      <c r="J85" s="522"/>
      <c r="K85" s="522"/>
      <c r="L85" s="522"/>
      <c r="M85" s="522"/>
      <c r="N85" s="522"/>
      <c r="O85" s="939"/>
      <c r="P85" s="939"/>
      <c r="Q85" s="513"/>
      <c r="R85" s="513"/>
      <c r="S85" s="513"/>
      <c r="T85" s="515"/>
      <c r="U85" s="515"/>
      <c r="V85" s="515"/>
      <c r="W85" s="515"/>
      <c r="X85" s="515"/>
      <c r="Y85" s="515"/>
      <c r="Z85" s="515"/>
      <c r="AA85" s="515"/>
      <c r="AB85" s="515"/>
      <c r="AC85" s="515"/>
      <c r="AD85" s="515"/>
      <c r="AE85" s="515"/>
      <c r="AF85" s="515"/>
      <c r="AG85" s="515"/>
      <c r="AH85" s="515"/>
      <c r="AI85" s="515"/>
      <c r="AJ85" s="515"/>
      <c r="AK85" s="515"/>
      <c r="AL85" s="515"/>
      <c r="AM85" s="515"/>
      <c r="AN85" s="515"/>
    </row>
    <row r="86" spans="1:40">
      <c r="A86" s="512"/>
      <c r="B86" s="513"/>
      <c r="C86" s="513"/>
      <c r="D86" s="513"/>
      <c r="E86" s="513"/>
      <c r="F86" s="513"/>
      <c r="G86" s="513"/>
      <c r="H86" s="514"/>
      <c r="I86" s="514"/>
      <c r="J86" s="513"/>
      <c r="K86" s="513"/>
      <c r="L86" s="513"/>
      <c r="M86" s="513"/>
      <c r="N86" s="513"/>
      <c r="O86" s="939"/>
      <c r="P86" s="939"/>
      <c r="Q86" s="513"/>
      <c r="R86" s="513"/>
      <c r="S86" s="513"/>
      <c r="T86" s="515"/>
      <c r="U86" s="515"/>
      <c r="V86" s="515"/>
      <c r="W86" s="515"/>
      <c r="X86" s="515"/>
      <c r="Y86" s="515"/>
      <c r="Z86" s="515"/>
      <c r="AA86" s="515"/>
      <c r="AB86" s="515"/>
      <c r="AC86" s="515"/>
      <c r="AD86" s="515"/>
      <c r="AE86" s="515"/>
      <c r="AF86" s="515"/>
      <c r="AG86" s="515"/>
      <c r="AH86" s="515"/>
      <c r="AI86" s="515"/>
      <c r="AJ86" s="515"/>
      <c r="AK86" s="515"/>
      <c r="AL86" s="515"/>
      <c r="AM86" s="515"/>
      <c r="AN86" s="515"/>
    </row>
    <row r="87" spans="1:40">
      <c r="A87" s="512"/>
      <c r="B87" s="954" t="s">
        <v>224</v>
      </c>
      <c r="C87" s="513"/>
      <c r="D87" s="513"/>
      <c r="E87" s="513"/>
      <c r="F87" s="513"/>
      <c r="G87" s="513"/>
      <c r="H87" s="514"/>
      <c r="I87" s="514"/>
      <c r="J87" s="513"/>
      <c r="K87" s="513"/>
      <c r="L87" s="513"/>
      <c r="M87" s="513"/>
      <c r="N87" s="513"/>
      <c r="O87" s="939"/>
      <c r="P87" s="939"/>
      <c r="Q87" s="513"/>
      <c r="R87" s="513"/>
      <c r="S87" s="513"/>
      <c r="T87" s="515"/>
      <c r="U87" s="515"/>
      <c r="V87" s="515"/>
      <c r="W87" s="515"/>
      <c r="X87" s="515"/>
      <c r="Y87" s="515"/>
      <c r="Z87" s="515"/>
      <c r="AA87" s="515"/>
      <c r="AB87" s="515"/>
      <c r="AC87" s="515"/>
      <c r="AD87" s="515"/>
      <c r="AE87" s="515"/>
      <c r="AF87" s="515"/>
      <c r="AG87" s="515"/>
      <c r="AH87" s="515"/>
      <c r="AI87" s="515"/>
      <c r="AJ87" s="515"/>
      <c r="AK87" s="515"/>
      <c r="AL87" s="515"/>
      <c r="AM87" s="515"/>
      <c r="AN87" s="515"/>
    </row>
    <row r="88" spans="1:40">
      <c r="A88" s="512"/>
      <c r="B88" s="519">
        <v>1</v>
      </c>
      <c r="C88" s="519">
        <v>2</v>
      </c>
      <c r="D88" s="519">
        <v>3</v>
      </c>
      <c r="E88" s="519">
        <v>4</v>
      </c>
      <c r="F88" s="519">
        <v>5</v>
      </c>
      <c r="G88" s="519">
        <v>7</v>
      </c>
      <c r="H88" s="519">
        <v>8</v>
      </c>
      <c r="I88" s="519">
        <v>9</v>
      </c>
      <c r="J88" s="519">
        <v>10</v>
      </c>
      <c r="K88" s="519">
        <v>11</v>
      </c>
      <c r="L88" s="519">
        <v>12</v>
      </c>
      <c r="M88" s="519">
        <v>13</v>
      </c>
      <c r="N88" s="519">
        <v>14</v>
      </c>
      <c r="O88" s="939"/>
      <c r="P88" s="939"/>
      <c r="Q88" s="513"/>
      <c r="R88" s="513"/>
      <c r="S88" s="513"/>
      <c r="T88" s="515"/>
      <c r="U88" s="515"/>
      <c r="V88" s="515"/>
      <c r="W88" s="515"/>
      <c r="X88" s="515"/>
      <c r="Y88" s="515"/>
      <c r="Z88" s="515"/>
      <c r="AA88" s="515"/>
      <c r="AB88" s="515"/>
      <c r="AC88" s="515"/>
      <c r="AD88" s="515"/>
      <c r="AE88" s="515"/>
      <c r="AF88" s="515"/>
      <c r="AG88" s="515"/>
      <c r="AH88" s="515"/>
      <c r="AI88" s="515"/>
      <c r="AJ88" s="515"/>
      <c r="AK88" s="515"/>
      <c r="AL88" s="515"/>
      <c r="AM88" s="515"/>
      <c r="AN88" s="515"/>
    </row>
    <row r="89" spans="1:40" ht="60">
      <c r="A89" s="512"/>
      <c r="B89" s="519" t="s">
        <v>5</v>
      </c>
      <c r="C89" s="519" t="s">
        <v>28</v>
      </c>
      <c r="D89" s="519" t="s">
        <v>29</v>
      </c>
      <c r="E89" s="519" t="s">
        <v>215</v>
      </c>
      <c r="F89" s="519" t="s">
        <v>9</v>
      </c>
      <c r="G89" s="519" t="s">
        <v>11</v>
      </c>
      <c r="H89" s="519" t="s">
        <v>12</v>
      </c>
      <c r="I89" s="519" t="s">
        <v>13</v>
      </c>
      <c r="J89" s="519" t="s">
        <v>14</v>
      </c>
      <c r="K89" s="519" t="s">
        <v>15</v>
      </c>
      <c r="L89" s="519" t="s">
        <v>16</v>
      </c>
      <c r="M89" s="519" t="s">
        <v>17</v>
      </c>
      <c r="N89" s="519" t="s">
        <v>216</v>
      </c>
      <c r="O89" s="939"/>
      <c r="P89" s="939"/>
      <c r="Q89" s="513"/>
      <c r="R89" s="513"/>
      <c r="S89" s="513"/>
      <c r="T89" s="515"/>
      <c r="U89" s="515"/>
      <c r="V89" s="515"/>
      <c r="W89" s="515"/>
      <c r="X89" s="515"/>
      <c r="Y89" s="515"/>
      <c r="Z89" s="515"/>
      <c r="AA89" s="515"/>
      <c r="AB89" s="515"/>
      <c r="AC89" s="515"/>
      <c r="AD89" s="515"/>
      <c r="AE89" s="515"/>
      <c r="AF89" s="515"/>
      <c r="AG89" s="515"/>
      <c r="AH89" s="515"/>
      <c r="AI89" s="515"/>
      <c r="AJ89" s="515"/>
      <c r="AK89" s="515"/>
      <c r="AL89" s="515"/>
      <c r="AM89" s="515"/>
      <c r="AN89" s="515"/>
    </row>
    <row r="90" spans="1:40">
      <c r="A90" s="512"/>
      <c r="B90" s="525" t="s">
        <v>24</v>
      </c>
      <c r="C90" s="525" t="s">
        <v>19</v>
      </c>
      <c r="D90" s="525" t="s">
        <v>19</v>
      </c>
      <c r="E90" s="952">
        <f>E30</f>
        <v>346</v>
      </c>
      <c r="F90" s="951">
        <f t="shared" ref="F90:N90" si="25">F30</f>
        <v>12.597639268832253</v>
      </c>
      <c r="G90" s="951">
        <f t="shared" si="25"/>
        <v>3.3102846573426574</v>
      </c>
      <c r="H90" s="951">
        <f t="shared" si="25"/>
        <v>5.2419959970982459</v>
      </c>
      <c r="I90" s="951">
        <f t="shared" si="25"/>
        <v>8.6156161802816893</v>
      </c>
      <c r="J90" s="951">
        <f t="shared" si="25"/>
        <v>10.471503921232877</v>
      </c>
      <c r="K90" s="951">
        <f t="shared" si="25"/>
        <v>12.728226662571812</v>
      </c>
      <c r="L90" s="951">
        <f t="shared" si="25"/>
        <v>17.120288509720709</v>
      </c>
      <c r="M90" s="951">
        <f t="shared" si="25"/>
        <v>23.89768049019608</v>
      </c>
      <c r="N90" s="953">
        <f t="shared" si="25"/>
        <v>1018.2254335260116</v>
      </c>
      <c r="O90" s="939"/>
      <c r="P90" s="939"/>
      <c r="Q90" s="513"/>
      <c r="R90" s="513"/>
      <c r="S90" s="513"/>
      <c r="T90" s="515"/>
      <c r="U90" s="515"/>
      <c r="V90" s="515"/>
      <c r="W90" s="515"/>
      <c r="X90" s="515"/>
      <c r="Y90" s="515"/>
      <c r="Z90" s="515"/>
      <c r="AA90" s="515"/>
      <c r="AB90" s="515"/>
      <c r="AC90" s="515"/>
      <c r="AD90" s="515"/>
      <c r="AE90" s="515"/>
      <c r="AF90" s="515"/>
      <c r="AG90" s="515"/>
      <c r="AH90" s="515"/>
      <c r="AI90" s="515"/>
      <c r="AJ90" s="515"/>
      <c r="AK90" s="515"/>
      <c r="AL90" s="515"/>
      <c r="AM90" s="515"/>
      <c r="AN90" s="515"/>
    </row>
    <row r="91" spans="1:40">
      <c r="A91" s="512"/>
      <c r="B91" s="521" t="s">
        <v>24</v>
      </c>
      <c r="C91" s="945" t="s">
        <v>75</v>
      </c>
      <c r="D91" s="945">
        <v>500</v>
      </c>
      <c r="E91" s="946"/>
      <c r="F91" s="948">
        <f>F$90/F$9*F10</f>
        <v>13.774900746563347</v>
      </c>
      <c r="G91" s="948">
        <f t="shared" ref="G91:M91" si="26">G$90/G$9*G10</f>
        <v>3.9019697030106575</v>
      </c>
      <c r="H91" s="948">
        <f t="shared" si="26"/>
        <v>5.8374711152012981</v>
      </c>
      <c r="I91" s="948">
        <f t="shared" si="26"/>
        <v>9.6146406947106939</v>
      </c>
      <c r="J91" s="948">
        <f t="shared" si="26"/>
        <v>11.833825050343263</v>
      </c>
      <c r="K91" s="948">
        <f t="shared" si="26"/>
        <v>14.017621838871332</v>
      </c>
      <c r="L91" s="948">
        <f t="shared" si="26"/>
        <v>18.788221904843095</v>
      </c>
      <c r="M91" s="948">
        <f t="shared" si="26"/>
        <v>25.620249759663928</v>
      </c>
      <c r="N91" s="945"/>
      <c r="O91" s="939"/>
      <c r="P91" s="939"/>
      <c r="Q91" s="513"/>
      <c r="R91" s="513"/>
      <c r="S91" s="513"/>
      <c r="T91" s="515"/>
      <c r="U91" s="515"/>
      <c r="V91" s="515"/>
      <c r="W91" s="515"/>
      <c r="X91" s="515"/>
      <c r="Y91" s="515"/>
      <c r="Z91" s="515"/>
      <c r="AA91" s="515"/>
      <c r="AB91" s="515"/>
      <c r="AC91" s="515"/>
      <c r="AD91" s="515"/>
      <c r="AE91" s="515"/>
      <c r="AF91" s="515"/>
      <c r="AG91" s="515"/>
      <c r="AH91" s="515"/>
      <c r="AI91" s="515"/>
      <c r="AJ91" s="515"/>
      <c r="AK91" s="515"/>
      <c r="AL91" s="515"/>
      <c r="AM91" s="515"/>
      <c r="AN91" s="515"/>
    </row>
    <row r="92" spans="1:40">
      <c r="A92" s="512"/>
      <c r="B92" s="521" t="s">
        <v>24</v>
      </c>
      <c r="C92" s="945">
        <v>501</v>
      </c>
      <c r="D92" s="945">
        <v>1000</v>
      </c>
      <c r="E92" s="946"/>
      <c r="F92" s="948">
        <f t="shared" ref="F92:M92" si="27">F$90/F$9*F11</f>
        <v>10.530237725516356</v>
      </c>
      <c r="G92" s="948">
        <f t="shared" si="27"/>
        <v>3.2183527265174106</v>
      </c>
      <c r="H92" s="948">
        <f t="shared" si="27"/>
        <v>4.4883772686559951</v>
      </c>
      <c r="I92" s="948">
        <f t="shared" si="27"/>
        <v>7.6392644755653478</v>
      </c>
      <c r="J92" s="948">
        <f t="shared" si="27"/>
        <v>8.8748147063725291</v>
      </c>
      <c r="K92" s="948">
        <f t="shared" si="27"/>
        <v>10.425535960978003</v>
      </c>
      <c r="L92" s="948">
        <f t="shared" si="27"/>
        <v>13.195702926285144</v>
      </c>
      <c r="M92" s="948">
        <f t="shared" si="27"/>
        <v>18.412400165307407</v>
      </c>
      <c r="N92" s="945"/>
      <c r="O92" s="939"/>
      <c r="P92" s="939"/>
      <c r="Q92" s="513"/>
      <c r="R92" s="513"/>
      <c r="S92" s="513"/>
      <c r="T92" s="515"/>
      <c r="U92" s="515"/>
      <c r="V92" s="515"/>
      <c r="W92" s="515"/>
      <c r="X92" s="515"/>
      <c r="Y92" s="515"/>
      <c r="Z92" s="515"/>
      <c r="AA92" s="515"/>
      <c r="AB92" s="515"/>
      <c r="AC92" s="515"/>
      <c r="AD92" s="515"/>
      <c r="AE92" s="515"/>
      <c r="AF92" s="515"/>
      <c r="AG92" s="515"/>
      <c r="AH92" s="515"/>
      <c r="AI92" s="515"/>
      <c r="AJ92" s="515"/>
      <c r="AK92" s="515"/>
      <c r="AL92" s="515"/>
      <c r="AM92" s="515"/>
      <c r="AN92" s="515"/>
    </row>
    <row r="93" spans="1:40">
      <c r="A93" s="512"/>
      <c r="B93" s="521" t="s">
        <v>24</v>
      </c>
      <c r="C93" s="945">
        <v>1001</v>
      </c>
      <c r="D93" s="945">
        <v>2000</v>
      </c>
      <c r="E93" s="946"/>
      <c r="F93" s="948">
        <f t="shared" ref="F93:M93" si="28">F$90/F$9*F12</f>
        <v>10.479009547892787</v>
      </c>
      <c r="G93" s="948">
        <f t="shared" si="28"/>
        <v>2.6806263766312783</v>
      </c>
      <c r="H93" s="948">
        <f t="shared" si="28"/>
        <v>4.3408115768204505</v>
      </c>
      <c r="I93" s="948">
        <f t="shared" si="28"/>
        <v>7.192176522199663</v>
      </c>
      <c r="J93" s="948">
        <f t="shared" si="28"/>
        <v>8.6818420203080571</v>
      </c>
      <c r="K93" s="948">
        <f t="shared" si="28"/>
        <v>10.541778289312651</v>
      </c>
      <c r="L93" s="948">
        <f t="shared" si="28"/>
        <v>13.860733496114319</v>
      </c>
      <c r="M93" s="948">
        <f t="shared" si="28"/>
        <v>19.552749563308844</v>
      </c>
      <c r="N93" s="945"/>
      <c r="O93" s="939"/>
      <c r="P93" s="939"/>
      <c r="Q93" s="513"/>
      <c r="R93" s="513"/>
      <c r="S93" s="513"/>
      <c r="T93" s="515"/>
      <c r="U93" s="515"/>
      <c r="V93" s="515"/>
      <c r="W93" s="515"/>
      <c r="X93" s="515"/>
      <c r="Y93" s="515"/>
      <c r="Z93" s="515"/>
      <c r="AA93" s="515"/>
      <c r="AB93" s="515"/>
      <c r="AC93" s="515"/>
      <c r="AD93" s="515"/>
      <c r="AE93" s="515"/>
      <c r="AF93" s="515"/>
      <c r="AG93" s="515"/>
      <c r="AH93" s="515"/>
      <c r="AI93" s="515"/>
      <c r="AJ93" s="515"/>
      <c r="AK93" s="515"/>
      <c r="AL93" s="515"/>
      <c r="AM93" s="515"/>
      <c r="AN93" s="515"/>
    </row>
    <row r="94" spans="1:40">
      <c r="A94" s="512"/>
      <c r="B94" s="521" t="s">
        <v>24</v>
      </c>
      <c r="C94" s="945">
        <v>2001</v>
      </c>
      <c r="D94" s="945">
        <v>5000</v>
      </c>
      <c r="E94" s="946"/>
      <c r="F94" s="948">
        <f t="shared" ref="F94:M94" si="29">F$90/F$9*F13</f>
        <v>8.0902906051391135</v>
      </c>
      <c r="G94" s="948">
        <f t="shared" si="29"/>
        <v>1.8440377055378896</v>
      </c>
      <c r="H94" s="948">
        <f t="shared" si="29"/>
        <v>3.2524139928282252</v>
      </c>
      <c r="I94" s="948">
        <f t="shared" si="29"/>
        <v>5.4557607829510095</v>
      </c>
      <c r="J94" s="948">
        <f t="shared" si="29"/>
        <v>6.7814856052243444</v>
      </c>
      <c r="K94" s="948">
        <f t="shared" si="29"/>
        <v>8.0435436965679443</v>
      </c>
      <c r="L94" s="948">
        <f t="shared" si="29"/>
        <v>10.402195309329153</v>
      </c>
      <c r="M94" s="948">
        <f t="shared" si="29"/>
        <v>13.655951987953987</v>
      </c>
      <c r="N94" s="945"/>
      <c r="O94" s="939"/>
      <c r="P94" s="939"/>
      <c r="Q94" s="513"/>
      <c r="R94" s="513"/>
      <c r="S94" s="513"/>
      <c r="T94" s="515"/>
      <c r="U94" s="515"/>
      <c r="V94" s="515"/>
      <c r="W94" s="515"/>
      <c r="X94" s="515"/>
      <c r="Y94" s="515"/>
      <c r="Z94" s="515"/>
      <c r="AA94" s="515"/>
      <c r="AB94" s="515"/>
      <c r="AC94" s="515"/>
      <c r="AD94" s="515"/>
      <c r="AE94" s="515"/>
      <c r="AF94" s="515"/>
      <c r="AG94" s="515"/>
      <c r="AH94" s="515"/>
      <c r="AI94" s="515"/>
      <c r="AJ94" s="515"/>
      <c r="AK94" s="515"/>
      <c r="AL94" s="515"/>
      <c r="AM94" s="515"/>
      <c r="AN94" s="515"/>
    </row>
    <row r="95" spans="1:40">
      <c r="A95" s="512"/>
      <c r="B95" s="521" t="s">
        <v>24</v>
      </c>
      <c r="C95" s="945">
        <v>5001</v>
      </c>
      <c r="D95" s="945">
        <v>10000</v>
      </c>
      <c r="E95" s="946"/>
      <c r="F95" s="948">
        <f t="shared" ref="F95:M95" si="30">F$90/F$9*F14</f>
        <v>8.689821203003536</v>
      </c>
      <c r="G95" s="948">
        <f t="shared" si="30"/>
        <v>1.9806900313991378</v>
      </c>
      <c r="H95" s="948">
        <f t="shared" si="30"/>
        <v>3.4934339760145257</v>
      </c>
      <c r="I95" s="948">
        <f t="shared" si="30"/>
        <v>5.8600596745050586</v>
      </c>
      <c r="J95" s="948">
        <f t="shared" si="30"/>
        <v>7.2840272712463907</v>
      </c>
      <c r="K95" s="948">
        <f t="shared" si="30"/>
        <v>8.6396101170113244</v>
      </c>
      <c r="L95" s="948">
        <f t="shared" si="30"/>
        <v>11.173049494584633</v>
      </c>
      <c r="M95" s="948">
        <f t="shared" si="30"/>
        <v>14.667925656062426</v>
      </c>
      <c r="N95" s="945"/>
      <c r="O95" s="939"/>
      <c r="P95" s="939"/>
      <c r="Q95" s="513"/>
      <c r="R95" s="513"/>
      <c r="S95" s="513"/>
      <c r="T95" s="515"/>
      <c r="U95" s="515"/>
      <c r="V95" s="515"/>
      <c r="W95" s="515"/>
      <c r="X95" s="515"/>
      <c r="Y95" s="515"/>
      <c r="Z95" s="515"/>
      <c r="AA95" s="515"/>
      <c r="AB95" s="515"/>
      <c r="AC95" s="515"/>
      <c r="AD95" s="515"/>
      <c r="AE95" s="515"/>
      <c r="AF95" s="515"/>
      <c r="AG95" s="515"/>
      <c r="AH95" s="515"/>
      <c r="AI95" s="515"/>
      <c r="AJ95" s="515"/>
      <c r="AK95" s="515"/>
      <c r="AL95" s="515"/>
      <c r="AM95" s="515"/>
      <c r="AN95" s="515"/>
    </row>
    <row r="96" spans="1:40">
      <c r="A96" s="512"/>
      <c r="B96" s="521" t="s">
        <v>24</v>
      </c>
      <c r="C96" s="945">
        <v>10001</v>
      </c>
      <c r="D96" s="945">
        <v>20000</v>
      </c>
      <c r="E96" s="946"/>
      <c r="F96" s="948">
        <f t="shared" ref="F96:M96" si="31">F$90/F$9*F15</f>
        <v>9.3386840014554533</v>
      </c>
      <c r="G96" s="948">
        <f t="shared" si="31"/>
        <v>2.1285867540837482</v>
      </c>
      <c r="H96" s="948">
        <f t="shared" si="31"/>
        <v>3.7542862183023549</v>
      </c>
      <c r="I96" s="948">
        <f t="shared" si="31"/>
        <v>6.2976261825685773</v>
      </c>
      <c r="J96" s="948">
        <f t="shared" si="31"/>
        <v>7.8279204318545057</v>
      </c>
      <c r="K96" s="948">
        <f t="shared" si="31"/>
        <v>9.2847236892123082</v>
      </c>
      <c r="L96" s="948">
        <f t="shared" si="31"/>
        <v>12.007333191905374</v>
      </c>
      <c r="M96" s="948">
        <f t="shared" si="31"/>
        <v>15.76316928263874</v>
      </c>
      <c r="N96" s="945"/>
      <c r="O96" s="939"/>
      <c r="P96" s="939"/>
      <c r="Q96" s="513"/>
      <c r="R96" s="513"/>
      <c r="S96" s="513"/>
      <c r="T96" s="515"/>
      <c r="U96" s="515"/>
      <c r="V96" s="515"/>
      <c r="W96" s="515"/>
      <c r="X96" s="515"/>
      <c r="Y96" s="515"/>
      <c r="Z96" s="515"/>
      <c r="AA96" s="515"/>
      <c r="AB96" s="515"/>
      <c r="AC96" s="515"/>
      <c r="AD96" s="515"/>
      <c r="AE96" s="515"/>
      <c r="AF96" s="515"/>
      <c r="AG96" s="515"/>
      <c r="AH96" s="515"/>
      <c r="AI96" s="515"/>
      <c r="AJ96" s="515"/>
      <c r="AK96" s="515"/>
      <c r="AL96" s="515"/>
      <c r="AM96" s="515"/>
      <c r="AN96" s="515"/>
    </row>
    <row r="97" spans="1:40">
      <c r="A97" s="512"/>
      <c r="B97" s="521" t="s">
        <v>24</v>
      </c>
      <c r="C97" s="945">
        <v>20001</v>
      </c>
      <c r="D97" s="945" t="s">
        <v>76</v>
      </c>
      <c r="E97" s="946"/>
      <c r="F97" s="948">
        <f t="shared" ref="F97:M97" si="32">F$90/F$9*F16</f>
        <v>9.3386840014554533</v>
      </c>
      <c r="G97" s="948">
        <f t="shared" si="32"/>
        <v>2.1285867540837482</v>
      </c>
      <c r="H97" s="948">
        <f t="shared" si="32"/>
        <v>3.7542862183023549</v>
      </c>
      <c r="I97" s="948">
        <f t="shared" si="32"/>
        <v>6.2976261825685773</v>
      </c>
      <c r="J97" s="948">
        <f t="shared" si="32"/>
        <v>7.8279204318545057</v>
      </c>
      <c r="K97" s="948">
        <f t="shared" si="32"/>
        <v>9.2847236892123082</v>
      </c>
      <c r="L97" s="948">
        <f t="shared" si="32"/>
        <v>12.007333191905374</v>
      </c>
      <c r="M97" s="948">
        <f t="shared" si="32"/>
        <v>15.76316928263874</v>
      </c>
      <c r="N97" s="945"/>
      <c r="O97" s="939"/>
      <c r="P97" s="939"/>
      <c r="Q97" s="513"/>
      <c r="R97" s="513"/>
      <c r="S97" s="513"/>
      <c r="T97" s="515"/>
      <c r="U97" s="515"/>
      <c r="V97" s="515"/>
      <c r="W97" s="515"/>
      <c r="X97" s="515"/>
      <c r="Y97" s="515"/>
      <c r="Z97" s="515"/>
      <c r="AA97" s="515"/>
      <c r="AB97" s="515"/>
      <c r="AC97" s="515"/>
      <c r="AD97" s="515"/>
      <c r="AE97" s="515"/>
      <c r="AF97" s="515"/>
      <c r="AG97" s="515"/>
      <c r="AH97" s="515"/>
      <c r="AI97" s="515"/>
      <c r="AJ97" s="515"/>
      <c r="AK97" s="515"/>
      <c r="AL97" s="515"/>
      <c r="AM97" s="515"/>
      <c r="AN97" s="515"/>
    </row>
    <row r="98" spans="1:40">
      <c r="A98" s="512"/>
      <c r="B98" s="522"/>
      <c r="C98" s="522"/>
      <c r="D98" s="522"/>
      <c r="E98" s="522"/>
      <c r="F98" s="522"/>
      <c r="G98" s="522"/>
      <c r="H98" s="523"/>
      <c r="I98" s="523"/>
      <c r="J98" s="522"/>
      <c r="K98" s="522"/>
      <c r="L98" s="522"/>
      <c r="M98" s="522"/>
      <c r="N98" s="522"/>
      <c r="O98" s="939"/>
      <c r="P98" s="939"/>
      <c r="Q98" s="513"/>
      <c r="R98" s="513"/>
      <c r="S98" s="513"/>
      <c r="T98" s="515"/>
      <c r="U98" s="515"/>
      <c r="V98" s="515"/>
      <c r="W98" s="515"/>
      <c r="X98" s="515"/>
      <c r="Y98" s="515"/>
      <c r="Z98" s="515"/>
      <c r="AA98" s="515"/>
      <c r="AB98" s="515"/>
      <c r="AC98" s="515"/>
      <c r="AD98" s="515"/>
      <c r="AE98" s="515"/>
      <c r="AF98" s="515"/>
      <c r="AG98" s="515"/>
      <c r="AH98" s="515"/>
      <c r="AI98" s="515"/>
      <c r="AJ98" s="515"/>
      <c r="AK98" s="515"/>
      <c r="AL98" s="515"/>
      <c r="AM98" s="515"/>
      <c r="AN98" s="515"/>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90</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3316</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3316</v>
      </c>
      <c r="F9" s="54">
        <v>53.068950657014753</v>
      </c>
      <c r="G9" s="54">
        <v>9.0200000000000014</v>
      </c>
      <c r="H9" s="54">
        <v>15.335350564928033</v>
      </c>
      <c r="I9" s="54">
        <v>26.602583333333339</v>
      </c>
      <c r="J9" s="54">
        <v>33.378322820124282</v>
      </c>
      <c r="K9" s="54">
        <v>41.46556988291092</v>
      </c>
      <c r="L9" s="54">
        <v>69.16071526822563</v>
      </c>
      <c r="M9" s="54">
        <v>111.04715</v>
      </c>
      <c r="N9" s="59">
        <v>731.02201447527136</v>
      </c>
      <c r="O9" s="11"/>
      <c r="P9" s="11"/>
      <c r="Q9" s="11"/>
      <c r="AI9" s="43"/>
      <c r="AJ9" s="43"/>
      <c r="AK9" s="43"/>
      <c r="AL9" s="43"/>
    </row>
    <row r="10" spans="1:69" s="44" customFormat="1">
      <c r="A10" s="1"/>
      <c r="B10" s="26" t="s">
        <v>19</v>
      </c>
      <c r="C10" s="53">
        <v>36</v>
      </c>
      <c r="D10" s="53">
        <v>500</v>
      </c>
      <c r="E10" s="28">
        <v>2291</v>
      </c>
      <c r="F10" s="56">
        <v>50.364154469329769</v>
      </c>
      <c r="G10" s="56">
        <v>8.7735233516483522</v>
      </c>
      <c r="H10" s="56">
        <v>14.316708501582452</v>
      </c>
      <c r="I10" s="56">
        <v>24.684462217433644</v>
      </c>
      <c r="J10" s="56">
        <v>30.266932270916335</v>
      </c>
      <c r="K10" s="56">
        <v>38.064832238594001</v>
      </c>
      <c r="L10" s="56">
        <v>64.559747279747285</v>
      </c>
      <c r="M10" s="56">
        <v>104.02101960784331</v>
      </c>
      <c r="N10" s="53">
        <v>206.357485814055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520</v>
      </c>
      <c r="F11" s="56">
        <v>49.228068119687698</v>
      </c>
      <c r="G11" s="56">
        <v>9.8947184231697509</v>
      </c>
      <c r="H11" s="56">
        <v>18.201783096484665</v>
      </c>
      <c r="I11" s="56">
        <v>29.141293343884183</v>
      </c>
      <c r="J11" s="56">
        <v>35.795250785190824</v>
      </c>
      <c r="K11" s="56">
        <v>41.877583348315049</v>
      </c>
      <c r="L11" s="56">
        <v>61.629105930187293</v>
      </c>
      <c r="M11" s="56">
        <v>88.880172413793133</v>
      </c>
      <c r="N11" s="53">
        <v>691.93461538461543</v>
      </c>
      <c r="O11" s="11"/>
      <c r="P11" s="11"/>
      <c r="Q11" s="34" t="s">
        <v>23</v>
      </c>
      <c r="AI11" s="1"/>
      <c r="AJ11" s="43"/>
      <c r="AK11" s="43"/>
      <c r="AL11" s="43"/>
    </row>
    <row r="12" spans="1:69">
      <c r="B12" s="26" t="s">
        <v>19</v>
      </c>
      <c r="C12" s="53">
        <v>1001</v>
      </c>
      <c r="D12" s="53">
        <v>2000</v>
      </c>
      <c r="E12" s="28">
        <v>284</v>
      </c>
      <c r="F12" s="56">
        <v>64.179045035295331</v>
      </c>
      <c r="G12" s="56">
        <v>9.1601068717055956</v>
      </c>
      <c r="H12" s="56">
        <v>20.094961240310077</v>
      </c>
      <c r="I12" s="56">
        <v>37.357524828113064</v>
      </c>
      <c r="J12" s="56">
        <v>46.178965971129912</v>
      </c>
      <c r="K12" s="56">
        <v>53.192111029948869</v>
      </c>
      <c r="L12" s="56">
        <v>86.549776286353463</v>
      </c>
      <c r="M12" s="56">
        <v>138.70150915473567</v>
      </c>
      <c r="N12" s="53">
        <v>1409.5669014084508</v>
      </c>
      <c r="O12" s="11"/>
      <c r="P12" s="11"/>
      <c r="Q12" s="34" t="s">
        <v>25</v>
      </c>
      <c r="AI12" s="1"/>
      <c r="AJ12" s="43"/>
      <c r="AK12" s="43"/>
      <c r="AL12" s="43"/>
    </row>
    <row r="13" spans="1:69">
      <c r="B13" s="26" t="s">
        <v>19</v>
      </c>
      <c r="C13" s="53">
        <v>2001</v>
      </c>
      <c r="D13" s="53">
        <v>5000</v>
      </c>
      <c r="E13" s="28">
        <v>161</v>
      </c>
      <c r="F13" s="56">
        <v>70.745293158778466</v>
      </c>
      <c r="G13" s="56">
        <v>8.6926324269889204</v>
      </c>
      <c r="H13" s="56">
        <v>16.039638589828375</v>
      </c>
      <c r="I13" s="56">
        <v>39.709777063119553</v>
      </c>
      <c r="J13" s="56">
        <v>52.728741092636582</v>
      </c>
      <c r="K13" s="56">
        <v>66.996311026149527</v>
      </c>
      <c r="L13" s="56">
        <v>104.06242668900376</v>
      </c>
      <c r="M13" s="56">
        <v>134.72254439519443</v>
      </c>
      <c r="N13" s="53">
        <v>3122.4223602484471</v>
      </c>
      <c r="O13" s="11"/>
      <c r="P13" s="11"/>
      <c r="Q13" s="34" t="s">
        <v>26</v>
      </c>
      <c r="AI13" s="1"/>
      <c r="AJ13" s="43"/>
      <c r="AK13" s="43"/>
      <c r="AL13" s="43"/>
    </row>
    <row r="14" spans="1:69">
      <c r="B14" s="26" t="s">
        <v>19</v>
      </c>
      <c r="C14" s="53">
        <v>5001</v>
      </c>
      <c r="D14" s="53">
        <v>10000</v>
      </c>
      <c r="E14" s="28">
        <v>35</v>
      </c>
      <c r="F14" s="56">
        <v>85.318851568277807</v>
      </c>
      <c r="G14" s="30">
        <v>10.483318149680162</v>
      </c>
      <c r="H14" s="30">
        <v>19.343810491858548</v>
      </c>
      <c r="I14" s="30">
        <v>47.890006865245404</v>
      </c>
      <c r="J14" s="30">
        <v>63.590882641025289</v>
      </c>
      <c r="K14" s="30">
        <v>80.797577631536697</v>
      </c>
      <c r="L14" s="30">
        <v>125.49932780103563</v>
      </c>
      <c r="M14" s="30">
        <v>162.47544189769218</v>
      </c>
      <c r="N14" s="53">
        <v>6867</v>
      </c>
      <c r="O14" s="11"/>
      <c r="P14" s="11"/>
      <c r="Q14" s="34" t="s">
        <v>27</v>
      </c>
      <c r="AI14" s="1"/>
      <c r="AJ14" s="43"/>
      <c r="AK14" s="43"/>
      <c r="AL14" s="43"/>
    </row>
    <row r="15" spans="1:69">
      <c r="B15" s="26" t="s">
        <v>19</v>
      </c>
      <c r="C15" s="53">
        <v>10001</v>
      </c>
      <c r="D15" s="53">
        <v>20000</v>
      </c>
      <c r="E15" s="28">
        <v>19</v>
      </c>
      <c r="F15" s="56">
        <v>102.58415820236742</v>
      </c>
      <c r="G15" s="30">
        <v>12.60474499814282</v>
      </c>
      <c r="H15" s="30">
        <v>23.258265661785291</v>
      </c>
      <c r="I15" s="30">
        <v>57.581131839840609</v>
      </c>
      <c r="J15" s="30">
        <v>76.459270667217623</v>
      </c>
      <c r="K15" s="30">
        <v>97.147949530105592</v>
      </c>
      <c r="L15" s="30">
        <v>150.89564217972838</v>
      </c>
      <c r="M15" s="30">
        <v>195.35432239490524</v>
      </c>
      <c r="N15" s="53">
        <v>13513.736842105263</v>
      </c>
      <c r="O15" s="11"/>
      <c r="P15" s="11"/>
      <c r="Q15" s="11"/>
      <c r="AI15" s="1"/>
      <c r="AJ15" s="43"/>
      <c r="AK15" s="43"/>
      <c r="AL15" s="43"/>
    </row>
    <row r="16" spans="1:69">
      <c r="B16" s="26" t="s">
        <v>19</v>
      </c>
      <c r="C16" s="53">
        <v>20001</v>
      </c>
      <c r="D16" s="53">
        <v>65281</v>
      </c>
      <c r="E16" s="28">
        <v>6</v>
      </c>
      <c r="F16" s="56">
        <v>73.61</v>
      </c>
      <c r="G16" s="30">
        <v>9.0446253648926529</v>
      </c>
      <c r="H16" s="30">
        <v>16.68913568493371</v>
      </c>
      <c r="I16" s="30">
        <v>41.317754992630533</v>
      </c>
      <c r="J16" s="30">
        <v>54.863899187155425</v>
      </c>
      <c r="K16" s="30">
        <v>69.709209396680919</v>
      </c>
      <c r="L16" s="30">
        <v>108.27625254708647</v>
      </c>
      <c r="M16" s="30">
        <v>140.17789806415854</v>
      </c>
      <c r="N16" s="53">
        <v>31894.166666666668</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2424069</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3316</v>
      </c>
      <c r="F26" s="54">
        <v>53.068950657014753</v>
      </c>
      <c r="G26" s="54">
        <v>9.0200000000000014</v>
      </c>
      <c r="H26" s="54">
        <v>15.335350564928033</v>
      </c>
      <c r="I26" s="54">
        <v>26.602583333333339</v>
      </c>
      <c r="J26" s="54">
        <v>33.378322820124282</v>
      </c>
      <c r="K26" s="54">
        <v>41.46556988291092</v>
      </c>
      <c r="L26" s="54">
        <v>69.16071526822563</v>
      </c>
      <c r="M26" s="54">
        <v>111.04715</v>
      </c>
      <c r="N26" s="59">
        <v>731.02201447527136</v>
      </c>
      <c r="O26" s="11"/>
      <c r="P26" s="11"/>
      <c r="Q26" s="11"/>
      <c r="AI26" s="43"/>
      <c r="AJ26" s="43"/>
      <c r="AK26" s="43"/>
      <c r="AL26" s="43"/>
    </row>
    <row r="27" spans="1:69">
      <c r="B27" s="28" t="s">
        <v>20</v>
      </c>
      <c r="C27" s="28" t="s">
        <v>19</v>
      </c>
      <c r="D27" s="28" t="s">
        <v>19</v>
      </c>
      <c r="E27" s="28">
        <v>2438</v>
      </c>
      <c r="F27" s="56">
        <v>50.469772675920659</v>
      </c>
      <c r="G27" s="56">
        <v>8.4469607843137258</v>
      </c>
      <c r="H27" s="56">
        <v>14.524015206665048</v>
      </c>
      <c r="I27" s="56">
        <v>24.989090909090908</v>
      </c>
      <c r="J27" s="56">
        <v>31.017294900221728</v>
      </c>
      <c r="K27" s="56">
        <v>38.93876242912318</v>
      </c>
      <c r="L27" s="56">
        <v>64.996519703472501</v>
      </c>
      <c r="M27" s="56">
        <v>105.02129883169033</v>
      </c>
      <c r="N27" s="33">
        <v>583.6119770303527</v>
      </c>
      <c r="O27" s="11"/>
      <c r="P27" s="11"/>
      <c r="Q27" s="11"/>
      <c r="AI27" s="43"/>
      <c r="AJ27" s="43"/>
      <c r="AK27" s="43"/>
      <c r="AL27" s="43"/>
    </row>
    <row r="28" spans="1:69">
      <c r="B28" s="28" t="s">
        <v>21</v>
      </c>
      <c r="C28" s="28" t="s">
        <v>19</v>
      </c>
      <c r="D28" s="28" t="s">
        <v>19</v>
      </c>
      <c r="E28" s="28">
        <v>349</v>
      </c>
      <c r="F28" s="56">
        <v>53.984954837635541</v>
      </c>
      <c r="G28" s="56">
        <v>11.220740740740741</v>
      </c>
      <c r="H28" s="56">
        <v>20.866396761133604</v>
      </c>
      <c r="I28" s="56">
        <v>33.864197530864196</v>
      </c>
      <c r="J28" s="56">
        <v>39.609394313967861</v>
      </c>
      <c r="K28" s="56">
        <v>46.135823429541595</v>
      </c>
      <c r="L28" s="56">
        <v>68.948387096774198</v>
      </c>
      <c r="M28" s="56">
        <v>99.356435643564353</v>
      </c>
      <c r="N28" s="33">
        <v>1238.0744985673352</v>
      </c>
      <c r="O28" s="11"/>
      <c r="P28" s="11"/>
      <c r="Q28" s="11"/>
      <c r="AI28" s="43"/>
      <c r="AJ28" s="43"/>
      <c r="AK28" s="43"/>
      <c r="AL28" s="43"/>
    </row>
    <row r="29" spans="1:69" s="44" customFormat="1">
      <c r="A29" s="1"/>
      <c r="B29" s="28" t="s">
        <v>22</v>
      </c>
      <c r="C29" s="28" t="s">
        <v>19</v>
      </c>
      <c r="D29" s="28" t="s">
        <v>19</v>
      </c>
      <c r="E29" s="28">
        <v>102</v>
      </c>
      <c r="F29" s="56">
        <v>54.006600737737813</v>
      </c>
      <c r="G29" s="56">
        <v>10.833781512605043</v>
      </c>
      <c r="H29" s="56">
        <v>19.044332933347878</v>
      </c>
      <c r="I29" s="56">
        <v>32.765352845854899</v>
      </c>
      <c r="J29" s="56">
        <v>38.367274950047957</v>
      </c>
      <c r="K29" s="56">
        <v>47.689082162715827</v>
      </c>
      <c r="L29" s="56">
        <v>79.871763905325437</v>
      </c>
      <c r="M29" s="56">
        <v>98.907679141203076</v>
      </c>
      <c r="N29" s="33">
        <v>1299.3333333333333</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427</v>
      </c>
      <c r="F30" s="56">
        <v>66.936562251012873</v>
      </c>
      <c r="G30" s="56">
        <v>10.050251962967303</v>
      </c>
      <c r="H30" s="56">
        <v>18.471212121212123</v>
      </c>
      <c r="I30" s="56">
        <v>32.098859649122815</v>
      </c>
      <c r="J30" s="56">
        <v>41.875379939209729</v>
      </c>
      <c r="K30" s="56">
        <v>53.392764601769912</v>
      </c>
      <c r="L30" s="56">
        <v>94.004458093917194</v>
      </c>
      <c r="M30" s="56">
        <v>151.33675339645939</v>
      </c>
      <c r="N30" s="33">
        <v>1022.4894613583139</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88</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36</v>
      </c>
      <c r="C37" s="53">
        <v>500</v>
      </c>
      <c r="D37" s="53">
        <v>206.357485814055</v>
      </c>
      <c r="E37" s="56">
        <v>50.364154469329769</v>
      </c>
      <c r="F37" s="948">
        <v>47.897450309695131</v>
      </c>
      <c r="G37" s="948">
        <v>51.233472130149941</v>
      </c>
      <c r="H37" s="948">
        <v>51.254014791025682</v>
      </c>
      <c r="I37" s="948">
        <v>63.524967407854867</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691.93461538461543</v>
      </c>
      <c r="E38" s="56">
        <v>49.228068119687698</v>
      </c>
      <c r="F38" s="948">
        <v>46.817006489028159</v>
      </c>
      <c r="G38" s="948">
        <v>50.077776200274336</v>
      </c>
      <c r="H38" s="948">
        <v>50.097855471327442</v>
      </c>
      <c r="I38" s="948">
        <v>62.092006821224338</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1409.5669014084508</v>
      </c>
      <c r="E39" s="56">
        <v>64.179045035295331</v>
      </c>
      <c r="F39" s="948">
        <v>61.035723777984281</v>
      </c>
      <c r="G39" s="948">
        <v>65.286816582174595</v>
      </c>
      <c r="H39" s="948">
        <v>65.312994096150163</v>
      </c>
      <c r="I39" s="948">
        <v>80.949869745498006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3122.4223602484471</v>
      </c>
      <c r="E40" s="56">
        <v>70.745293158778466</v>
      </c>
      <c r="F40" s="948">
        <v>67.280374294398428</v>
      </c>
      <c r="G40" s="948">
        <v>71.966402366524193</v>
      </c>
      <c r="H40" s="948">
        <v>71.995258138674615</v>
      </c>
      <c r="I40" s="948">
        <v>89.231964470034043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6867</v>
      </c>
      <c r="E41" s="56">
        <v>85.318851568277807</v>
      </c>
      <c r="F41" s="948">
        <v>81.140158045548603</v>
      </c>
      <c r="G41" s="948">
        <v>86.791509756441485</v>
      </c>
      <c r="H41" s="948">
        <v>86.826309829083272</v>
      </c>
      <c r="I41" s="948">
        <v>107.61378449132894</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13513.736842105263</v>
      </c>
      <c r="E42" s="56">
        <v>102.58415820236742</v>
      </c>
      <c r="F42" s="948">
        <v>97.559855254831703</v>
      </c>
      <c r="G42" s="948">
        <v>104.35482667452445</v>
      </c>
      <c r="H42" s="948">
        <v>104.39666896484736</v>
      </c>
      <c r="I42" s="948">
        <v>129.39074178910442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65281</v>
      </c>
      <c r="D43" s="53">
        <v>31894.166666666668</v>
      </c>
      <c r="E43" s="56">
        <v>73.61</v>
      </c>
      <c r="F43" s="948">
        <v>70.004775309862907</v>
      </c>
      <c r="G43" s="948">
        <v>74.880555888155357</v>
      </c>
      <c r="H43" s="948">
        <v>74.910580124301006</v>
      </c>
      <c r="I43" s="948">
        <v>92.84525671407394</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731.02201447527136</v>
      </c>
      <c r="E44" s="54">
        <v>53.068950657014753</v>
      </c>
      <c r="F44" s="54">
        <v>50.469772675920659</v>
      </c>
      <c r="G44" s="54">
        <v>53.984954837635541</v>
      </c>
      <c r="H44" s="54">
        <v>54.006600737737813</v>
      </c>
      <c r="I44" s="54">
        <v>66.936562251012873</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495"/>
      <c r="B46" s="499" t="s">
        <v>221</v>
      </c>
      <c r="C46" s="500"/>
      <c r="D46" s="500"/>
      <c r="E46" s="500"/>
      <c r="F46" s="500"/>
      <c r="G46" s="500"/>
      <c r="H46" s="500"/>
      <c r="I46" s="500"/>
      <c r="J46" s="500"/>
      <c r="K46" s="500"/>
      <c r="L46" s="501"/>
      <c r="M46" s="501"/>
      <c r="N46" s="500"/>
      <c r="O46" s="500"/>
      <c r="P46" s="500"/>
      <c r="Q46" s="500"/>
      <c r="R46" s="500"/>
      <c r="S46" s="500"/>
      <c r="T46" s="500"/>
      <c r="U46" s="500"/>
      <c r="V46" s="500"/>
      <c r="W46" s="500"/>
      <c r="X46" s="500"/>
      <c r="Y46" s="500"/>
      <c r="Z46" s="500"/>
      <c r="AA46" s="500"/>
      <c r="AB46" s="500"/>
      <c r="AC46" s="500"/>
      <c r="AD46" s="500"/>
      <c r="AE46" s="498"/>
      <c r="AF46" s="498"/>
      <c r="AG46" s="498"/>
      <c r="AH46" s="498"/>
      <c r="AI46" s="498"/>
      <c r="AJ46" s="498"/>
      <c r="AK46" s="498"/>
      <c r="AL46" s="498"/>
      <c r="AM46" s="496"/>
      <c r="AN46" s="496"/>
    </row>
    <row r="47" spans="1:40">
      <c r="A47" s="494"/>
      <c r="B47" s="494"/>
      <c r="C47" s="494"/>
      <c r="D47" s="494"/>
      <c r="E47" s="494"/>
      <c r="F47" s="494"/>
      <c r="G47" s="494"/>
      <c r="H47" s="494"/>
      <c r="I47" s="494"/>
      <c r="J47" s="494"/>
      <c r="K47" s="494"/>
      <c r="L47" s="494"/>
      <c r="M47" s="494"/>
      <c r="N47" s="494"/>
      <c r="O47" s="494"/>
      <c r="P47" s="494"/>
      <c r="Q47" s="494"/>
      <c r="R47" s="494"/>
      <c r="S47" s="494"/>
      <c r="T47" s="494"/>
      <c r="U47" s="494"/>
      <c r="V47" s="494"/>
      <c r="W47" s="494"/>
      <c r="X47" s="494"/>
      <c r="Y47" s="494"/>
      <c r="Z47" s="494"/>
      <c r="AA47" s="494"/>
      <c r="AB47" s="494"/>
      <c r="AC47" s="494"/>
      <c r="AD47" s="494"/>
      <c r="AE47" s="494"/>
      <c r="AF47" s="494"/>
      <c r="AG47" s="494"/>
      <c r="AH47" s="494"/>
      <c r="AI47" s="494"/>
      <c r="AJ47" s="494"/>
      <c r="AK47" s="494"/>
      <c r="AL47" s="494"/>
      <c r="AM47" s="494"/>
      <c r="AN47" s="494"/>
    </row>
    <row r="48" spans="1:40">
      <c r="A48" s="495"/>
      <c r="B48" s="510" t="s">
        <v>218</v>
      </c>
      <c r="C48" s="496"/>
      <c r="D48" s="496"/>
      <c r="E48" s="496"/>
      <c r="F48" s="496"/>
      <c r="G48" s="496"/>
      <c r="H48" s="496"/>
      <c r="I48" s="496"/>
      <c r="J48" s="496"/>
      <c r="K48" s="496"/>
      <c r="L48" s="496"/>
      <c r="M48" s="496"/>
      <c r="N48" s="497"/>
      <c r="O48" s="497"/>
      <c r="P48" s="939"/>
      <c r="Q48" s="496"/>
      <c r="R48" s="496"/>
      <c r="S48" s="496"/>
      <c r="T48" s="498"/>
      <c r="U48" s="498"/>
      <c r="V48" s="498"/>
      <c r="W48" s="498"/>
      <c r="X48" s="498"/>
      <c r="Y48" s="498"/>
      <c r="Z48" s="498"/>
      <c r="AA48" s="498"/>
      <c r="AB48" s="498"/>
      <c r="AC48" s="498"/>
      <c r="AD48" s="498"/>
      <c r="AE48" s="498"/>
      <c r="AF48" s="498"/>
      <c r="AG48" s="498"/>
      <c r="AH48" s="498"/>
      <c r="AI48" s="498"/>
      <c r="AJ48" s="498"/>
      <c r="AK48" s="498"/>
      <c r="AL48" s="498"/>
      <c r="AM48" s="498"/>
      <c r="AN48" s="498"/>
    </row>
    <row r="49" spans="1:40">
      <c r="A49" s="495"/>
      <c r="B49" s="502">
        <v>1</v>
      </c>
      <c r="C49" s="502">
        <v>2</v>
      </c>
      <c r="D49" s="502">
        <v>3</v>
      </c>
      <c r="E49" s="502">
        <v>4</v>
      </c>
      <c r="F49" s="502">
        <v>5</v>
      </c>
      <c r="G49" s="502">
        <v>7</v>
      </c>
      <c r="H49" s="502">
        <v>8</v>
      </c>
      <c r="I49" s="502">
        <v>9</v>
      </c>
      <c r="J49" s="502">
        <v>10</v>
      </c>
      <c r="K49" s="502">
        <v>11</v>
      </c>
      <c r="L49" s="502">
        <v>12</v>
      </c>
      <c r="M49" s="502">
        <v>13</v>
      </c>
      <c r="N49" s="502">
        <v>14</v>
      </c>
      <c r="O49" s="939"/>
      <c r="P49" s="939"/>
      <c r="Q49" s="496"/>
      <c r="R49" s="496"/>
      <c r="S49" s="496"/>
      <c r="T49" s="498"/>
      <c r="U49" s="498"/>
      <c r="V49" s="498"/>
      <c r="W49" s="498"/>
      <c r="X49" s="498"/>
      <c r="Y49" s="498"/>
      <c r="Z49" s="498"/>
      <c r="AA49" s="498"/>
      <c r="AB49" s="498"/>
      <c r="AC49" s="498"/>
      <c r="AD49" s="498"/>
      <c r="AE49" s="498"/>
      <c r="AF49" s="498"/>
      <c r="AG49" s="498"/>
      <c r="AH49" s="498"/>
      <c r="AI49" s="498"/>
      <c r="AJ49" s="498"/>
      <c r="AK49" s="498"/>
      <c r="AL49" s="498"/>
      <c r="AM49" s="498"/>
      <c r="AN49" s="498"/>
    </row>
    <row r="50" spans="1:40" ht="60">
      <c r="A50" s="495"/>
      <c r="B50" s="502" t="s">
        <v>5</v>
      </c>
      <c r="C50" s="502" t="s">
        <v>28</v>
      </c>
      <c r="D50" s="502" t="s">
        <v>29</v>
      </c>
      <c r="E50" s="502" t="s">
        <v>215</v>
      </c>
      <c r="F50" s="502" t="s">
        <v>88</v>
      </c>
      <c r="G50" s="502" t="s">
        <v>11</v>
      </c>
      <c r="H50" s="502" t="s">
        <v>12</v>
      </c>
      <c r="I50" s="502" t="s">
        <v>13</v>
      </c>
      <c r="J50" s="502" t="s">
        <v>14</v>
      </c>
      <c r="K50" s="502" t="s">
        <v>15</v>
      </c>
      <c r="L50" s="502" t="s">
        <v>16</v>
      </c>
      <c r="M50" s="502" t="s">
        <v>17</v>
      </c>
      <c r="N50" s="502" t="s">
        <v>216</v>
      </c>
      <c r="O50" s="939"/>
      <c r="P50" s="939"/>
      <c r="Q50" s="496"/>
      <c r="R50" s="496"/>
      <c r="S50" s="496"/>
      <c r="T50" s="498"/>
      <c r="U50" s="498"/>
      <c r="V50" s="498"/>
      <c r="W50" s="498"/>
      <c r="X50" s="498"/>
      <c r="Y50" s="498"/>
      <c r="Z50" s="498"/>
      <c r="AA50" s="498"/>
      <c r="AB50" s="498"/>
      <c r="AC50" s="498"/>
      <c r="AD50" s="498"/>
      <c r="AE50" s="498"/>
      <c r="AF50" s="498"/>
      <c r="AG50" s="498"/>
      <c r="AH50" s="498"/>
      <c r="AI50" s="498"/>
      <c r="AJ50" s="498"/>
      <c r="AK50" s="498"/>
      <c r="AL50" s="498"/>
      <c r="AM50" s="498"/>
      <c r="AN50" s="498"/>
    </row>
    <row r="51" spans="1:40">
      <c r="A51" s="495"/>
      <c r="B51" s="508" t="s">
        <v>20</v>
      </c>
      <c r="C51" s="508" t="s">
        <v>19</v>
      </c>
      <c r="D51" s="508" t="s">
        <v>19</v>
      </c>
      <c r="E51" s="508">
        <f t="shared" ref="E51" si="0">E27</f>
        <v>2438</v>
      </c>
      <c r="F51" s="951">
        <f>F27</f>
        <v>50.469772675920659</v>
      </c>
      <c r="G51" s="951">
        <f t="shared" ref="G51:N51" si="1">G27</f>
        <v>8.4469607843137258</v>
      </c>
      <c r="H51" s="951">
        <f t="shared" si="1"/>
        <v>14.524015206665048</v>
      </c>
      <c r="I51" s="951">
        <f t="shared" si="1"/>
        <v>24.989090909090908</v>
      </c>
      <c r="J51" s="951">
        <f t="shared" si="1"/>
        <v>31.017294900221728</v>
      </c>
      <c r="K51" s="951">
        <f t="shared" si="1"/>
        <v>38.93876242912318</v>
      </c>
      <c r="L51" s="951">
        <f t="shared" si="1"/>
        <v>64.996519703472501</v>
      </c>
      <c r="M51" s="951">
        <f t="shared" si="1"/>
        <v>105.02129883169033</v>
      </c>
      <c r="N51" s="952">
        <f t="shared" si="1"/>
        <v>583.6119770303527</v>
      </c>
      <c r="O51" s="939"/>
      <c r="P51" s="939"/>
      <c r="Q51" s="496"/>
      <c r="R51" s="496"/>
      <c r="S51" s="496"/>
      <c r="T51" s="498"/>
      <c r="U51" s="498"/>
      <c r="V51" s="498"/>
      <c r="W51" s="498"/>
      <c r="X51" s="498"/>
      <c r="Y51" s="498"/>
      <c r="Z51" s="498"/>
      <c r="AA51" s="498"/>
      <c r="AB51" s="498"/>
      <c r="AC51" s="498"/>
      <c r="AD51" s="498"/>
      <c r="AE51" s="498"/>
      <c r="AF51" s="498"/>
      <c r="AG51" s="498"/>
      <c r="AH51" s="498"/>
      <c r="AI51" s="498"/>
      <c r="AJ51" s="498"/>
      <c r="AK51" s="498"/>
      <c r="AL51" s="498"/>
      <c r="AM51" s="498"/>
      <c r="AN51" s="498"/>
    </row>
    <row r="52" spans="1:40">
      <c r="A52" s="495"/>
      <c r="B52" s="504" t="s">
        <v>20</v>
      </c>
      <c r="C52" s="503" t="s">
        <v>75</v>
      </c>
      <c r="D52" s="503">
        <v>500</v>
      </c>
      <c r="E52" s="504"/>
      <c r="F52" s="948">
        <f>F$51/F$9*F10</f>
        <v>47.897450309695131</v>
      </c>
      <c r="G52" s="948">
        <f t="shared" ref="G52:M52" si="2">G$51/G$9*G10</f>
        <v>8.2161427596046952</v>
      </c>
      <c r="H52" s="948">
        <f t="shared" si="2"/>
        <v>13.559265639608164</v>
      </c>
      <c r="I52" s="948">
        <f t="shared" si="2"/>
        <v>23.187307137219218</v>
      </c>
      <c r="J52" s="948">
        <f t="shared" si="2"/>
        <v>28.12598970389352</v>
      </c>
      <c r="K52" s="948">
        <f t="shared" si="2"/>
        <v>35.745257176699127</v>
      </c>
      <c r="L52" s="948">
        <f t="shared" si="2"/>
        <v>60.672577920071525</v>
      </c>
      <c r="M52" s="948">
        <f t="shared" si="2"/>
        <v>98.376433659147779</v>
      </c>
      <c r="N52" s="503"/>
      <c r="O52" s="939"/>
      <c r="P52" s="939"/>
      <c r="Q52" s="496"/>
      <c r="R52" s="496"/>
      <c r="S52" s="496"/>
      <c r="T52" s="498"/>
      <c r="U52" s="498"/>
      <c r="V52" s="498"/>
      <c r="W52" s="498"/>
      <c r="X52" s="498"/>
      <c r="Y52" s="498"/>
      <c r="Z52" s="498"/>
      <c r="AA52" s="498"/>
      <c r="AB52" s="498"/>
      <c r="AC52" s="498"/>
      <c r="AD52" s="498"/>
      <c r="AE52" s="498"/>
      <c r="AF52" s="498"/>
      <c r="AG52" s="498"/>
      <c r="AH52" s="498"/>
      <c r="AI52" s="498"/>
      <c r="AJ52" s="498"/>
      <c r="AK52" s="498"/>
      <c r="AL52" s="498"/>
      <c r="AM52" s="498"/>
      <c r="AN52" s="498"/>
    </row>
    <row r="53" spans="1:40">
      <c r="A53" s="495"/>
      <c r="B53" s="504" t="s">
        <v>20</v>
      </c>
      <c r="C53" s="503">
        <v>501</v>
      </c>
      <c r="D53" s="503">
        <v>1000</v>
      </c>
      <c r="E53" s="504"/>
      <c r="F53" s="948">
        <f t="shared" ref="F53:M53" si="3">F$51/F$9*F11</f>
        <v>46.817006489028159</v>
      </c>
      <c r="G53" s="948">
        <f t="shared" si="3"/>
        <v>9.2661084803039273</v>
      </c>
      <c r="H53" s="948">
        <f t="shared" si="3"/>
        <v>17.238795641643861</v>
      </c>
      <c r="I53" s="948">
        <f t="shared" si="3"/>
        <v>27.373823792005446</v>
      </c>
      <c r="J53" s="948">
        <f t="shared" si="3"/>
        <v>33.263260578277404</v>
      </c>
      <c r="K53" s="948">
        <f t="shared" si="3"/>
        <v>39.325668831043465</v>
      </c>
      <c r="L53" s="948">
        <f t="shared" si="3"/>
        <v>57.918391710722126</v>
      </c>
      <c r="M53" s="948">
        <f t="shared" si="3"/>
        <v>84.057187845713528</v>
      </c>
      <c r="N53" s="503"/>
      <c r="O53" s="939"/>
      <c r="P53" s="939"/>
      <c r="Q53" s="496"/>
      <c r="R53" s="496"/>
      <c r="S53" s="496"/>
      <c r="T53" s="498"/>
      <c r="U53" s="498"/>
      <c r="V53" s="498"/>
      <c r="W53" s="498"/>
      <c r="X53" s="498"/>
      <c r="Y53" s="498"/>
      <c r="Z53" s="498"/>
      <c r="AA53" s="498"/>
      <c r="AB53" s="498"/>
      <c r="AC53" s="498"/>
      <c r="AD53" s="498"/>
      <c r="AE53" s="498"/>
      <c r="AF53" s="498"/>
      <c r="AG53" s="498"/>
      <c r="AH53" s="498"/>
      <c r="AI53" s="498"/>
      <c r="AJ53" s="498"/>
      <c r="AK53" s="498"/>
      <c r="AL53" s="498"/>
      <c r="AM53" s="498"/>
      <c r="AN53" s="498"/>
    </row>
    <row r="54" spans="1:40">
      <c r="A54" s="495"/>
      <c r="B54" s="504" t="s">
        <v>20</v>
      </c>
      <c r="C54" s="503">
        <v>1001</v>
      </c>
      <c r="D54" s="503">
        <v>2000</v>
      </c>
      <c r="E54" s="504"/>
      <c r="F54" s="948">
        <f t="shared" ref="F54:M54" si="4">F$51/F$9*F12</f>
        <v>61.035723777984281</v>
      </c>
      <c r="G54" s="948">
        <f t="shared" si="4"/>
        <v>8.5781666879622875</v>
      </c>
      <c r="H54" s="948">
        <f t="shared" si="4"/>
        <v>19.031812895043391</v>
      </c>
      <c r="I54" s="948">
        <f t="shared" si="4"/>
        <v>35.091726708308578</v>
      </c>
      <c r="J54" s="948">
        <f t="shared" si="4"/>
        <v>42.912479858043007</v>
      </c>
      <c r="K54" s="948">
        <f t="shared" si="4"/>
        <v>49.950717676072102</v>
      </c>
      <c r="L54" s="948">
        <f t="shared" si="4"/>
        <v>81.338578091768113</v>
      </c>
      <c r="M54" s="948">
        <f t="shared" si="4"/>
        <v>131.17502467506756</v>
      </c>
      <c r="N54" s="503"/>
      <c r="O54" s="939"/>
      <c r="P54" s="939"/>
      <c r="Q54" s="496"/>
      <c r="R54" s="496"/>
      <c r="S54" s="496"/>
      <c r="T54" s="498"/>
      <c r="U54" s="498"/>
      <c r="V54" s="498"/>
      <c r="W54" s="498"/>
      <c r="X54" s="498"/>
      <c r="Y54" s="498"/>
      <c r="Z54" s="498"/>
      <c r="AA54" s="498"/>
      <c r="AB54" s="498"/>
      <c r="AC54" s="498"/>
      <c r="AD54" s="498"/>
      <c r="AE54" s="498"/>
      <c r="AF54" s="498"/>
      <c r="AG54" s="498"/>
      <c r="AH54" s="498"/>
      <c r="AI54" s="498"/>
      <c r="AJ54" s="498"/>
      <c r="AK54" s="498"/>
      <c r="AL54" s="498"/>
      <c r="AM54" s="498"/>
      <c r="AN54" s="498"/>
    </row>
    <row r="55" spans="1:40">
      <c r="A55" s="495"/>
      <c r="B55" s="504" t="s">
        <v>20</v>
      </c>
      <c r="C55" s="503">
        <v>2001</v>
      </c>
      <c r="D55" s="503">
        <v>5000</v>
      </c>
      <c r="E55" s="504"/>
      <c r="F55" s="948">
        <f t="shared" ref="F55:M55" si="5">F$51/F$9*F13</f>
        <v>67.280374294398428</v>
      </c>
      <c r="G55" s="948">
        <f t="shared" si="5"/>
        <v>8.1403908229744175</v>
      </c>
      <c r="H55" s="948">
        <f t="shared" si="5"/>
        <v>15.191042017706369</v>
      </c>
      <c r="I55" s="948">
        <f t="shared" si="5"/>
        <v>37.301310800393217</v>
      </c>
      <c r="J55" s="948">
        <f t="shared" si="5"/>
        <v>48.998954231507398</v>
      </c>
      <c r="K55" s="948">
        <f t="shared" si="5"/>
        <v>62.913724471685597</v>
      </c>
      <c r="L55" s="948">
        <f t="shared" si="5"/>
        <v>97.796784496102902</v>
      </c>
      <c r="M55" s="948">
        <f t="shared" si="5"/>
        <v>127.41197405150318</v>
      </c>
      <c r="N55" s="503"/>
      <c r="O55" s="939"/>
      <c r="P55" s="939"/>
      <c r="Q55" s="496"/>
      <c r="R55" s="496"/>
      <c r="S55" s="496"/>
      <c r="T55" s="498"/>
      <c r="U55" s="498"/>
      <c r="V55" s="498"/>
      <c r="W55" s="498"/>
      <c r="X55" s="498"/>
      <c r="Y55" s="498"/>
      <c r="Z55" s="498"/>
      <c r="AA55" s="498"/>
      <c r="AB55" s="498"/>
      <c r="AC55" s="498"/>
      <c r="AD55" s="498"/>
      <c r="AE55" s="498"/>
      <c r="AF55" s="498"/>
      <c r="AG55" s="498"/>
      <c r="AH55" s="498"/>
      <c r="AI55" s="498"/>
      <c r="AJ55" s="498"/>
      <c r="AK55" s="498"/>
      <c r="AL55" s="498"/>
      <c r="AM55" s="498"/>
      <c r="AN55" s="498"/>
    </row>
    <row r="56" spans="1:40">
      <c r="A56" s="495"/>
      <c r="B56" s="504" t="s">
        <v>20</v>
      </c>
      <c r="C56" s="503">
        <v>5001</v>
      </c>
      <c r="D56" s="503">
        <v>10000</v>
      </c>
      <c r="E56" s="504"/>
      <c r="F56" s="948">
        <f t="shared" ref="F56:M56" si="6">F$51/F$9*F14</f>
        <v>81.140158045548603</v>
      </c>
      <c r="G56" s="948">
        <f t="shared" si="6"/>
        <v>9.8173145565224669</v>
      </c>
      <c r="H56" s="948">
        <f t="shared" si="6"/>
        <v>18.320402689791326</v>
      </c>
      <c r="I56" s="948">
        <f t="shared" si="6"/>
        <v>44.985395598520377</v>
      </c>
      <c r="J56" s="948">
        <f t="shared" si="6"/>
        <v>59.092758209315207</v>
      </c>
      <c r="K56" s="948">
        <f t="shared" si="6"/>
        <v>75.873976629938014</v>
      </c>
      <c r="L56" s="948">
        <f t="shared" si="6"/>
        <v>117.9429608348792</v>
      </c>
      <c r="M56" s="948">
        <f t="shared" si="6"/>
        <v>153.658891167837</v>
      </c>
      <c r="N56" s="503"/>
      <c r="O56" s="939"/>
      <c r="P56" s="939"/>
      <c r="Q56" s="496"/>
      <c r="R56" s="496"/>
      <c r="S56" s="496"/>
      <c r="T56" s="498"/>
      <c r="U56" s="498"/>
      <c r="V56" s="498"/>
      <c r="W56" s="498"/>
      <c r="X56" s="498"/>
      <c r="Y56" s="498"/>
      <c r="Z56" s="498"/>
      <c r="AA56" s="498"/>
      <c r="AB56" s="498"/>
      <c r="AC56" s="498"/>
      <c r="AD56" s="498"/>
      <c r="AE56" s="498"/>
      <c r="AF56" s="498"/>
      <c r="AG56" s="498"/>
      <c r="AH56" s="498"/>
      <c r="AI56" s="498"/>
      <c r="AJ56" s="498"/>
      <c r="AK56" s="498"/>
      <c r="AL56" s="498"/>
      <c r="AM56" s="498"/>
      <c r="AN56" s="498"/>
    </row>
    <row r="57" spans="1:40">
      <c r="A57" s="495"/>
      <c r="B57" s="504" t="s">
        <v>20</v>
      </c>
      <c r="C57" s="503">
        <v>10001</v>
      </c>
      <c r="D57" s="503">
        <v>20000</v>
      </c>
      <c r="E57" s="504"/>
      <c r="F57" s="948">
        <f t="shared" ref="F57:M57" si="7">F$51/F$9*F15</f>
        <v>97.559855254831703</v>
      </c>
      <c r="G57" s="948">
        <f t="shared" si="7"/>
        <v>11.80396748288104</v>
      </c>
      <c r="H57" s="948">
        <f t="shared" si="7"/>
        <v>22.027758851824487</v>
      </c>
      <c r="I57" s="948">
        <f t="shared" si="7"/>
        <v>54.088737178812551</v>
      </c>
      <c r="J57" s="948">
        <f t="shared" si="7"/>
        <v>71.050896083703577</v>
      </c>
      <c r="K57" s="948">
        <f t="shared" si="7"/>
        <v>91.227998021274828</v>
      </c>
      <c r="L57" s="948">
        <f t="shared" si="7"/>
        <v>141.81015251311001</v>
      </c>
      <c r="M57" s="948">
        <f t="shared" si="7"/>
        <v>184.75363546293369</v>
      </c>
      <c r="N57" s="503"/>
      <c r="O57" s="939"/>
      <c r="P57" s="939"/>
      <c r="Q57" s="496"/>
      <c r="R57" s="496"/>
      <c r="S57" s="496"/>
      <c r="T57" s="498"/>
      <c r="U57" s="498"/>
      <c r="V57" s="498"/>
      <c r="W57" s="498"/>
      <c r="X57" s="498"/>
      <c r="Y57" s="498"/>
      <c r="Z57" s="498"/>
      <c r="AA57" s="498"/>
      <c r="AB57" s="498"/>
      <c r="AC57" s="498"/>
      <c r="AD57" s="498"/>
      <c r="AE57" s="498"/>
      <c r="AF57" s="498"/>
      <c r="AG57" s="498"/>
      <c r="AH57" s="498"/>
      <c r="AI57" s="498"/>
      <c r="AJ57" s="498"/>
      <c r="AK57" s="498"/>
      <c r="AL57" s="498"/>
      <c r="AM57" s="498"/>
      <c r="AN57" s="498"/>
    </row>
    <row r="58" spans="1:40">
      <c r="A58" s="495"/>
      <c r="B58" s="504" t="s">
        <v>20</v>
      </c>
      <c r="C58" s="503">
        <v>20001</v>
      </c>
      <c r="D58" s="503" t="s">
        <v>76</v>
      </c>
      <c r="E58" s="504"/>
      <c r="F58" s="948">
        <f t="shared" ref="F58:M58" si="8">F$51/F$9*F16</f>
        <v>70.004775309862907</v>
      </c>
      <c r="G58" s="948">
        <f t="shared" si="8"/>
        <v>8.4700217035540408</v>
      </c>
      <c r="H58" s="948">
        <f t="shared" si="8"/>
        <v>15.806176679679382</v>
      </c>
      <c r="I58" s="948">
        <f t="shared" si="8"/>
        <v>38.811762103444423</v>
      </c>
      <c r="J58" s="948">
        <f t="shared" si="8"/>
        <v>50.9830811342635</v>
      </c>
      <c r="K58" s="948">
        <f t="shared" si="8"/>
        <v>65.461305644277004</v>
      </c>
      <c r="L58" s="948">
        <f t="shared" si="8"/>
        <v>101.75689413854475</v>
      </c>
      <c r="M58" s="948">
        <f t="shared" si="8"/>
        <v>132.5712989679989</v>
      </c>
      <c r="N58" s="503"/>
      <c r="O58" s="939"/>
      <c r="P58" s="939"/>
      <c r="Q58" s="496"/>
      <c r="R58" s="496"/>
      <c r="S58" s="496"/>
      <c r="T58" s="498"/>
      <c r="U58" s="498"/>
      <c r="V58" s="498"/>
      <c r="W58" s="498"/>
      <c r="X58" s="498"/>
      <c r="Y58" s="498"/>
      <c r="Z58" s="498"/>
      <c r="AA58" s="498"/>
      <c r="AB58" s="498"/>
      <c r="AC58" s="498"/>
      <c r="AD58" s="498"/>
      <c r="AE58" s="498"/>
      <c r="AF58" s="498"/>
      <c r="AG58" s="498"/>
      <c r="AH58" s="498"/>
      <c r="AI58" s="498"/>
      <c r="AJ58" s="498"/>
      <c r="AK58" s="498"/>
      <c r="AL58" s="498"/>
      <c r="AM58" s="498"/>
      <c r="AN58" s="498"/>
    </row>
    <row r="59" spans="1:40">
      <c r="A59" s="495"/>
      <c r="B59" s="505"/>
      <c r="C59" s="505"/>
      <c r="D59" s="505"/>
      <c r="E59" s="505"/>
      <c r="F59" s="505"/>
      <c r="G59" s="505"/>
      <c r="H59" s="506"/>
      <c r="I59" s="506"/>
      <c r="J59" s="505"/>
      <c r="K59" s="505"/>
      <c r="L59" s="505"/>
      <c r="M59" s="505"/>
      <c r="N59" s="505"/>
      <c r="O59" s="939"/>
      <c r="P59" s="939"/>
      <c r="Q59" s="496"/>
      <c r="R59" s="496"/>
      <c r="S59" s="496"/>
      <c r="T59" s="498"/>
      <c r="U59" s="498"/>
      <c r="V59" s="498"/>
      <c r="W59" s="498"/>
      <c r="X59" s="498"/>
      <c r="Y59" s="498"/>
      <c r="Z59" s="498"/>
      <c r="AA59" s="498"/>
      <c r="AB59" s="498"/>
      <c r="AC59" s="498"/>
      <c r="AD59" s="498"/>
      <c r="AE59" s="498"/>
      <c r="AF59" s="498"/>
      <c r="AG59" s="498"/>
      <c r="AH59" s="498"/>
      <c r="AI59" s="498"/>
      <c r="AJ59" s="498"/>
      <c r="AK59" s="498"/>
      <c r="AL59" s="498"/>
      <c r="AM59" s="498"/>
      <c r="AN59" s="498"/>
    </row>
    <row r="60" spans="1:40">
      <c r="A60" s="495"/>
      <c r="B60" s="498"/>
      <c r="C60" s="498"/>
      <c r="D60" s="498"/>
      <c r="E60" s="498"/>
      <c r="F60" s="498"/>
      <c r="G60" s="498"/>
      <c r="H60" s="498"/>
      <c r="I60" s="498"/>
      <c r="J60" s="498"/>
      <c r="K60" s="498"/>
      <c r="L60" s="498"/>
      <c r="M60" s="498"/>
      <c r="N60" s="498"/>
      <c r="O60" s="939"/>
      <c r="P60" s="939"/>
      <c r="Q60" s="496"/>
      <c r="R60" s="496"/>
      <c r="S60" s="496"/>
      <c r="T60" s="498"/>
      <c r="U60" s="498"/>
      <c r="V60" s="498"/>
      <c r="W60" s="498"/>
      <c r="X60" s="498"/>
      <c r="Y60" s="498"/>
      <c r="Z60" s="498"/>
      <c r="AA60" s="498"/>
      <c r="AB60" s="498"/>
      <c r="AC60" s="498"/>
      <c r="AD60" s="498"/>
      <c r="AE60" s="498"/>
      <c r="AF60" s="498"/>
      <c r="AG60" s="498"/>
      <c r="AH60" s="498"/>
      <c r="AI60" s="498"/>
      <c r="AJ60" s="498"/>
      <c r="AK60" s="498"/>
      <c r="AL60" s="498"/>
      <c r="AM60" s="498"/>
      <c r="AN60" s="498"/>
    </row>
    <row r="61" spans="1:40">
      <c r="A61" s="495"/>
      <c r="B61" s="954" t="s">
        <v>226</v>
      </c>
      <c r="C61" s="496"/>
      <c r="D61" s="496"/>
      <c r="E61" s="496"/>
      <c r="F61" s="496"/>
      <c r="G61" s="496"/>
      <c r="H61" s="497"/>
      <c r="I61" s="497"/>
      <c r="J61" s="496"/>
      <c r="K61" s="496"/>
      <c r="L61" s="496"/>
      <c r="M61" s="496"/>
      <c r="N61" s="496"/>
      <c r="O61" s="939"/>
      <c r="P61" s="939"/>
      <c r="Q61" s="496"/>
      <c r="R61" s="496"/>
      <c r="S61" s="496"/>
      <c r="T61" s="498"/>
      <c r="U61" s="498"/>
      <c r="V61" s="498"/>
      <c r="W61" s="498"/>
      <c r="X61" s="498"/>
      <c r="Y61" s="498"/>
      <c r="Z61" s="498"/>
      <c r="AA61" s="498"/>
      <c r="AB61" s="498"/>
      <c r="AC61" s="498"/>
      <c r="AD61" s="498"/>
      <c r="AE61" s="498"/>
      <c r="AF61" s="498"/>
      <c r="AG61" s="498"/>
      <c r="AH61" s="498"/>
      <c r="AI61" s="498"/>
      <c r="AJ61" s="498"/>
      <c r="AK61" s="498"/>
      <c r="AL61" s="498"/>
      <c r="AM61" s="498"/>
      <c r="AN61" s="498"/>
    </row>
    <row r="62" spans="1:40">
      <c r="A62" s="495"/>
      <c r="B62" s="502">
        <v>1</v>
      </c>
      <c r="C62" s="502">
        <v>2</v>
      </c>
      <c r="D62" s="502">
        <v>3</v>
      </c>
      <c r="E62" s="502">
        <v>4</v>
      </c>
      <c r="F62" s="502">
        <v>5</v>
      </c>
      <c r="G62" s="502">
        <v>7</v>
      </c>
      <c r="H62" s="502">
        <v>8</v>
      </c>
      <c r="I62" s="502">
        <v>9</v>
      </c>
      <c r="J62" s="502">
        <v>10</v>
      </c>
      <c r="K62" s="502">
        <v>11</v>
      </c>
      <c r="L62" s="502">
        <v>12</v>
      </c>
      <c r="M62" s="502">
        <v>13</v>
      </c>
      <c r="N62" s="502">
        <v>14</v>
      </c>
      <c r="O62" s="939"/>
      <c r="P62" s="939"/>
      <c r="Q62" s="496"/>
      <c r="R62" s="496"/>
      <c r="S62" s="496"/>
      <c r="T62" s="498"/>
      <c r="U62" s="498"/>
      <c r="V62" s="498"/>
      <c r="W62" s="498"/>
      <c r="X62" s="498"/>
      <c r="Y62" s="498"/>
      <c r="Z62" s="498"/>
      <c r="AA62" s="498"/>
      <c r="AB62" s="498"/>
      <c r="AC62" s="498"/>
      <c r="AD62" s="498"/>
      <c r="AE62" s="498"/>
      <c r="AF62" s="498"/>
      <c r="AG62" s="498"/>
      <c r="AH62" s="498"/>
      <c r="AI62" s="498"/>
      <c r="AJ62" s="498"/>
      <c r="AK62" s="498"/>
      <c r="AL62" s="498"/>
      <c r="AM62" s="498"/>
      <c r="AN62" s="498"/>
    </row>
    <row r="63" spans="1:40" ht="60">
      <c r="A63" s="495"/>
      <c r="B63" s="502" t="s">
        <v>5</v>
      </c>
      <c r="C63" s="502" t="s">
        <v>28</v>
      </c>
      <c r="D63" s="502" t="s">
        <v>29</v>
      </c>
      <c r="E63" s="502" t="s">
        <v>215</v>
      </c>
      <c r="F63" s="502" t="s">
        <v>88</v>
      </c>
      <c r="G63" s="502" t="s">
        <v>11</v>
      </c>
      <c r="H63" s="502" t="s">
        <v>12</v>
      </c>
      <c r="I63" s="502" t="s">
        <v>13</v>
      </c>
      <c r="J63" s="502" t="s">
        <v>14</v>
      </c>
      <c r="K63" s="502" t="s">
        <v>15</v>
      </c>
      <c r="L63" s="502" t="s">
        <v>16</v>
      </c>
      <c r="M63" s="502" t="s">
        <v>17</v>
      </c>
      <c r="N63" s="502" t="s">
        <v>216</v>
      </c>
      <c r="O63" s="939"/>
      <c r="P63" s="939"/>
      <c r="Q63" s="496"/>
      <c r="R63" s="496"/>
      <c r="S63" s="496"/>
      <c r="T63" s="498"/>
      <c r="U63" s="498"/>
      <c r="V63" s="498"/>
      <c r="W63" s="498"/>
      <c r="X63" s="498"/>
      <c r="Y63" s="498"/>
      <c r="Z63" s="498"/>
      <c r="AA63" s="498"/>
      <c r="AB63" s="498"/>
      <c r="AC63" s="498"/>
      <c r="AD63" s="498"/>
      <c r="AE63" s="498"/>
      <c r="AF63" s="498"/>
      <c r="AG63" s="498"/>
      <c r="AH63" s="498"/>
      <c r="AI63" s="498"/>
      <c r="AJ63" s="498"/>
      <c r="AK63" s="498"/>
      <c r="AL63" s="498"/>
      <c r="AM63" s="498"/>
      <c r="AN63" s="498"/>
    </row>
    <row r="64" spans="1:40">
      <c r="A64" s="495"/>
      <c r="B64" s="508" t="s">
        <v>21</v>
      </c>
      <c r="C64" s="508" t="s">
        <v>19</v>
      </c>
      <c r="D64" s="508" t="s">
        <v>19</v>
      </c>
      <c r="E64" s="508">
        <f>E28</f>
        <v>349</v>
      </c>
      <c r="F64" s="507">
        <f t="shared" ref="F64:N64" si="9">F28</f>
        <v>53.984954837635541</v>
      </c>
      <c r="G64" s="507">
        <f t="shared" si="9"/>
        <v>11.220740740740741</v>
      </c>
      <c r="H64" s="507">
        <f t="shared" si="9"/>
        <v>20.866396761133604</v>
      </c>
      <c r="I64" s="507">
        <f t="shared" si="9"/>
        <v>33.864197530864196</v>
      </c>
      <c r="J64" s="507">
        <f t="shared" si="9"/>
        <v>39.609394313967861</v>
      </c>
      <c r="K64" s="507">
        <f t="shared" si="9"/>
        <v>46.135823429541595</v>
      </c>
      <c r="L64" s="507">
        <f t="shared" si="9"/>
        <v>68.948387096774198</v>
      </c>
      <c r="M64" s="507">
        <f t="shared" si="9"/>
        <v>99.356435643564353</v>
      </c>
      <c r="N64" s="509">
        <f t="shared" si="9"/>
        <v>1238.0744985673352</v>
      </c>
      <c r="O64" s="939"/>
      <c r="P64" s="939"/>
      <c r="Q64" s="496"/>
      <c r="R64" s="496"/>
      <c r="S64" s="496"/>
      <c r="T64" s="498"/>
      <c r="U64" s="498"/>
      <c r="V64" s="498"/>
      <c r="W64" s="498"/>
      <c r="X64" s="498"/>
      <c r="Y64" s="498"/>
      <c r="Z64" s="498"/>
      <c r="AA64" s="498"/>
      <c r="AB64" s="498"/>
      <c r="AC64" s="498"/>
      <c r="AD64" s="498"/>
      <c r="AE64" s="498"/>
      <c r="AF64" s="498"/>
      <c r="AG64" s="498"/>
      <c r="AH64" s="498"/>
      <c r="AI64" s="498"/>
      <c r="AJ64" s="498"/>
      <c r="AK64" s="498"/>
      <c r="AL64" s="498"/>
      <c r="AM64" s="498"/>
      <c r="AN64" s="498"/>
    </row>
    <row r="65" spans="1:40">
      <c r="A65" s="495"/>
      <c r="B65" s="504" t="s">
        <v>21</v>
      </c>
      <c r="C65" s="945" t="s">
        <v>75</v>
      </c>
      <c r="D65" s="945">
        <v>500</v>
      </c>
      <c r="E65" s="946"/>
      <c r="F65" s="948">
        <f>F$64/F$9*F10</f>
        <v>51.233472130149941</v>
      </c>
      <c r="G65" s="948">
        <f t="shared" ref="G65:M65" si="10">G$64/G$9*G10</f>
        <v>10.914127595530033</v>
      </c>
      <c r="H65" s="948">
        <f t="shared" si="10"/>
        <v>19.480358055245798</v>
      </c>
      <c r="I65" s="948">
        <f t="shared" si="10"/>
        <v>31.422493597714261</v>
      </c>
      <c r="J65" s="948">
        <f t="shared" si="10"/>
        <v>35.91716880004757</v>
      </c>
      <c r="K65" s="948">
        <f t="shared" si="10"/>
        <v>42.352061818850174</v>
      </c>
      <c r="L65" s="948">
        <f t="shared" si="10"/>
        <v>64.361544397719356</v>
      </c>
      <c r="M65" s="948">
        <f t="shared" si="10"/>
        <v>93.069995405056588</v>
      </c>
      <c r="N65" s="945"/>
      <c r="O65" s="939"/>
      <c r="P65" s="939"/>
      <c r="Q65" s="496"/>
      <c r="R65" s="496"/>
      <c r="S65" s="496"/>
      <c r="T65" s="498"/>
      <c r="U65" s="498"/>
      <c r="V65" s="498"/>
      <c r="W65" s="498"/>
      <c r="X65" s="498"/>
      <c r="Y65" s="498"/>
      <c r="Z65" s="498"/>
      <c r="AA65" s="498"/>
      <c r="AB65" s="498"/>
      <c r="AC65" s="498"/>
      <c r="AD65" s="498"/>
      <c r="AE65" s="498"/>
      <c r="AF65" s="498"/>
      <c r="AG65" s="498"/>
      <c r="AH65" s="498"/>
      <c r="AI65" s="498"/>
      <c r="AJ65" s="498"/>
      <c r="AK65" s="498"/>
      <c r="AL65" s="498"/>
      <c r="AM65" s="498"/>
      <c r="AN65" s="498"/>
    </row>
    <row r="66" spans="1:40">
      <c r="A66" s="495"/>
      <c r="B66" s="504" t="s">
        <v>21</v>
      </c>
      <c r="C66" s="945">
        <v>501</v>
      </c>
      <c r="D66" s="945">
        <v>1000</v>
      </c>
      <c r="E66" s="946"/>
      <c r="F66" s="948">
        <f t="shared" ref="F66:M66" si="11">F$64/F$9*F11</f>
        <v>50.077776200274336</v>
      </c>
      <c r="G66" s="948">
        <f t="shared" si="11"/>
        <v>12.308876954436673</v>
      </c>
      <c r="H66" s="948">
        <f t="shared" si="11"/>
        <v>24.766673982658077</v>
      </c>
      <c r="I66" s="948">
        <f t="shared" si="11"/>
        <v>37.095890340304734</v>
      </c>
      <c r="J66" s="948">
        <f t="shared" si="11"/>
        <v>42.477514839755862</v>
      </c>
      <c r="K66" s="948">
        <f t="shared" si="11"/>
        <v>46.594241836527303</v>
      </c>
      <c r="L66" s="948">
        <f t="shared" si="11"/>
        <v>61.439900319464599</v>
      </c>
      <c r="M66" s="948">
        <f t="shared" si="11"/>
        <v>79.523131664522154</v>
      </c>
      <c r="N66" s="945"/>
      <c r="O66" s="939"/>
      <c r="P66" s="939"/>
      <c r="Q66" s="496"/>
      <c r="R66" s="496"/>
      <c r="S66" s="496"/>
      <c r="T66" s="498"/>
      <c r="U66" s="498"/>
      <c r="V66" s="498"/>
      <c r="W66" s="498"/>
      <c r="X66" s="498"/>
      <c r="Y66" s="498"/>
      <c r="Z66" s="498"/>
      <c r="AA66" s="498"/>
      <c r="AB66" s="498"/>
      <c r="AC66" s="498"/>
      <c r="AD66" s="498"/>
      <c r="AE66" s="498"/>
      <c r="AF66" s="498"/>
      <c r="AG66" s="498"/>
      <c r="AH66" s="498"/>
      <c r="AI66" s="498"/>
      <c r="AJ66" s="498"/>
      <c r="AK66" s="498"/>
      <c r="AL66" s="498"/>
      <c r="AM66" s="498"/>
      <c r="AN66" s="498"/>
    </row>
    <row r="67" spans="1:40">
      <c r="A67" s="495"/>
      <c r="B67" s="504" t="s">
        <v>21</v>
      </c>
      <c r="C67" s="945">
        <v>1001</v>
      </c>
      <c r="D67" s="945">
        <v>2000</v>
      </c>
      <c r="E67" s="946"/>
      <c r="F67" s="948">
        <f t="shared" ref="F67:M67" si="12">F$64/F$9*F12</f>
        <v>65.286816582174595</v>
      </c>
      <c r="G67" s="948">
        <f t="shared" si="12"/>
        <v>11.395031526040595</v>
      </c>
      <c r="H67" s="948">
        <f t="shared" si="12"/>
        <v>27.34267028096982</v>
      </c>
      <c r="I67" s="948">
        <f t="shared" si="12"/>
        <v>47.554877817381794</v>
      </c>
      <c r="J67" s="948">
        <f t="shared" si="12"/>
        <v>54.799663902195363</v>
      </c>
      <c r="K67" s="948">
        <f t="shared" si="12"/>
        <v>59.183121062896042</v>
      </c>
      <c r="L67" s="948">
        <f t="shared" si="12"/>
        <v>86.284062496854034</v>
      </c>
      <c r="M67" s="948">
        <f t="shared" si="12"/>
        <v>124.09942594652584</v>
      </c>
      <c r="N67" s="945"/>
      <c r="O67" s="939"/>
      <c r="P67" s="939"/>
      <c r="Q67" s="496"/>
      <c r="R67" s="496"/>
      <c r="S67" s="496"/>
      <c r="T67" s="498"/>
      <c r="U67" s="498"/>
      <c r="V67" s="498"/>
      <c r="W67" s="498"/>
      <c r="X67" s="498"/>
      <c r="Y67" s="498"/>
      <c r="Z67" s="498"/>
      <c r="AA67" s="498"/>
      <c r="AB67" s="498"/>
      <c r="AC67" s="498"/>
      <c r="AD67" s="498"/>
      <c r="AE67" s="498"/>
      <c r="AF67" s="498"/>
      <c r="AG67" s="498"/>
      <c r="AH67" s="498"/>
      <c r="AI67" s="498"/>
      <c r="AJ67" s="498"/>
      <c r="AK67" s="498"/>
      <c r="AL67" s="498"/>
      <c r="AM67" s="498"/>
      <c r="AN67" s="498"/>
    </row>
    <row r="68" spans="1:40">
      <c r="A68" s="495"/>
      <c r="B68" s="504" t="s">
        <v>21</v>
      </c>
      <c r="C68" s="945">
        <v>2001</v>
      </c>
      <c r="D68" s="945">
        <v>5000</v>
      </c>
      <c r="E68" s="946"/>
      <c r="F68" s="948">
        <f t="shared" ref="F68:M68" si="13">F$64/F$9*F13</f>
        <v>71.966402366524193</v>
      </c>
      <c r="G68" s="948">
        <f t="shared" si="13"/>
        <v>10.813500534124016</v>
      </c>
      <c r="H68" s="948">
        <f t="shared" si="13"/>
        <v>21.824702428778092</v>
      </c>
      <c r="I68" s="948">
        <f t="shared" si="13"/>
        <v>50.549216123950139</v>
      </c>
      <c r="J68" s="948">
        <f t="shared" si="13"/>
        <v>62.572152257996116</v>
      </c>
      <c r="K68" s="948">
        <f t="shared" si="13"/>
        <v>74.542083580694765</v>
      </c>
      <c r="L68" s="948">
        <f t="shared" si="13"/>
        <v>103.74294785351194</v>
      </c>
      <c r="M68" s="948">
        <f t="shared" si="13"/>
        <v>120.53935478702856</v>
      </c>
      <c r="N68" s="945"/>
      <c r="O68" s="939"/>
      <c r="P68" s="939"/>
      <c r="Q68" s="496"/>
      <c r="R68" s="496"/>
      <c r="S68" s="496"/>
      <c r="T68" s="498"/>
      <c r="U68" s="498"/>
      <c r="V68" s="498"/>
      <c r="W68" s="498"/>
      <c r="X68" s="498"/>
      <c r="Y68" s="498"/>
      <c r="Z68" s="498"/>
      <c r="AA68" s="498"/>
      <c r="AB68" s="498"/>
      <c r="AC68" s="498"/>
      <c r="AD68" s="498"/>
      <c r="AE68" s="498"/>
      <c r="AF68" s="498"/>
      <c r="AG68" s="498"/>
      <c r="AH68" s="498"/>
      <c r="AI68" s="498"/>
      <c r="AJ68" s="498"/>
      <c r="AK68" s="498"/>
      <c r="AL68" s="498"/>
      <c r="AM68" s="498"/>
      <c r="AN68" s="498"/>
    </row>
    <row r="69" spans="1:40">
      <c r="A69" s="495"/>
      <c r="B69" s="504" t="s">
        <v>21</v>
      </c>
      <c r="C69" s="945">
        <v>5001</v>
      </c>
      <c r="D69" s="945">
        <v>10000</v>
      </c>
      <c r="E69" s="946"/>
      <c r="F69" s="948">
        <f t="shared" ref="F69:M69" si="14">F$64/F$9*F14</f>
        <v>86.791509756441485</v>
      </c>
      <c r="G69" s="948">
        <f t="shared" si="14"/>
        <v>13.041085926858427</v>
      </c>
      <c r="H69" s="948">
        <f t="shared" si="14"/>
        <v>26.32059977281606</v>
      </c>
      <c r="I69" s="948">
        <f t="shared" si="14"/>
        <v>60.962374665584946</v>
      </c>
      <c r="J69" s="948">
        <f t="shared" si="14"/>
        <v>75.46204040494824</v>
      </c>
      <c r="K69" s="948">
        <f t="shared" si="14"/>
        <v>89.897782320834011</v>
      </c>
      <c r="L69" s="948">
        <f t="shared" si="14"/>
        <v>125.11403619890237</v>
      </c>
      <c r="M69" s="948">
        <f t="shared" si="14"/>
        <v>145.37050961296831</v>
      </c>
      <c r="N69" s="945"/>
      <c r="O69" s="939"/>
      <c r="P69" s="939"/>
      <c r="Q69" s="496"/>
      <c r="R69" s="496"/>
      <c r="S69" s="496"/>
      <c r="T69" s="498"/>
      <c r="U69" s="498"/>
      <c r="V69" s="498"/>
      <c r="W69" s="498"/>
      <c r="X69" s="498"/>
      <c r="Y69" s="498"/>
      <c r="Z69" s="498"/>
      <c r="AA69" s="498"/>
      <c r="AB69" s="498"/>
      <c r="AC69" s="498"/>
      <c r="AD69" s="498"/>
      <c r="AE69" s="498"/>
      <c r="AF69" s="498"/>
      <c r="AG69" s="498"/>
      <c r="AH69" s="498"/>
      <c r="AI69" s="498"/>
      <c r="AJ69" s="498"/>
      <c r="AK69" s="498"/>
      <c r="AL69" s="498"/>
      <c r="AM69" s="498"/>
      <c r="AN69" s="498"/>
    </row>
    <row r="70" spans="1:40">
      <c r="A70" s="495"/>
      <c r="B70" s="504" t="s">
        <v>21</v>
      </c>
      <c r="C70" s="945">
        <v>10001</v>
      </c>
      <c r="D70" s="945">
        <v>20000</v>
      </c>
      <c r="E70" s="946"/>
      <c r="F70" s="948">
        <f t="shared" ref="F70:M70" si="15">F$64/F$9*F15</f>
        <v>104.35482667452445</v>
      </c>
      <c r="G70" s="948">
        <f t="shared" si="15"/>
        <v>15.680108173759335</v>
      </c>
      <c r="H70" s="948">
        <f t="shared" si="15"/>
        <v>31.646893054051226</v>
      </c>
      <c r="I70" s="948">
        <f t="shared" si="15"/>
        <v>73.298852154399626</v>
      </c>
      <c r="J70" s="948">
        <f t="shared" si="15"/>
        <v>90.732701494225125</v>
      </c>
      <c r="K70" s="948">
        <f t="shared" si="15"/>
        <v>108.08969124792189</v>
      </c>
      <c r="L70" s="948">
        <f t="shared" si="15"/>
        <v>150.4323821388258</v>
      </c>
      <c r="M70" s="948">
        <f t="shared" si="15"/>
        <v>174.78799915820915</v>
      </c>
      <c r="N70" s="945"/>
      <c r="O70" s="939"/>
      <c r="P70" s="939"/>
      <c r="Q70" s="496"/>
      <c r="R70" s="496"/>
      <c r="S70" s="496"/>
      <c r="T70" s="498"/>
      <c r="U70" s="498"/>
      <c r="V70" s="498"/>
      <c r="W70" s="498"/>
      <c r="X70" s="498"/>
      <c r="Y70" s="498"/>
      <c r="Z70" s="498"/>
      <c r="AA70" s="498"/>
      <c r="AB70" s="498"/>
      <c r="AC70" s="498"/>
      <c r="AD70" s="498"/>
      <c r="AE70" s="498"/>
      <c r="AF70" s="498"/>
      <c r="AG70" s="498"/>
      <c r="AH70" s="498"/>
      <c r="AI70" s="498"/>
      <c r="AJ70" s="498"/>
      <c r="AK70" s="498"/>
      <c r="AL70" s="498"/>
      <c r="AM70" s="498"/>
      <c r="AN70" s="498"/>
    </row>
    <row r="71" spans="1:40">
      <c r="A71" s="495"/>
      <c r="B71" s="504" t="s">
        <v>21</v>
      </c>
      <c r="C71" s="945">
        <v>20001</v>
      </c>
      <c r="D71" s="945" t="s">
        <v>76</v>
      </c>
      <c r="E71" s="946"/>
      <c r="F71" s="948">
        <f t="shared" ref="F71:M71" si="16">F$64/F$9*F16</f>
        <v>74.880555888155357</v>
      </c>
      <c r="G71" s="948">
        <f t="shared" si="16"/>
        <v>11.251374314477612</v>
      </c>
      <c r="H71" s="948">
        <f t="shared" si="16"/>
        <v>22.708455560099825</v>
      </c>
      <c r="I71" s="948">
        <f t="shared" si="16"/>
        <v>52.596118169060915</v>
      </c>
      <c r="J71" s="948">
        <f t="shared" si="16"/>
        <v>65.105902061550267</v>
      </c>
      <c r="K71" s="948">
        <f t="shared" si="16"/>
        <v>77.560534805615944</v>
      </c>
      <c r="L71" s="948">
        <f t="shared" si="16"/>
        <v>107.94383697524378</v>
      </c>
      <c r="M71" s="948">
        <f t="shared" si="16"/>
        <v>125.4203850135883</v>
      </c>
      <c r="N71" s="945"/>
      <c r="O71" s="939"/>
      <c r="P71" s="939"/>
      <c r="Q71" s="496"/>
      <c r="R71" s="496"/>
      <c r="S71" s="496"/>
      <c r="T71" s="498"/>
      <c r="U71" s="498"/>
      <c r="V71" s="498"/>
      <c r="W71" s="498"/>
      <c r="X71" s="498"/>
      <c r="Y71" s="498"/>
      <c r="Z71" s="498"/>
      <c r="AA71" s="498"/>
      <c r="AB71" s="498"/>
      <c r="AC71" s="498"/>
      <c r="AD71" s="498"/>
      <c r="AE71" s="498"/>
      <c r="AF71" s="498"/>
      <c r="AG71" s="498"/>
      <c r="AH71" s="498"/>
      <c r="AI71" s="498"/>
      <c r="AJ71" s="498"/>
      <c r="AK71" s="498"/>
      <c r="AL71" s="498"/>
      <c r="AM71" s="498"/>
      <c r="AN71" s="498"/>
    </row>
    <row r="72" spans="1:40">
      <c r="A72" s="495"/>
      <c r="B72" s="505"/>
      <c r="C72" s="505"/>
      <c r="D72" s="505"/>
      <c r="E72" s="505"/>
      <c r="F72" s="505"/>
      <c r="G72" s="505"/>
      <c r="H72" s="506"/>
      <c r="I72" s="506"/>
      <c r="J72" s="505"/>
      <c r="K72" s="505"/>
      <c r="L72" s="505"/>
      <c r="M72" s="505"/>
      <c r="N72" s="505"/>
      <c r="O72" s="939"/>
      <c r="P72" s="939"/>
      <c r="Q72" s="496"/>
      <c r="R72" s="496"/>
      <c r="S72" s="496"/>
      <c r="T72" s="498"/>
      <c r="U72" s="498"/>
      <c r="V72" s="498"/>
      <c r="W72" s="498"/>
      <c r="X72" s="498"/>
      <c r="Y72" s="498"/>
      <c r="Z72" s="498"/>
      <c r="AA72" s="498"/>
      <c r="AB72" s="498"/>
      <c r="AC72" s="498"/>
      <c r="AD72" s="498"/>
      <c r="AE72" s="498"/>
      <c r="AF72" s="498"/>
      <c r="AG72" s="498"/>
      <c r="AH72" s="498"/>
      <c r="AI72" s="498"/>
      <c r="AJ72" s="498"/>
      <c r="AK72" s="498"/>
      <c r="AL72" s="498"/>
      <c r="AM72" s="498"/>
      <c r="AN72" s="498"/>
    </row>
    <row r="73" spans="1:40">
      <c r="A73" s="495"/>
      <c r="B73" s="496"/>
      <c r="C73" s="496"/>
      <c r="D73" s="496"/>
      <c r="E73" s="496"/>
      <c r="F73" s="496"/>
      <c r="G73" s="496"/>
      <c r="H73" s="497"/>
      <c r="I73" s="497"/>
      <c r="J73" s="496"/>
      <c r="K73" s="496"/>
      <c r="L73" s="496"/>
      <c r="M73" s="496"/>
      <c r="N73" s="496"/>
      <c r="O73" s="939"/>
      <c r="P73" s="939"/>
      <c r="Q73" s="496"/>
      <c r="R73" s="496"/>
      <c r="S73" s="496"/>
      <c r="T73" s="498"/>
      <c r="U73" s="498"/>
      <c r="V73" s="498"/>
      <c r="W73" s="498"/>
      <c r="X73" s="498"/>
      <c r="Y73" s="498"/>
      <c r="Z73" s="498"/>
      <c r="AA73" s="498"/>
      <c r="AB73" s="498"/>
      <c r="AC73" s="498"/>
      <c r="AD73" s="498"/>
      <c r="AE73" s="498"/>
      <c r="AF73" s="498"/>
      <c r="AG73" s="498"/>
      <c r="AH73" s="498"/>
      <c r="AI73" s="498"/>
      <c r="AJ73" s="498"/>
      <c r="AK73" s="498"/>
      <c r="AL73" s="498"/>
      <c r="AM73" s="498"/>
      <c r="AN73" s="498"/>
    </row>
    <row r="74" spans="1:40">
      <c r="A74" s="495"/>
      <c r="B74" s="954" t="s">
        <v>227</v>
      </c>
      <c r="C74" s="496"/>
      <c r="D74" s="496"/>
      <c r="E74" s="496"/>
      <c r="F74" s="496"/>
      <c r="G74" s="496"/>
      <c r="H74" s="497"/>
      <c r="I74" s="497"/>
      <c r="J74" s="496"/>
      <c r="K74" s="496"/>
      <c r="L74" s="496"/>
      <c r="M74" s="496"/>
      <c r="N74" s="496"/>
      <c r="O74" s="939"/>
      <c r="P74" s="939"/>
      <c r="Q74" s="496"/>
      <c r="R74" s="496"/>
      <c r="S74" s="496"/>
      <c r="T74" s="498"/>
      <c r="U74" s="498"/>
      <c r="V74" s="498"/>
      <c r="W74" s="498"/>
      <c r="X74" s="498"/>
      <c r="Y74" s="498"/>
      <c r="Z74" s="498"/>
      <c r="AA74" s="498"/>
      <c r="AB74" s="498"/>
      <c r="AC74" s="498"/>
      <c r="AD74" s="498"/>
      <c r="AE74" s="498"/>
      <c r="AF74" s="498"/>
      <c r="AG74" s="498"/>
      <c r="AH74" s="498"/>
      <c r="AI74" s="498"/>
      <c r="AJ74" s="498"/>
      <c r="AK74" s="498"/>
      <c r="AL74" s="498"/>
      <c r="AM74" s="498"/>
      <c r="AN74" s="498"/>
    </row>
    <row r="75" spans="1:40">
      <c r="A75" s="495"/>
      <c r="B75" s="502">
        <v>1</v>
      </c>
      <c r="C75" s="502">
        <v>2</v>
      </c>
      <c r="D75" s="502">
        <v>3</v>
      </c>
      <c r="E75" s="502">
        <v>4</v>
      </c>
      <c r="F75" s="502">
        <v>5</v>
      </c>
      <c r="G75" s="502">
        <v>7</v>
      </c>
      <c r="H75" s="502">
        <v>8</v>
      </c>
      <c r="I75" s="502">
        <v>9</v>
      </c>
      <c r="J75" s="502">
        <v>10</v>
      </c>
      <c r="K75" s="502">
        <v>11</v>
      </c>
      <c r="L75" s="502">
        <v>12</v>
      </c>
      <c r="M75" s="502">
        <v>13</v>
      </c>
      <c r="N75" s="502">
        <v>14</v>
      </c>
      <c r="O75" s="939"/>
      <c r="P75" s="939"/>
      <c r="Q75" s="496"/>
      <c r="R75" s="496"/>
      <c r="S75" s="496"/>
      <c r="T75" s="498"/>
      <c r="U75" s="498"/>
      <c r="V75" s="498"/>
      <c r="W75" s="498"/>
      <c r="X75" s="498"/>
      <c r="Y75" s="498"/>
      <c r="Z75" s="498"/>
      <c r="AA75" s="498"/>
      <c r="AB75" s="498"/>
      <c r="AC75" s="498"/>
      <c r="AD75" s="498"/>
      <c r="AE75" s="498"/>
      <c r="AF75" s="498"/>
      <c r="AG75" s="498"/>
      <c r="AH75" s="498"/>
      <c r="AI75" s="498"/>
      <c r="AJ75" s="498"/>
      <c r="AK75" s="498"/>
      <c r="AL75" s="498"/>
      <c r="AM75" s="498"/>
      <c r="AN75" s="498"/>
    </row>
    <row r="76" spans="1:40" ht="60">
      <c r="A76" s="495"/>
      <c r="B76" s="502" t="s">
        <v>5</v>
      </c>
      <c r="C76" s="502" t="s">
        <v>28</v>
      </c>
      <c r="D76" s="502" t="s">
        <v>29</v>
      </c>
      <c r="E76" s="502" t="s">
        <v>215</v>
      </c>
      <c r="F76" s="502" t="s">
        <v>88</v>
      </c>
      <c r="G76" s="502" t="s">
        <v>11</v>
      </c>
      <c r="H76" s="502" t="s">
        <v>12</v>
      </c>
      <c r="I76" s="502" t="s">
        <v>13</v>
      </c>
      <c r="J76" s="502" t="s">
        <v>14</v>
      </c>
      <c r="K76" s="502" t="s">
        <v>15</v>
      </c>
      <c r="L76" s="502" t="s">
        <v>16</v>
      </c>
      <c r="M76" s="502" t="s">
        <v>17</v>
      </c>
      <c r="N76" s="502" t="s">
        <v>216</v>
      </c>
      <c r="O76" s="939"/>
      <c r="P76" s="939"/>
      <c r="Q76" s="496"/>
      <c r="R76" s="496"/>
      <c r="S76" s="496"/>
      <c r="T76" s="498"/>
      <c r="U76" s="498"/>
      <c r="V76" s="498"/>
      <c r="W76" s="498"/>
      <c r="X76" s="498"/>
      <c r="Y76" s="498"/>
      <c r="Z76" s="498"/>
      <c r="AA76" s="498"/>
      <c r="AB76" s="498"/>
      <c r="AC76" s="498"/>
      <c r="AD76" s="498"/>
      <c r="AE76" s="498"/>
      <c r="AF76" s="498"/>
      <c r="AG76" s="498"/>
      <c r="AH76" s="498"/>
      <c r="AI76" s="498"/>
      <c r="AJ76" s="498"/>
      <c r="AK76" s="498"/>
      <c r="AL76" s="498"/>
      <c r="AM76" s="498"/>
      <c r="AN76" s="498"/>
    </row>
    <row r="77" spans="1:40">
      <c r="A77" s="495"/>
      <c r="B77" s="508" t="s">
        <v>22</v>
      </c>
      <c r="C77" s="508" t="s">
        <v>19</v>
      </c>
      <c r="D77" s="508" t="s">
        <v>19</v>
      </c>
      <c r="E77" s="952">
        <f>E29</f>
        <v>102</v>
      </c>
      <c r="F77" s="951">
        <f t="shared" ref="F77:N77" si="17">F29</f>
        <v>54.006600737737813</v>
      </c>
      <c r="G77" s="951">
        <f t="shared" si="17"/>
        <v>10.833781512605043</v>
      </c>
      <c r="H77" s="951">
        <f t="shared" si="17"/>
        <v>19.044332933347878</v>
      </c>
      <c r="I77" s="951">
        <f t="shared" si="17"/>
        <v>32.765352845854899</v>
      </c>
      <c r="J77" s="951">
        <f t="shared" si="17"/>
        <v>38.367274950047957</v>
      </c>
      <c r="K77" s="951">
        <f t="shared" si="17"/>
        <v>47.689082162715827</v>
      </c>
      <c r="L77" s="951">
        <f t="shared" si="17"/>
        <v>79.871763905325437</v>
      </c>
      <c r="M77" s="951">
        <f t="shared" si="17"/>
        <v>98.907679141203076</v>
      </c>
      <c r="N77" s="953">
        <f t="shared" si="17"/>
        <v>1299.3333333333333</v>
      </c>
      <c r="O77" s="939"/>
      <c r="P77" s="939"/>
      <c r="Q77" s="496"/>
      <c r="R77" s="496"/>
      <c r="S77" s="496"/>
      <c r="T77" s="498"/>
      <c r="U77" s="498"/>
      <c r="V77" s="498"/>
      <c r="W77" s="498"/>
      <c r="X77" s="498"/>
      <c r="Y77" s="498"/>
      <c r="Z77" s="498"/>
      <c r="AA77" s="498"/>
      <c r="AB77" s="498"/>
      <c r="AC77" s="498"/>
      <c r="AD77" s="498"/>
      <c r="AE77" s="498"/>
      <c r="AF77" s="498"/>
      <c r="AG77" s="498"/>
      <c r="AH77" s="498"/>
      <c r="AI77" s="498"/>
      <c r="AJ77" s="498"/>
      <c r="AK77" s="498"/>
      <c r="AL77" s="498"/>
      <c r="AM77" s="498"/>
      <c r="AN77" s="498"/>
    </row>
    <row r="78" spans="1:40">
      <c r="A78" s="495"/>
      <c r="B78" s="504" t="s">
        <v>22</v>
      </c>
      <c r="C78" s="945" t="s">
        <v>75</v>
      </c>
      <c r="D78" s="945">
        <v>500</v>
      </c>
      <c r="E78" s="946"/>
      <c r="F78" s="948">
        <f>F$77/F$9*F10</f>
        <v>51.254014791025682</v>
      </c>
      <c r="G78" s="948">
        <f t="shared" ref="G78:M78" si="18">G$77/G$9*G10</f>
        <v>10.537742249168129</v>
      </c>
      <c r="H78" s="948">
        <f t="shared" si="18"/>
        <v>17.779323795660993</v>
      </c>
      <c r="I78" s="948">
        <f t="shared" si="18"/>
        <v>30.402878706556208</v>
      </c>
      <c r="J78" s="948">
        <f t="shared" si="18"/>
        <v>34.790834716014722</v>
      </c>
      <c r="K78" s="948">
        <f t="shared" si="18"/>
        <v>43.777932324630328</v>
      </c>
      <c r="L78" s="948">
        <f t="shared" si="18"/>
        <v>74.558235445035834</v>
      </c>
      <c r="M78" s="948">
        <f t="shared" si="18"/>
        <v>92.649632442735893</v>
      </c>
      <c r="N78" s="945"/>
      <c r="O78" s="939"/>
      <c r="P78" s="939"/>
      <c r="Q78" s="496"/>
      <c r="R78" s="496"/>
      <c r="S78" s="496"/>
      <c r="T78" s="498"/>
      <c r="U78" s="498"/>
      <c r="V78" s="498"/>
      <c r="W78" s="498"/>
      <c r="X78" s="498"/>
      <c r="Y78" s="498"/>
      <c r="Z78" s="498"/>
      <c r="AA78" s="498"/>
      <c r="AB78" s="498"/>
      <c r="AC78" s="498"/>
      <c r="AD78" s="498"/>
      <c r="AE78" s="498"/>
      <c r="AF78" s="498"/>
      <c r="AG78" s="498"/>
      <c r="AH78" s="498"/>
      <c r="AI78" s="498"/>
      <c r="AJ78" s="498"/>
      <c r="AK78" s="498"/>
      <c r="AL78" s="498"/>
      <c r="AM78" s="498"/>
      <c r="AN78" s="498"/>
    </row>
    <row r="79" spans="1:40">
      <c r="A79" s="495"/>
      <c r="B79" s="504" t="s">
        <v>22</v>
      </c>
      <c r="C79" s="945">
        <v>501</v>
      </c>
      <c r="D79" s="945">
        <v>1000</v>
      </c>
      <c r="E79" s="946"/>
      <c r="F79" s="948">
        <f t="shared" ref="F79:M79" si="19">F$77/F$9*F11</f>
        <v>50.097855471327442</v>
      </c>
      <c r="G79" s="948">
        <f t="shared" si="19"/>
        <v>11.884392186847998</v>
      </c>
      <c r="H79" s="948">
        <f t="shared" si="19"/>
        <v>22.604036067020576</v>
      </c>
      <c r="I79" s="948">
        <f t="shared" si="19"/>
        <v>35.89218185440366</v>
      </c>
      <c r="J79" s="948">
        <f t="shared" si="19"/>
        <v>41.14545347836691</v>
      </c>
      <c r="K79" s="948">
        <f t="shared" si="19"/>
        <v>48.162934181614538</v>
      </c>
      <c r="L79" s="948">
        <f t="shared" si="19"/>
        <v>71.173720217635051</v>
      </c>
      <c r="M79" s="948">
        <f t="shared" si="19"/>
        <v>79.16395490670638</v>
      </c>
      <c r="N79" s="945"/>
      <c r="O79" s="939"/>
      <c r="P79" s="939"/>
      <c r="Q79" s="496"/>
      <c r="R79" s="496"/>
      <c r="S79" s="496"/>
      <c r="T79" s="498"/>
      <c r="U79" s="498"/>
      <c r="V79" s="498"/>
      <c r="W79" s="498"/>
      <c r="X79" s="498"/>
      <c r="Y79" s="498"/>
      <c r="Z79" s="498"/>
      <c r="AA79" s="498"/>
      <c r="AB79" s="498"/>
      <c r="AC79" s="498"/>
      <c r="AD79" s="498"/>
      <c r="AE79" s="498"/>
      <c r="AF79" s="498"/>
      <c r="AG79" s="498"/>
      <c r="AH79" s="498"/>
      <c r="AI79" s="498"/>
      <c r="AJ79" s="498"/>
      <c r="AK79" s="498"/>
      <c r="AL79" s="498"/>
      <c r="AM79" s="498"/>
      <c r="AN79" s="498"/>
    </row>
    <row r="80" spans="1:40">
      <c r="A80" s="495"/>
      <c r="B80" s="504" t="s">
        <v>22</v>
      </c>
      <c r="C80" s="945">
        <v>1001</v>
      </c>
      <c r="D80" s="945">
        <v>2000</v>
      </c>
      <c r="E80" s="946"/>
      <c r="F80" s="948">
        <f t="shared" ref="F80:M80" si="20">F$77/F$9*F12</f>
        <v>65.312994096150163</v>
      </c>
      <c r="G80" s="948">
        <f t="shared" si="20"/>
        <v>11.002061694032204</v>
      </c>
      <c r="H80" s="948">
        <f t="shared" si="20"/>
        <v>24.955095126316227</v>
      </c>
      <c r="I80" s="948">
        <f t="shared" si="20"/>
        <v>46.011790174797909</v>
      </c>
      <c r="J80" s="948">
        <f t="shared" si="20"/>
        <v>53.081189665258698</v>
      </c>
      <c r="K80" s="948">
        <f t="shared" si="20"/>
        <v>61.175644287020155</v>
      </c>
      <c r="L80" s="948">
        <f t="shared" si="20"/>
        <v>99.953901153164196</v>
      </c>
      <c r="M80" s="948">
        <f t="shared" si="20"/>
        <v>123.53891445099885</v>
      </c>
      <c r="N80" s="945"/>
      <c r="O80" s="939"/>
      <c r="P80" s="939"/>
      <c r="Q80" s="496"/>
      <c r="R80" s="496"/>
      <c r="S80" s="496"/>
      <c r="T80" s="498"/>
      <c r="U80" s="498"/>
      <c r="V80" s="498"/>
      <c r="W80" s="498"/>
      <c r="X80" s="498"/>
      <c r="Y80" s="498"/>
      <c r="Z80" s="498"/>
      <c r="AA80" s="498"/>
      <c r="AB80" s="498"/>
      <c r="AC80" s="498"/>
      <c r="AD80" s="498"/>
      <c r="AE80" s="498"/>
      <c r="AF80" s="498"/>
      <c r="AG80" s="498"/>
      <c r="AH80" s="498"/>
      <c r="AI80" s="498"/>
      <c r="AJ80" s="498"/>
      <c r="AK80" s="498"/>
      <c r="AL80" s="498"/>
      <c r="AM80" s="498"/>
      <c r="AN80" s="498"/>
    </row>
    <row r="81" spans="1:40">
      <c r="A81" s="495"/>
      <c r="B81" s="504" t="s">
        <v>22</v>
      </c>
      <c r="C81" s="945">
        <v>2001</v>
      </c>
      <c r="D81" s="945">
        <v>5000</v>
      </c>
      <c r="E81" s="946"/>
      <c r="F81" s="948">
        <f t="shared" ref="F81:M81" si="21">F$77/F$9*F13</f>
        <v>71.995258138674615</v>
      </c>
      <c r="G81" s="948">
        <f t="shared" si="21"/>
        <v>10.440585419443865</v>
      </c>
      <c r="H81" s="948">
        <f t="shared" si="21"/>
        <v>19.918958887960677</v>
      </c>
      <c r="I81" s="948">
        <f t="shared" si="21"/>
        <v>48.908966493981389</v>
      </c>
      <c r="J81" s="948">
        <f t="shared" si="21"/>
        <v>60.609938916743545</v>
      </c>
      <c r="K81" s="948">
        <f t="shared" si="21"/>
        <v>77.051698316140886</v>
      </c>
      <c r="L81" s="948">
        <f t="shared" si="21"/>
        <v>120.17876830342658</v>
      </c>
      <c r="M81" s="948">
        <f t="shared" si="21"/>
        <v>119.9949228244613</v>
      </c>
      <c r="N81" s="945"/>
      <c r="O81" s="939"/>
      <c r="P81" s="939"/>
      <c r="Q81" s="496"/>
      <c r="R81" s="496"/>
      <c r="S81" s="496"/>
      <c r="T81" s="498"/>
      <c r="U81" s="498"/>
      <c r="V81" s="498"/>
      <c r="W81" s="498"/>
      <c r="X81" s="498"/>
      <c r="Y81" s="498"/>
      <c r="Z81" s="498"/>
      <c r="AA81" s="498"/>
      <c r="AB81" s="498"/>
      <c r="AC81" s="498"/>
      <c r="AD81" s="498"/>
      <c r="AE81" s="498"/>
      <c r="AF81" s="498"/>
      <c r="AG81" s="498"/>
      <c r="AH81" s="498"/>
      <c r="AI81" s="498"/>
      <c r="AJ81" s="498"/>
      <c r="AK81" s="498"/>
      <c r="AL81" s="498"/>
      <c r="AM81" s="498"/>
      <c r="AN81" s="498"/>
    </row>
    <row r="82" spans="1:40">
      <c r="A82" s="495"/>
      <c r="B82" s="504" t="s">
        <v>22</v>
      </c>
      <c r="C82" s="945">
        <v>5001</v>
      </c>
      <c r="D82" s="945">
        <v>10000</v>
      </c>
      <c r="E82" s="946"/>
      <c r="F82" s="948">
        <f t="shared" ref="F82:M82" si="22">F$77/F$9*F14</f>
        <v>86.826309829083272</v>
      </c>
      <c r="G82" s="948">
        <f t="shared" si="22"/>
        <v>12.591350150860514</v>
      </c>
      <c r="H82" s="948">
        <f t="shared" si="22"/>
        <v>24.022272307817357</v>
      </c>
      <c r="I82" s="948">
        <f t="shared" si="22"/>
        <v>58.984232962219046</v>
      </c>
      <c r="J82" s="948">
        <f t="shared" si="22"/>
        <v>73.095610338259789</v>
      </c>
      <c r="K82" s="948">
        <f t="shared" si="22"/>
        <v>92.92437868571912</v>
      </c>
      <c r="L82" s="948">
        <f t="shared" si="22"/>
        <v>144.93564217093345</v>
      </c>
      <c r="M82" s="948">
        <f t="shared" si="22"/>
        <v>144.713924450489</v>
      </c>
      <c r="N82" s="945"/>
      <c r="O82" s="939"/>
      <c r="P82" s="939"/>
      <c r="Q82" s="496"/>
      <c r="R82" s="496"/>
      <c r="S82" s="496"/>
      <c r="T82" s="498"/>
      <c r="U82" s="498"/>
      <c r="V82" s="498"/>
      <c r="W82" s="498"/>
      <c r="X82" s="498"/>
      <c r="Y82" s="498"/>
      <c r="Z82" s="498"/>
      <c r="AA82" s="498"/>
      <c r="AB82" s="498"/>
      <c r="AC82" s="498"/>
      <c r="AD82" s="498"/>
      <c r="AE82" s="498"/>
      <c r="AF82" s="498"/>
      <c r="AG82" s="498"/>
      <c r="AH82" s="498"/>
      <c r="AI82" s="498"/>
      <c r="AJ82" s="498"/>
      <c r="AK82" s="498"/>
      <c r="AL82" s="498"/>
      <c r="AM82" s="498"/>
      <c r="AN82" s="498"/>
    </row>
    <row r="83" spans="1:40">
      <c r="A83" s="495"/>
      <c r="B83" s="504" t="s">
        <v>22</v>
      </c>
      <c r="C83" s="945">
        <v>10001</v>
      </c>
      <c r="D83" s="945">
        <v>20000</v>
      </c>
      <c r="E83" s="946"/>
      <c r="F83" s="948">
        <f t="shared" ref="F83:M83" si="23">F$77/F$9*F15</f>
        <v>104.39666896484736</v>
      </c>
      <c r="G83" s="948">
        <f t="shared" si="23"/>
        <v>15.13936289711536</v>
      </c>
      <c r="H83" s="948">
        <f t="shared" si="23"/>
        <v>28.883471091185346</v>
      </c>
      <c r="I83" s="948">
        <f t="shared" si="23"/>
        <v>70.92040943377306</v>
      </c>
      <c r="J83" s="948">
        <f t="shared" si="23"/>
        <v>87.887395540455501</v>
      </c>
      <c r="K83" s="948">
        <f t="shared" si="23"/>
        <v>111.72875617440671</v>
      </c>
      <c r="L83" s="948">
        <f t="shared" si="23"/>
        <v>174.26513100362479</v>
      </c>
      <c r="M83" s="948">
        <f t="shared" si="23"/>
        <v>173.99854600755111</v>
      </c>
      <c r="N83" s="945"/>
      <c r="O83" s="939"/>
      <c r="P83" s="939"/>
      <c r="Q83" s="496"/>
      <c r="R83" s="496"/>
      <c r="S83" s="496"/>
      <c r="T83" s="498"/>
      <c r="U83" s="498"/>
      <c r="V83" s="498"/>
      <c r="W83" s="498"/>
      <c r="X83" s="498"/>
      <c r="Y83" s="498"/>
      <c r="Z83" s="498"/>
      <c r="AA83" s="498"/>
      <c r="AB83" s="498"/>
      <c r="AC83" s="498"/>
      <c r="AD83" s="498"/>
      <c r="AE83" s="498"/>
      <c r="AF83" s="498"/>
      <c r="AG83" s="498"/>
      <c r="AH83" s="498"/>
      <c r="AI83" s="498"/>
      <c r="AJ83" s="498"/>
      <c r="AK83" s="498"/>
      <c r="AL83" s="498"/>
      <c r="AM83" s="498"/>
      <c r="AN83" s="498"/>
    </row>
    <row r="84" spans="1:40">
      <c r="A84" s="495"/>
      <c r="B84" s="504" t="s">
        <v>22</v>
      </c>
      <c r="C84" s="945">
        <v>20001</v>
      </c>
      <c r="D84" s="945" t="s">
        <v>76</v>
      </c>
      <c r="E84" s="946"/>
      <c r="F84" s="948">
        <f t="shared" ref="F84:M84" si="24">F$77/F$9*F16</f>
        <v>74.910580124301006</v>
      </c>
      <c r="G84" s="948">
        <f t="shared" si="24"/>
        <v>10.863358654835105</v>
      </c>
      <c r="H84" s="948">
        <f t="shared" si="24"/>
        <v>20.725542269674609</v>
      </c>
      <c r="I84" s="948">
        <f t="shared" si="24"/>
        <v>50.889449500786156</v>
      </c>
      <c r="J84" s="948">
        <f t="shared" si="24"/>
        <v>63.064232324944207</v>
      </c>
      <c r="K84" s="948">
        <f t="shared" si="24"/>
        <v>80.171771997913396</v>
      </c>
      <c r="L84" s="948">
        <f t="shared" si="24"/>
        <v>125.04519721136423</v>
      </c>
      <c r="M84" s="948">
        <f t="shared" si="24"/>
        <v>124.85390723146037</v>
      </c>
      <c r="N84" s="945"/>
      <c r="O84" s="939"/>
      <c r="P84" s="939"/>
      <c r="Q84" s="496"/>
      <c r="R84" s="496"/>
      <c r="S84" s="496"/>
      <c r="T84" s="498"/>
      <c r="U84" s="498"/>
      <c r="V84" s="498"/>
      <c r="W84" s="498"/>
      <c r="X84" s="498"/>
      <c r="Y84" s="498"/>
      <c r="Z84" s="498"/>
      <c r="AA84" s="498"/>
      <c r="AB84" s="498"/>
      <c r="AC84" s="498"/>
      <c r="AD84" s="498"/>
      <c r="AE84" s="498"/>
      <c r="AF84" s="498"/>
      <c r="AG84" s="498"/>
      <c r="AH84" s="498"/>
      <c r="AI84" s="498"/>
      <c r="AJ84" s="498"/>
      <c r="AK84" s="498"/>
      <c r="AL84" s="498"/>
      <c r="AM84" s="498"/>
      <c r="AN84" s="498"/>
    </row>
    <row r="85" spans="1:40">
      <c r="A85" s="495"/>
      <c r="B85" s="505"/>
      <c r="C85" s="505"/>
      <c r="D85" s="505"/>
      <c r="E85" s="505"/>
      <c r="F85" s="505"/>
      <c r="G85" s="505"/>
      <c r="H85" s="506"/>
      <c r="I85" s="506"/>
      <c r="J85" s="505"/>
      <c r="K85" s="505"/>
      <c r="L85" s="505"/>
      <c r="M85" s="505"/>
      <c r="N85" s="505"/>
      <c r="O85" s="939"/>
      <c r="P85" s="939"/>
      <c r="Q85" s="496"/>
      <c r="R85" s="496"/>
      <c r="S85" s="496"/>
      <c r="T85" s="498"/>
      <c r="U85" s="498"/>
      <c r="V85" s="498"/>
      <c r="W85" s="498"/>
      <c r="X85" s="498"/>
      <c r="Y85" s="498"/>
      <c r="Z85" s="498"/>
      <c r="AA85" s="498"/>
      <c r="AB85" s="498"/>
      <c r="AC85" s="498"/>
      <c r="AD85" s="498"/>
      <c r="AE85" s="498"/>
      <c r="AF85" s="498"/>
      <c r="AG85" s="498"/>
      <c r="AH85" s="498"/>
      <c r="AI85" s="498"/>
      <c r="AJ85" s="498"/>
      <c r="AK85" s="498"/>
      <c r="AL85" s="498"/>
      <c r="AM85" s="498"/>
      <c r="AN85" s="498"/>
    </row>
    <row r="86" spans="1:40">
      <c r="A86" s="495"/>
      <c r="B86" s="496"/>
      <c r="C86" s="496"/>
      <c r="D86" s="496"/>
      <c r="E86" s="496"/>
      <c r="F86" s="496"/>
      <c r="G86" s="496"/>
      <c r="H86" s="497"/>
      <c r="I86" s="497"/>
      <c r="J86" s="496"/>
      <c r="K86" s="496"/>
      <c r="L86" s="496"/>
      <c r="M86" s="496"/>
      <c r="N86" s="496"/>
      <c r="O86" s="939"/>
      <c r="P86" s="939"/>
      <c r="Q86" s="496"/>
      <c r="R86" s="496"/>
      <c r="S86" s="496"/>
      <c r="T86" s="498"/>
      <c r="U86" s="498"/>
      <c r="V86" s="498"/>
      <c r="W86" s="498"/>
      <c r="X86" s="498"/>
      <c r="Y86" s="498"/>
      <c r="Z86" s="498"/>
      <c r="AA86" s="498"/>
      <c r="AB86" s="498"/>
      <c r="AC86" s="498"/>
      <c r="AD86" s="498"/>
      <c r="AE86" s="498"/>
      <c r="AF86" s="498"/>
      <c r="AG86" s="498"/>
      <c r="AH86" s="498"/>
      <c r="AI86" s="498"/>
      <c r="AJ86" s="498"/>
      <c r="AK86" s="498"/>
      <c r="AL86" s="498"/>
      <c r="AM86" s="498"/>
      <c r="AN86" s="498"/>
    </row>
    <row r="87" spans="1:40">
      <c r="A87" s="495"/>
      <c r="B87" s="954" t="s">
        <v>228</v>
      </c>
      <c r="C87" s="496"/>
      <c r="D87" s="496"/>
      <c r="E87" s="496"/>
      <c r="F87" s="496"/>
      <c r="G87" s="496"/>
      <c r="H87" s="497"/>
      <c r="I87" s="497"/>
      <c r="J87" s="496"/>
      <c r="K87" s="496"/>
      <c r="L87" s="496"/>
      <c r="M87" s="496"/>
      <c r="N87" s="496"/>
      <c r="O87" s="939"/>
      <c r="P87" s="939"/>
      <c r="Q87" s="496"/>
      <c r="R87" s="496"/>
      <c r="S87" s="496"/>
      <c r="T87" s="498"/>
      <c r="U87" s="498"/>
      <c r="V87" s="498"/>
      <c r="W87" s="498"/>
      <c r="X87" s="498"/>
      <c r="Y87" s="498"/>
      <c r="Z87" s="498"/>
      <c r="AA87" s="498"/>
      <c r="AB87" s="498"/>
      <c r="AC87" s="498"/>
      <c r="AD87" s="498"/>
      <c r="AE87" s="498"/>
      <c r="AF87" s="498"/>
      <c r="AG87" s="498"/>
      <c r="AH87" s="498"/>
      <c r="AI87" s="498"/>
      <c r="AJ87" s="498"/>
      <c r="AK87" s="498"/>
      <c r="AL87" s="498"/>
      <c r="AM87" s="498"/>
      <c r="AN87" s="498"/>
    </row>
    <row r="88" spans="1:40">
      <c r="A88" s="495"/>
      <c r="B88" s="502">
        <v>1</v>
      </c>
      <c r="C88" s="502">
        <v>2</v>
      </c>
      <c r="D88" s="502">
        <v>3</v>
      </c>
      <c r="E88" s="502">
        <v>4</v>
      </c>
      <c r="F88" s="502">
        <v>5</v>
      </c>
      <c r="G88" s="502">
        <v>7</v>
      </c>
      <c r="H88" s="502">
        <v>8</v>
      </c>
      <c r="I88" s="502">
        <v>9</v>
      </c>
      <c r="J88" s="502">
        <v>10</v>
      </c>
      <c r="K88" s="502">
        <v>11</v>
      </c>
      <c r="L88" s="502">
        <v>12</v>
      </c>
      <c r="M88" s="502">
        <v>13</v>
      </c>
      <c r="N88" s="502">
        <v>14</v>
      </c>
      <c r="O88" s="939"/>
      <c r="P88" s="939"/>
      <c r="Q88" s="496"/>
      <c r="R88" s="496"/>
      <c r="S88" s="496"/>
      <c r="T88" s="498"/>
      <c r="U88" s="498"/>
      <c r="V88" s="498"/>
      <c r="W88" s="498"/>
      <c r="X88" s="498"/>
      <c r="Y88" s="498"/>
      <c r="Z88" s="498"/>
      <c r="AA88" s="498"/>
      <c r="AB88" s="498"/>
      <c r="AC88" s="498"/>
      <c r="AD88" s="498"/>
      <c r="AE88" s="498"/>
      <c r="AF88" s="498"/>
      <c r="AG88" s="498"/>
      <c r="AH88" s="498"/>
      <c r="AI88" s="498"/>
      <c r="AJ88" s="498"/>
      <c r="AK88" s="498"/>
      <c r="AL88" s="498"/>
      <c r="AM88" s="498"/>
      <c r="AN88" s="498"/>
    </row>
    <row r="89" spans="1:40" ht="60">
      <c r="A89" s="495"/>
      <c r="B89" s="502" t="s">
        <v>5</v>
      </c>
      <c r="C89" s="502" t="s">
        <v>28</v>
      </c>
      <c r="D89" s="502" t="s">
        <v>29</v>
      </c>
      <c r="E89" s="502" t="s">
        <v>215</v>
      </c>
      <c r="F89" s="502" t="s">
        <v>88</v>
      </c>
      <c r="G89" s="502" t="s">
        <v>11</v>
      </c>
      <c r="H89" s="502" t="s">
        <v>12</v>
      </c>
      <c r="I89" s="502" t="s">
        <v>13</v>
      </c>
      <c r="J89" s="502" t="s">
        <v>14</v>
      </c>
      <c r="K89" s="502" t="s">
        <v>15</v>
      </c>
      <c r="L89" s="502" t="s">
        <v>16</v>
      </c>
      <c r="M89" s="502" t="s">
        <v>17</v>
      </c>
      <c r="N89" s="502" t="s">
        <v>216</v>
      </c>
      <c r="O89" s="939"/>
      <c r="P89" s="939"/>
      <c r="Q89" s="496"/>
      <c r="R89" s="496"/>
      <c r="S89" s="496"/>
      <c r="T89" s="498"/>
      <c r="U89" s="498"/>
      <c r="V89" s="498"/>
      <c r="W89" s="498"/>
      <c r="X89" s="498"/>
      <c r="Y89" s="498"/>
      <c r="Z89" s="498"/>
      <c r="AA89" s="498"/>
      <c r="AB89" s="498"/>
      <c r="AC89" s="498"/>
      <c r="AD89" s="498"/>
      <c r="AE89" s="498"/>
      <c r="AF89" s="498"/>
      <c r="AG89" s="498"/>
      <c r="AH89" s="498"/>
      <c r="AI89" s="498"/>
      <c r="AJ89" s="498"/>
      <c r="AK89" s="498"/>
      <c r="AL89" s="498"/>
      <c r="AM89" s="498"/>
      <c r="AN89" s="498"/>
    </row>
    <row r="90" spans="1:40">
      <c r="A90" s="495"/>
      <c r="B90" s="508" t="s">
        <v>24</v>
      </c>
      <c r="C90" s="508" t="s">
        <v>19</v>
      </c>
      <c r="D90" s="508" t="s">
        <v>19</v>
      </c>
      <c r="E90" s="952">
        <f>E30</f>
        <v>427</v>
      </c>
      <c r="F90" s="951">
        <f t="shared" ref="F90:N90" si="25">F30</f>
        <v>66.936562251012873</v>
      </c>
      <c r="G90" s="951">
        <f t="shared" si="25"/>
        <v>10.050251962967303</v>
      </c>
      <c r="H90" s="951">
        <f t="shared" si="25"/>
        <v>18.471212121212123</v>
      </c>
      <c r="I90" s="951">
        <f t="shared" si="25"/>
        <v>32.098859649122815</v>
      </c>
      <c r="J90" s="951">
        <f t="shared" si="25"/>
        <v>41.875379939209729</v>
      </c>
      <c r="K90" s="951">
        <f t="shared" si="25"/>
        <v>53.392764601769912</v>
      </c>
      <c r="L90" s="951">
        <f t="shared" si="25"/>
        <v>94.004458093917194</v>
      </c>
      <c r="M90" s="951">
        <f t="shared" si="25"/>
        <v>151.33675339645939</v>
      </c>
      <c r="N90" s="953">
        <f t="shared" si="25"/>
        <v>1022.4894613583139</v>
      </c>
      <c r="O90" s="939"/>
      <c r="P90" s="939"/>
      <c r="Q90" s="496"/>
      <c r="R90" s="496"/>
      <c r="S90" s="496"/>
      <c r="T90" s="498"/>
      <c r="U90" s="498"/>
      <c r="V90" s="498"/>
      <c r="W90" s="498"/>
      <c r="X90" s="498"/>
      <c r="Y90" s="498"/>
      <c r="Z90" s="498"/>
      <c r="AA90" s="498"/>
      <c r="AB90" s="498"/>
      <c r="AC90" s="498"/>
      <c r="AD90" s="498"/>
      <c r="AE90" s="498"/>
      <c r="AF90" s="498"/>
      <c r="AG90" s="498"/>
      <c r="AH90" s="498"/>
      <c r="AI90" s="498"/>
      <c r="AJ90" s="498"/>
      <c r="AK90" s="498"/>
      <c r="AL90" s="498"/>
      <c r="AM90" s="498"/>
      <c r="AN90" s="498"/>
    </row>
    <row r="91" spans="1:40">
      <c r="A91" s="495"/>
      <c r="B91" s="504" t="s">
        <v>24</v>
      </c>
      <c r="C91" s="945" t="s">
        <v>75</v>
      </c>
      <c r="D91" s="945">
        <v>500</v>
      </c>
      <c r="E91" s="946"/>
      <c r="F91" s="948">
        <f>F$90/F$9*F10</f>
        <v>63.524967407854867</v>
      </c>
      <c r="G91" s="948">
        <f t="shared" ref="G91:M91" si="26">G$90/G$9*G10</f>
        <v>9.7756230916899458</v>
      </c>
      <c r="H91" s="948">
        <f t="shared" si="26"/>
        <v>17.244272212144988</v>
      </c>
      <c r="I91" s="948">
        <f t="shared" si="26"/>
        <v>29.78444154476767</v>
      </c>
      <c r="J91" s="948">
        <f t="shared" si="26"/>
        <v>37.971928525863248</v>
      </c>
      <c r="K91" s="948">
        <f t="shared" si="26"/>
        <v>49.013835648710412</v>
      </c>
      <c r="L91" s="948">
        <f t="shared" si="26"/>
        <v>87.750741648288198</v>
      </c>
      <c r="M91" s="948">
        <f t="shared" si="26"/>
        <v>141.76143550231095</v>
      </c>
      <c r="N91" s="945"/>
      <c r="O91" s="939"/>
      <c r="P91" s="939"/>
      <c r="Q91" s="496"/>
      <c r="R91" s="496"/>
      <c r="S91" s="496"/>
      <c r="T91" s="498"/>
      <c r="U91" s="498"/>
      <c r="V91" s="498"/>
      <c r="W91" s="498"/>
      <c r="X91" s="498"/>
      <c r="Y91" s="498"/>
      <c r="Z91" s="498"/>
      <c r="AA91" s="498"/>
      <c r="AB91" s="498"/>
      <c r="AC91" s="498"/>
      <c r="AD91" s="498"/>
      <c r="AE91" s="498"/>
      <c r="AF91" s="498"/>
      <c r="AG91" s="498"/>
      <c r="AH91" s="498"/>
      <c r="AI91" s="498"/>
      <c r="AJ91" s="498"/>
      <c r="AK91" s="498"/>
      <c r="AL91" s="498"/>
      <c r="AM91" s="498"/>
      <c r="AN91" s="498"/>
    </row>
    <row r="92" spans="1:40">
      <c r="A92" s="495"/>
      <c r="B92" s="504" t="s">
        <v>24</v>
      </c>
      <c r="C92" s="945">
        <v>501</v>
      </c>
      <c r="D92" s="945">
        <v>1000</v>
      </c>
      <c r="E92" s="946"/>
      <c r="F92" s="948">
        <f t="shared" ref="F92:M92" si="27">F$90/F$9*F11</f>
        <v>62.092006821224338</v>
      </c>
      <c r="G92" s="948">
        <f t="shared" si="27"/>
        <v>11.024879518344846</v>
      </c>
      <c r="H92" s="948">
        <f t="shared" si="27"/>
        <v>21.923789426005811</v>
      </c>
      <c r="I92" s="948">
        <f t="shared" si="27"/>
        <v>35.162084573462671</v>
      </c>
      <c r="J92" s="948">
        <f t="shared" si="27"/>
        <v>44.907580729173972</v>
      </c>
      <c r="K92" s="948">
        <f t="shared" si="27"/>
        <v>53.923289999906267</v>
      </c>
      <c r="L92" s="948">
        <f t="shared" si="27"/>
        <v>83.76736248766835</v>
      </c>
      <c r="M92" s="948">
        <f t="shared" si="27"/>
        <v>121.12725751557787</v>
      </c>
      <c r="N92" s="945"/>
      <c r="O92" s="939"/>
      <c r="P92" s="939"/>
      <c r="Q92" s="496"/>
      <c r="R92" s="496"/>
      <c r="S92" s="496"/>
      <c r="T92" s="498"/>
      <c r="U92" s="498"/>
      <c r="V92" s="498"/>
      <c r="W92" s="498"/>
      <c r="X92" s="498"/>
      <c r="Y92" s="498"/>
      <c r="Z92" s="498"/>
      <c r="AA92" s="498"/>
      <c r="AB92" s="498"/>
      <c r="AC92" s="498"/>
      <c r="AD92" s="498"/>
      <c r="AE92" s="498"/>
      <c r="AF92" s="498"/>
      <c r="AG92" s="498"/>
      <c r="AH92" s="498"/>
      <c r="AI92" s="498"/>
      <c r="AJ92" s="498"/>
      <c r="AK92" s="498"/>
      <c r="AL92" s="498"/>
      <c r="AM92" s="498"/>
      <c r="AN92" s="498"/>
    </row>
    <row r="93" spans="1:40">
      <c r="A93" s="495"/>
      <c r="B93" s="504" t="s">
        <v>24</v>
      </c>
      <c r="C93" s="945">
        <v>1001</v>
      </c>
      <c r="D93" s="945">
        <v>2000</v>
      </c>
      <c r="E93" s="946"/>
      <c r="F93" s="948">
        <f t="shared" ref="F93:M93" si="28">F$90/F$9*F12</f>
        <v>80.949869745498006</v>
      </c>
      <c r="G93" s="948">
        <f t="shared" si="28"/>
        <v>10.206361648375768</v>
      </c>
      <c r="H93" s="948">
        <f t="shared" si="28"/>
        <v>24.204095632882925</v>
      </c>
      <c r="I93" s="948">
        <f t="shared" si="28"/>
        <v>45.075845878234453</v>
      </c>
      <c r="J93" s="948">
        <f t="shared" si="28"/>
        <v>57.934658840168225</v>
      </c>
      <c r="K93" s="948">
        <f t="shared" si="28"/>
        <v>68.492338846734143</v>
      </c>
      <c r="L93" s="948">
        <f t="shared" si="28"/>
        <v>117.63997504066241</v>
      </c>
      <c r="M93" s="948">
        <f t="shared" si="28"/>
        <v>189.02453675458565</v>
      </c>
      <c r="N93" s="945"/>
      <c r="O93" s="939"/>
      <c r="P93" s="939"/>
      <c r="Q93" s="496"/>
      <c r="R93" s="496"/>
      <c r="S93" s="496"/>
      <c r="T93" s="498"/>
      <c r="U93" s="498"/>
      <c r="V93" s="498"/>
      <c r="W93" s="498"/>
      <c r="X93" s="498"/>
      <c r="Y93" s="498"/>
      <c r="Z93" s="498"/>
      <c r="AA93" s="498"/>
      <c r="AB93" s="498"/>
      <c r="AC93" s="498"/>
      <c r="AD93" s="498"/>
      <c r="AE93" s="498"/>
      <c r="AF93" s="498"/>
      <c r="AG93" s="498"/>
      <c r="AH93" s="498"/>
      <c r="AI93" s="498"/>
      <c r="AJ93" s="498"/>
      <c r="AK93" s="498"/>
      <c r="AL93" s="498"/>
      <c r="AM93" s="498"/>
      <c r="AN93" s="498"/>
    </row>
    <row r="94" spans="1:40">
      <c r="A94" s="495"/>
      <c r="B94" s="504" t="s">
        <v>24</v>
      </c>
      <c r="C94" s="945">
        <v>2001</v>
      </c>
      <c r="D94" s="945">
        <v>5000</v>
      </c>
      <c r="E94" s="946"/>
      <c r="F94" s="948">
        <f t="shared" ref="F94:M94" si="29">F$90/F$9*F13</f>
        <v>89.231964470034043</v>
      </c>
      <c r="G94" s="948">
        <f t="shared" si="29"/>
        <v>9.6854929171506239</v>
      </c>
      <c r="H94" s="948">
        <f t="shared" si="29"/>
        <v>19.319517052180931</v>
      </c>
      <c r="I94" s="948">
        <f t="shared" si="29"/>
        <v>47.914089570763394</v>
      </c>
      <c r="J94" s="948">
        <f t="shared" si="29"/>
        <v>66.151797945914765</v>
      </c>
      <c r="K94" s="948">
        <f t="shared" si="29"/>
        <v>86.26719164615632</v>
      </c>
      <c r="L94" s="948">
        <f t="shared" si="29"/>
        <v>141.44347684807798</v>
      </c>
      <c r="M94" s="948">
        <f t="shared" si="29"/>
        <v>183.60194276106222</v>
      </c>
      <c r="N94" s="945"/>
      <c r="O94" s="939"/>
      <c r="P94" s="939"/>
      <c r="Q94" s="496"/>
      <c r="R94" s="496"/>
      <c r="S94" s="496"/>
      <c r="T94" s="498"/>
      <c r="U94" s="498"/>
      <c r="V94" s="498"/>
      <c r="W94" s="498"/>
      <c r="X94" s="498"/>
      <c r="Y94" s="498"/>
      <c r="Z94" s="498"/>
      <c r="AA94" s="498"/>
      <c r="AB94" s="498"/>
      <c r="AC94" s="498"/>
      <c r="AD94" s="498"/>
      <c r="AE94" s="498"/>
      <c r="AF94" s="498"/>
      <c r="AG94" s="498"/>
      <c r="AH94" s="498"/>
      <c r="AI94" s="498"/>
      <c r="AJ94" s="498"/>
      <c r="AK94" s="498"/>
      <c r="AL94" s="498"/>
      <c r="AM94" s="498"/>
      <c r="AN94" s="498"/>
    </row>
    <row r="95" spans="1:40">
      <c r="A95" s="495"/>
      <c r="B95" s="504" t="s">
        <v>24</v>
      </c>
      <c r="C95" s="945">
        <v>5001</v>
      </c>
      <c r="D95" s="945">
        <v>10000</v>
      </c>
      <c r="E95" s="946"/>
      <c r="F95" s="948">
        <f t="shared" ref="F95:M95" si="30">F$90/F$9*F14</f>
        <v>107.61378449132894</v>
      </c>
      <c r="G95" s="948">
        <f t="shared" si="30"/>
        <v>11.680708294039224</v>
      </c>
      <c r="H95" s="948">
        <f t="shared" si="30"/>
        <v>23.299345216457048</v>
      </c>
      <c r="I95" s="948">
        <f t="shared" si="30"/>
        <v>57.784410998795479</v>
      </c>
      <c r="J95" s="948">
        <f t="shared" si="30"/>
        <v>79.779094522302756</v>
      </c>
      <c r="K95" s="948">
        <f t="shared" si="30"/>
        <v>104.03826729152919</v>
      </c>
      <c r="L95" s="948">
        <f t="shared" si="30"/>
        <v>170.5808890977062</v>
      </c>
      <c r="M95" s="948">
        <f t="shared" si="30"/>
        <v>221.42401568569571</v>
      </c>
      <c r="N95" s="945"/>
      <c r="O95" s="939"/>
      <c r="P95" s="939"/>
      <c r="Q95" s="496"/>
      <c r="R95" s="496"/>
      <c r="S95" s="496"/>
      <c r="T95" s="498"/>
      <c r="U95" s="498"/>
      <c r="V95" s="498"/>
      <c r="W95" s="498"/>
      <c r="X95" s="498"/>
      <c r="Y95" s="498"/>
      <c r="Z95" s="498"/>
      <c r="AA95" s="498"/>
      <c r="AB95" s="498"/>
      <c r="AC95" s="498"/>
      <c r="AD95" s="498"/>
      <c r="AE95" s="498"/>
      <c r="AF95" s="498"/>
      <c r="AG95" s="498"/>
      <c r="AH95" s="498"/>
      <c r="AI95" s="498"/>
      <c r="AJ95" s="498"/>
      <c r="AK95" s="498"/>
      <c r="AL95" s="498"/>
      <c r="AM95" s="498"/>
      <c r="AN95" s="498"/>
    </row>
    <row r="96" spans="1:40">
      <c r="A96" s="495"/>
      <c r="B96" s="504" t="s">
        <v>24</v>
      </c>
      <c r="C96" s="945">
        <v>10001</v>
      </c>
      <c r="D96" s="945">
        <v>20000</v>
      </c>
      <c r="E96" s="946"/>
      <c r="F96" s="948">
        <f t="shared" ref="F96:M96" si="31">F$90/F$9*F15</f>
        <v>129.39074178910442</v>
      </c>
      <c r="G96" s="948">
        <f t="shared" si="31"/>
        <v>14.044441592049575</v>
      </c>
      <c r="H96" s="948">
        <f t="shared" si="31"/>
        <v>28.014250915975474</v>
      </c>
      <c r="I96" s="948">
        <f t="shared" si="31"/>
        <v>69.477788912656237</v>
      </c>
      <c r="J96" s="948">
        <f t="shared" si="31"/>
        <v>95.923363984430722</v>
      </c>
      <c r="K96" s="948">
        <f t="shared" si="31"/>
        <v>125.0916752248292</v>
      </c>
      <c r="L96" s="948">
        <f t="shared" si="31"/>
        <v>205.1000053545705</v>
      </c>
      <c r="M96" s="948">
        <f t="shared" si="31"/>
        <v>266.23185658713612</v>
      </c>
      <c r="N96" s="945"/>
      <c r="O96" s="939"/>
      <c r="P96" s="939"/>
      <c r="Q96" s="496"/>
      <c r="R96" s="496"/>
      <c r="S96" s="496"/>
      <c r="T96" s="498"/>
      <c r="U96" s="498"/>
      <c r="V96" s="498"/>
      <c r="W96" s="498"/>
      <c r="X96" s="498"/>
      <c r="Y96" s="498"/>
      <c r="Z96" s="498"/>
      <c r="AA96" s="498"/>
      <c r="AB96" s="498"/>
      <c r="AC96" s="498"/>
      <c r="AD96" s="498"/>
      <c r="AE96" s="498"/>
      <c r="AF96" s="498"/>
      <c r="AG96" s="498"/>
      <c r="AH96" s="498"/>
      <c r="AI96" s="498"/>
      <c r="AJ96" s="498"/>
      <c r="AK96" s="498"/>
      <c r="AL96" s="498"/>
      <c r="AM96" s="498"/>
      <c r="AN96" s="498"/>
    </row>
    <row r="97" spans="1:40">
      <c r="A97" s="495"/>
      <c r="B97" s="504" t="s">
        <v>24</v>
      </c>
      <c r="C97" s="945">
        <v>20001</v>
      </c>
      <c r="D97" s="945" t="s">
        <v>76</v>
      </c>
      <c r="E97" s="946"/>
      <c r="F97" s="948">
        <f t="shared" ref="F97:M97" si="32">F$90/F$9*F16</f>
        <v>92.84525671407394</v>
      </c>
      <c r="G97" s="948">
        <f t="shared" si="32"/>
        <v>10.077690003083839</v>
      </c>
      <c r="H97" s="948">
        <f t="shared" si="32"/>
        <v>20.101827085786478</v>
      </c>
      <c r="I97" s="948">
        <f t="shared" si="32"/>
        <v>49.854286777610845</v>
      </c>
      <c r="J97" s="948">
        <f t="shared" si="32"/>
        <v>68.830499237171637</v>
      </c>
      <c r="K97" s="948">
        <f t="shared" si="32"/>
        <v>89.760430603086803</v>
      </c>
      <c r="L97" s="948">
        <f t="shared" si="32"/>
        <v>147.1709829149967</v>
      </c>
      <c r="M97" s="948">
        <f t="shared" si="32"/>
        <v>191.03658212722777</v>
      </c>
      <c r="N97" s="945"/>
      <c r="O97" s="939"/>
      <c r="P97" s="939"/>
      <c r="Q97" s="496"/>
      <c r="R97" s="496"/>
      <c r="S97" s="496"/>
      <c r="T97" s="498"/>
      <c r="U97" s="498"/>
      <c r="V97" s="498"/>
      <c r="W97" s="498"/>
      <c r="X97" s="498"/>
      <c r="Y97" s="498"/>
      <c r="Z97" s="498"/>
      <c r="AA97" s="498"/>
      <c r="AB97" s="498"/>
      <c r="AC97" s="498"/>
      <c r="AD97" s="498"/>
      <c r="AE97" s="498"/>
      <c r="AF97" s="498"/>
      <c r="AG97" s="498"/>
      <c r="AH97" s="498"/>
      <c r="AI97" s="498"/>
      <c r="AJ97" s="498"/>
      <c r="AK97" s="498"/>
      <c r="AL97" s="498"/>
      <c r="AM97" s="498"/>
      <c r="AN97" s="498"/>
    </row>
    <row r="98" spans="1:40">
      <c r="A98" s="495"/>
      <c r="B98" s="505"/>
      <c r="C98" s="505"/>
      <c r="D98" s="505"/>
      <c r="E98" s="505"/>
      <c r="F98" s="505"/>
      <c r="G98" s="505"/>
      <c r="H98" s="506"/>
      <c r="I98" s="506"/>
      <c r="J98" s="505"/>
      <c r="K98" s="505"/>
      <c r="L98" s="505"/>
      <c r="M98" s="505"/>
      <c r="N98" s="505"/>
      <c r="O98" s="939"/>
      <c r="P98" s="939"/>
      <c r="Q98" s="496"/>
      <c r="R98" s="496"/>
      <c r="S98" s="496"/>
      <c r="T98" s="498"/>
      <c r="U98" s="498"/>
      <c r="V98" s="498"/>
      <c r="W98" s="498"/>
      <c r="X98" s="498"/>
      <c r="Y98" s="498"/>
      <c r="Z98" s="498"/>
      <c r="AA98" s="498"/>
      <c r="AB98" s="498"/>
      <c r="AC98" s="498"/>
      <c r="AD98" s="498"/>
      <c r="AE98" s="498"/>
      <c r="AF98" s="498"/>
      <c r="AG98" s="498"/>
      <c r="AH98" s="498"/>
      <c r="AI98" s="498"/>
      <c r="AJ98" s="498"/>
      <c r="AK98" s="498"/>
      <c r="AL98" s="498"/>
      <c r="AM98" s="498"/>
      <c r="AN98" s="498"/>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D2" sqref="D2"/>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91</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467</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467</v>
      </c>
      <c r="F9" s="54">
        <v>14.977393306746482</v>
      </c>
      <c r="G9" s="54">
        <v>4.0761996336068478</v>
      </c>
      <c r="H9" s="54">
        <v>6.2046112362671026</v>
      </c>
      <c r="I9" s="54">
        <v>11.307300426666666</v>
      </c>
      <c r="J9" s="54">
        <v>13.421161825726141</v>
      </c>
      <c r="K9" s="54">
        <v>15.160427098636728</v>
      </c>
      <c r="L9" s="54">
        <v>22.32209876075768</v>
      </c>
      <c r="M9" s="54">
        <v>29.14892693830431</v>
      </c>
      <c r="N9" s="59">
        <v>2213.1927194860814</v>
      </c>
      <c r="O9" s="11"/>
      <c r="P9" s="11"/>
      <c r="Q9" s="11"/>
      <c r="AI9" s="43"/>
      <c r="AJ9" s="43"/>
      <c r="AK9" s="43"/>
      <c r="AL9" s="43"/>
    </row>
    <row r="10" spans="1:69" s="44" customFormat="1">
      <c r="A10" s="1"/>
      <c r="B10" s="26" t="s">
        <v>19</v>
      </c>
      <c r="C10" s="53">
        <v>85</v>
      </c>
      <c r="D10" s="53">
        <v>500</v>
      </c>
      <c r="E10" s="28">
        <v>145</v>
      </c>
      <c r="F10" s="56">
        <v>16.024198957209197</v>
      </c>
      <c r="G10" s="56">
        <v>4.5422448598592418</v>
      </c>
      <c r="H10" s="56">
        <v>6.6902780499073371</v>
      </c>
      <c r="I10" s="56">
        <v>12.159214690755798</v>
      </c>
      <c r="J10" s="56">
        <v>14.388101287553647</v>
      </c>
      <c r="K10" s="56">
        <v>15.799909227827804</v>
      </c>
      <c r="L10" s="56">
        <v>24.870120625000009</v>
      </c>
      <c r="M10" s="56">
        <v>30.525559538028173</v>
      </c>
      <c r="N10" s="53">
        <v>362.20689655172413</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101</v>
      </c>
      <c r="F11" s="56">
        <v>14.840521059620407</v>
      </c>
      <c r="G11" s="56">
        <v>3.6945312626215836</v>
      </c>
      <c r="H11" s="56">
        <v>5.8157116489961656</v>
      </c>
      <c r="I11" s="56">
        <v>10.47091379195656</v>
      </c>
      <c r="J11" s="56">
        <v>13.593441226575809</v>
      </c>
      <c r="K11" s="56">
        <v>16.400173549190537</v>
      </c>
      <c r="L11" s="56">
        <v>22.617356050732564</v>
      </c>
      <c r="M11" s="56">
        <v>27.188717480179484</v>
      </c>
      <c r="N11" s="53">
        <v>701.45544554455444</v>
      </c>
      <c r="O11" s="11"/>
      <c r="P11" s="11"/>
      <c r="Q11" s="34" t="s">
        <v>23</v>
      </c>
      <c r="AI11" s="1"/>
      <c r="AJ11" s="43"/>
      <c r="AK11" s="43"/>
      <c r="AL11" s="43"/>
    </row>
    <row r="12" spans="1:69">
      <c r="B12" s="26" t="s">
        <v>19</v>
      </c>
      <c r="C12" s="53">
        <v>1001</v>
      </c>
      <c r="D12" s="53">
        <v>2000</v>
      </c>
      <c r="E12" s="28">
        <v>92</v>
      </c>
      <c r="F12" s="56">
        <v>14.785775838154045</v>
      </c>
      <c r="G12" s="56">
        <v>1.586713568148191</v>
      </c>
      <c r="H12" s="56">
        <v>4.5197309507185004</v>
      </c>
      <c r="I12" s="56">
        <v>11.448544415374977</v>
      </c>
      <c r="J12" s="56">
        <v>13.551772271189865</v>
      </c>
      <c r="K12" s="56">
        <v>15.863642451317297</v>
      </c>
      <c r="L12" s="56">
        <v>23.743063324746821</v>
      </c>
      <c r="M12" s="56">
        <v>29.868978109602818</v>
      </c>
      <c r="N12" s="53">
        <v>1410.2173913043478</v>
      </c>
      <c r="O12" s="11"/>
      <c r="P12" s="11"/>
      <c r="Q12" s="34" t="s">
        <v>25</v>
      </c>
      <c r="AI12" s="1"/>
      <c r="AJ12" s="43"/>
      <c r="AK12" s="43"/>
      <c r="AL12" s="43"/>
    </row>
    <row r="13" spans="1:69">
      <c r="B13" s="26" t="s">
        <v>19</v>
      </c>
      <c r="C13" s="53">
        <v>2001</v>
      </c>
      <c r="D13" s="53">
        <v>5000</v>
      </c>
      <c r="E13" s="28">
        <v>85</v>
      </c>
      <c r="F13" s="56">
        <v>13.939274428311688</v>
      </c>
      <c r="G13" s="56">
        <v>5.3606074767192782</v>
      </c>
      <c r="H13" s="56">
        <v>7.7365397400072364</v>
      </c>
      <c r="I13" s="56">
        <v>10.877340065358512</v>
      </c>
      <c r="J13" s="56">
        <v>12.673268370339338</v>
      </c>
      <c r="K13" s="56">
        <v>14.009473676090183</v>
      </c>
      <c r="L13" s="56">
        <v>20.230505163798913</v>
      </c>
      <c r="M13" s="56">
        <v>24.279614041231969</v>
      </c>
      <c r="N13" s="53">
        <v>3303.4</v>
      </c>
      <c r="O13" s="11"/>
      <c r="P13" s="11"/>
      <c r="Q13" s="34" t="s">
        <v>26</v>
      </c>
      <c r="AI13" s="1"/>
      <c r="AJ13" s="43"/>
      <c r="AK13" s="43"/>
      <c r="AL13" s="43"/>
    </row>
    <row r="14" spans="1:69">
      <c r="B14" s="26" t="s">
        <v>19</v>
      </c>
      <c r="C14" s="53">
        <v>5001</v>
      </c>
      <c r="D14" s="53">
        <v>10000</v>
      </c>
      <c r="E14" s="28">
        <v>30</v>
      </c>
      <c r="F14" s="56">
        <v>15.71886214340558</v>
      </c>
      <c r="G14" s="30">
        <v>6.0449810615906925</v>
      </c>
      <c r="H14" s="30">
        <v>8.7242418725292179</v>
      </c>
      <c r="I14" s="30">
        <v>12.266019286272245</v>
      </c>
      <c r="J14" s="30">
        <v>14.291228675083515</v>
      </c>
      <c r="K14" s="30">
        <v>15.798023530468864</v>
      </c>
      <c r="L14" s="30">
        <v>22.813276501345541</v>
      </c>
      <c r="M14" s="30">
        <v>27.379323649304506</v>
      </c>
      <c r="N14" s="53">
        <v>6605.9666666666662</v>
      </c>
      <c r="O14" s="11"/>
      <c r="P14" s="11"/>
      <c r="Q14" s="34" t="s">
        <v>27</v>
      </c>
      <c r="AI14" s="1"/>
      <c r="AJ14" s="43"/>
      <c r="AK14" s="43"/>
      <c r="AL14" s="43"/>
    </row>
    <row r="15" spans="1:69">
      <c r="B15" s="26" t="s">
        <v>19</v>
      </c>
      <c r="C15" s="53">
        <v>10001</v>
      </c>
      <c r="D15" s="53">
        <v>20000</v>
      </c>
      <c r="E15" s="28">
        <v>11</v>
      </c>
      <c r="F15" s="56">
        <v>12.78208929203837</v>
      </c>
      <c r="G15" s="30">
        <v>4.9155903902591698</v>
      </c>
      <c r="H15" s="30">
        <v>7.0942818635756764</v>
      </c>
      <c r="I15" s="30">
        <v>9.9743449840465459</v>
      </c>
      <c r="J15" s="30">
        <v>11.621182204622338</v>
      </c>
      <c r="K15" s="30">
        <v>12.846460867327551</v>
      </c>
      <c r="L15" s="30">
        <v>18.551046165036364</v>
      </c>
      <c r="M15" s="30">
        <v>22.26401354298067</v>
      </c>
      <c r="N15" s="53">
        <v>15530.818181818182</v>
      </c>
      <c r="O15" s="11"/>
      <c r="P15" s="11"/>
      <c r="Q15" s="11"/>
      <c r="AI15" s="1"/>
      <c r="AJ15" s="43"/>
      <c r="AK15" s="43"/>
      <c r="AL15" s="43"/>
    </row>
    <row r="16" spans="1:69">
      <c r="B16" s="26" t="s">
        <v>19</v>
      </c>
      <c r="C16" s="53">
        <v>20001</v>
      </c>
      <c r="D16" s="53">
        <v>98370</v>
      </c>
      <c r="E16" s="42">
        <v>3</v>
      </c>
      <c r="F16" s="30">
        <v>11.587285586227999</v>
      </c>
      <c r="G16" s="30">
        <v>4.4561063825714955</v>
      </c>
      <c r="H16" s="30">
        <v>6.4311450267877213</v>
      </c>
      <c r="I16" s="30">
        <v>9.0419947181637284</v>
      </c>
      <c r="J16" s="30">
        <v>10.534894098918921</v>
      </c>
      <c r="K16" s="30">
        <v>11.645640039046267</v>
      </c>
      <c r="L16" s="30">
        <v>16.816990159149235</v>
      </c>
      <c r="M16" s="30">
        <v>20.182888518769275</v>
      </c>
      <c r="N16" s="61">
        <v>43549</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1033561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467</v>
      </c>
      <c r="F26" s="54">
        <v>14.977393306746482</v>
      </c>
      <c r="G26" s="54">
        <v>4.0761996336068478</v>
      </c>
      <c r="H26" s="54">
        <v>6.2046112362671026</v>
      </c>
      <c r="I26" s="54">
        <v>11.307300426666666</v>
      </c>
      <c r="J26" s="54">
        <v>13.421161825726141</v>
      </c>
      <c r="K26" s="54">
        <v>15.160427098636728</v>
      </c>
      <c r="L26" s="54">
        <v>22.32209876075768</v>
      </c>
      <c r="M26" s="54">
        <v>29.14892693830431</v>
      </c>
      <c r="N26" s="59">
        <v>2213.1927194860814</v>
      </c>
      <c r="O26" s="11"/>
      <c r="P26" s="11"/>
      <c r="Q26" s="11"/>
      <c r="AI26" s="43"/>
      <c r="AJ26" s="43"/>
      <c r="AK26" s="43"/>
      <c r="AL26" s="43"/>
    </row>
    <row r="27" spans="1:69">
      <c r="B27" s="28" t="s">
        <v>20</v>
      </c>
      <c r="C27" s="28" t="s">
        <v>19</v>
      </c>
      <c r="D27" s="28" t="s">
        <v>19</v>
      </c>
      <c r="E27" s="28">
        <v>260</v>
      </c>
      <c r="F27" s="56">
        <v>15.747649296324333</v>
      </c>
      <c r="G27" s="56">
        <v>4.0864122022816911</v>
      </c>
      <c r="H27" s="56">
        <v>7.4281334857045032</v>
      </c>
      <c r="I27" s="56">
        <v>12.597436179984015</v>
      </c>
      <c r="J27" s="56">
        <v>14.17078113688622</v>
      </c>
      <c r="K27" s="56">
        <v>16.127258613106289</v>
      </c>
      <c r="L27" s="56">
        <v>23.812761598676115</v>
      </c>
      <c r="M27" s="56">
        <v>30.066138152405674</v>
      </c>
      <c r="N27" s="33">
        <v>1718.9730769230769</v>
      </c>
      <c r="O27" s="11"/>
      <c r="P27" s="11"/>
      <c r="Q27" s="11"/>
      <c r="AI27" s="43"/>
      <c r="AJ27" s="43"/>
      <c r="AK27" s="43"/>
      <c r="AL27" s="43"/>
    </row>
    <row r="28" spans="1:69">
      <c r="B28" s="28" t="s">
        <v>21</v>
      </c>
      <c r="C28" s="28" t="s">
        <v>19</v>
      </c>
      <c r="D28" s="28" t="s">
        <v>19</v>
      </c>
      <c r="E28" s="28">
        <v>64</v>
      </c>
      <c r="F28" s="56">
        <v>14.601193500845989</v>
      </c>
      <c r="G28" s="56">
        <v>4.5758159228304525</v>
      </c>
      <c r="H28" s="56">
        <v>5.6153061224489793</v>
      </c>
      <c r="I28" s="56">
        <v>10.624409042553191</v>
      </c>
      <c r="J28" s="56">
        <v>12.917254245090941</v>
      </c>
      <c r="K28" s="56">
        <v>15.812457617411225</v>
      </c>
      <c r="L28" s="56">
        <v>21.409942054054056</v>
      </c>
      <c r="M28" s="56">
        <v>28.330130095996026</v>
      </c>
      <c r="N28" s="33">
        <v>2159.53125</v>
      </c>
      <c r="O28" s="11"/>
      <c r="P28" s="11"/>
      <c r="Q28" s="11"/>
      <c r="AI28" s="43"/>
      <c r="AJ28" s="43"/>
      <c r="AK28" s="43"/>
      <c r="AL28" s="43"/>
    </row>
    <row r="29" spans="1:69" s="44" customFormat="1">
      <c r="A29" s="1"/>
      <c r="B29" s="28" t="s">
        <v>22</v>
      </c>
      <c r="C29" s="28" t="s">
        <v>19</v>
      </c>
      <c r="D29" s="28" t="s">
        <v>19</v>
      </c>
      <c r="E29" s="28">
        <v>30</v>
      </c>
      <c r="F29" s="56">
        <v>12.625446534493685</v>
      </c>
      <c r="G29" s="56">
        <v>3.9566436320451124</v>
      </c>
      <c r="H29" s="56">
        <v>4.8554761786895684</v>
      </c>
      <c r="I29" s="56">
        <v>9.1867769795376422</v>
      </c>
      <c r="J29" s="56">
        <v>11.169367958476005</v>
      </c>
      <c r="K29" s="56">
        <v>13.672809569711253</v>
      </c>
      <c r="L29" s="56">
        <v>18.512875587492605</v>
      </c>
      <c r="M29" s="56">
        <v>24.496664798088208</v>
      </c>
      <c r="N29" s="33">
        <v>4362.833333333333</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113</v>
      </c>
      <c r="F30" s="56">
        <v>14.042602452365745</v>
      </c>
      <c r="G30" s="56">
        <v>3.0880349705357291</v>
      </c>
      <c r="H30" s="56">
        <v>5.3042424849007777</v>
      </c>
      <c r="I30" s="56">
        <v>9.2960547323181562</v>
      </c>
      <c r="J30" s="56">
        <v>11.497130376124286</v>
      </c>
      <c r="K30" s="56">
        <v>13.755840398820876</v>
      </c>
      <c r="L30" s="56">
        <v>21.615401864612735</v>
      </c>
      <c r="M30" s="56">
        <v>27.959891549369946</v>
      </c>
      <c r="N30" s="33">
        <v>2810.0265486725662</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85</v>
      </c>
      <c r="C37" s="53">
        <v>500</v>
      </c>
      <c r="D37" s="53">
        <v>362.20689655172413</v>
      </c>
      <c r="E37" s="56">
        <v>16.024198957209197</v>
      </c>
      <c r="F37" s="948">
        <v>16.848289970390898</v>
      </c>
      <c r="G37" s="948">
        <v>15.62170565186897</v>
      </c>
      <c r="H37" s="948">
        <v>13.50786902959967</v>
      </c>
      <c r="I37" s="948">
        <v>15.024073346083718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701.45544554455444</v>
      </c>
      <c r="E38" s="56">
        <v>14.840521059620407</v>
      </c>
      <c r="F38" s="948">
        <v>15.603737996006782</v>
      </c>
      <c r="G38" s="948">
        <v>14.467759189263663</v>
      </c>
      <c r="H38" s="948">
        <v>12.510067763117771</v>
      </c>
      <c r="I38" s="948">
        <v>13.91427287499612</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1410.2173913043478</v>
      </c>
      <c r="E39" s="56">
        <v>14.785775838154045</v>
      </c>
      <c r="F39" s="948">
        <v>15.546177342383995</v>
      </c>
      <c r="G39" s="948">
        <v>14.414389049646848</v>
      </c>
      <c r="H39" s="948">
        <v>12.463919354480385</v>
      </c>
      <c r="I39" s="948">
        <v>13.862944491914096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3303.4</v>
      </c>
      <c r="E40" s="56">
        <v>13.939274428311688</v>
      </c>
      <c r="F40" s="948">
        <v>14.656142136789377</v>
      </c>
      <c r="G40" s="948">
        <v>13.589149928879436</v>
      </c>
      <c r="H40" s="948">
        <v>11.75034670051769</v>
      </c>
      <c r="I40" s="948">
        <v>13.06927615922573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6605.9666666666662</v>
      </c>
      <c r="E41" s="56">
        <v>15.71886214340558</v>
      </c>
      <c r="F41" s="948">
        <v>16.527250323333586</v>
      </c>
      <c r="G41" s="948">
        <v>15.324038240059053</v>
      </c>
      <c r="H41" s="948">
        <v>13.25048020774415</v>
      </c>
      <c r="I41" s="948">
        <v>14.737793657589137</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15530.818181818182</v>
      </c>
      <c r="E42" s="56">
        <v>12.78208929203837</v>
      </c>
      <c r="F42" s="948">
        <v>13.439445390984947</v>
      </c>
      <c r="G42" s="948">
        <v>12.461030786583914</v>
      </c>
      <c r="H42" s="948">
        <v>10.774877954434311</v>
      </c>
      <c r="I42" s="948">
        <v>11.984314944702959</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98370</v>
      </c>
      <c r="D43" s="61">
        <v>43549</v>
      </c>
      <c r="E43" s="948">
        <v>11.587285586227999</v>
      </c>
      <c r="F43" s="948">
        <v>12.183195431349107</v>
      </c>
      <c r="G43" s="948">
        <v>11.296237972055444</v>
      </c>
      <c r="H43" s="948">
        <v>9.76769800008746</v>
      </c>
      <c r="I43" s="948">
        <v>10.864083065518031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2213.1927194860814</v>
      </c>
      <c r="E44" s="54">
        <v>14.977393306746482</v>
      </c>
      <c r="F44" s="54">
        <v>15.747649296324333</v>
      </c>
      <c r="G44" s="54">
        <v>14.601193500845989</v>
      </c>
      <c r="H44" s="54">
        <v>12.625446534493685</v>
      </c>
      <c r="I44" s="54">
        <v>14.042602452365745</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478"/>
      <c r="B46" s="482" t="s">
        <v>221</v>
      </c>
      <c r="C46" s="483"/>
      <c r="D46" s="483"/>
      <c r="E46" s="483"/>
      <c r="F46" s="483"/>
      <c r="G46" s="483"/>
      <c r="H46" s="483"/>
      <c r="I46" s="483"/>
      <c r="J46" s="483"/>
      <c r="K46" s="483"/>
      <c r="L46" s="484"/>
      <c r="M46" s="484"/>
      <c r="N46" s="483"/>
      <c r="O46" s="483"/>
      <c r="P46" s="483"/>
      <c r="Q46" s="483"/>
      <c r="R46" s="483"/>
      <c r="S46" s="483"/>
      <c r="T46" s="483"/>
      <c r="U46" s="483"/>
      <c r="V46" s="483"/>
      <c r="W46" s="483"/>
      <c r="X46" s="483"/>
      <c r="Y46" s="483"/>
      <c r="Z46" s="483"/>
      <c r="AA46" s="483"/>
      <c r="AB46" s="483"/>
      <c r="AC46" s="483"/>
      <c r="AD46" s="483"/>
      <c r="AE46" s="481"/>
      <c r="AF46" s="481"/>
      <c r="AG46" s="481"/>
      <c r="AH46" s="481"/>
      <c r="AI46" s="481"/>
      <c r="AJ46" s="481"/>
      <c r="AK46" s="481"/>
      <c r="AL46" s="481"/>
      <c r="AM46" s="479"/>
      <c r="AN46" s="479"/>
    </row>
    <row r="47" spans="1:40">
      <c r="A47" s="477"/>
      <c r="B47" s="477"/>
      <c r="C47" s="477"/>
      <c r="D47" s="477"/>
      <c r="E47" s="477"/>
      <c r="F47" s="477"/>
      <c r="G47" s="477"/>
      <c r="H47" s="477"/>
      <c r="I47" s="477"/>
      <c r="J47" s="477"/>
      <c r="K47" s="477"/>
      <c r="L47" s="477"/>
      <c r="M47" s="477"/>
      <c r="N47" s="477"/>
      <c r="O47" s="477"/>
      <c r="P47" s="477"/>
      <c r="Q47" s="477"/>
      <c r="R47" s="477"/>
      <c r="S47" s="477"/>
      <c r="T47" s="477"/>
      <c r="U47" s="477"/>
      <c r="V47" s="477"/>
      <c r="W47" s="477"/>
      <c r="X47" s="477"/>
      <c r="Y47" s="477"/>
      <c r="Z47" s="477"/>
      <c r="AA47" s="477"/>
      <c r="AB47" s="477"/>
      <c r="AC47" s="477"/>
      <c r="AD47" s="477"/>
      <c r="AE47" s="477"/>
      <c r="AF47" s="477"/>
      <c r="AG47" s="477"/>
      <c r="AH47" s="477"/>
      <c r="AI47" s="477"/>
      <c r="AJ47" s="477"/>
      <c r="AK47" s="477"/>
      <c r="AL47" s="477"/>
      <c r="AM47" s="477"/>
      <c r="AN47" s="477"/>
    </row>
    <row r="48" spans="1:40">
      <c r="A48" s="478"/>
      <c r="B48" s="493" t="s">
        <v>214</v>
      </c>
      <c r="C48" s="479"/>
      <c r="D48" s="479"/>
      <c r="E48" s="479"/>
      <c r="F48" s="479"/>
      <c r="G48" s="479"/>
      <c r="H48" s="479"/>
      <c r="I48" s="479"/>
      <c r="J48" s="479"/>
      <c r="K48" s="479"/>
      <c r="L48" s="479"/>
      <c r="M48" s="479"/>
      <c r="N48" s="480"/>
      <c r="O48" s="480"/>
      <c r="P48" s="939"/>
      <c r="Q48" s="479"/>
      <c r="R48" s="479"/>
      <c r="S48" s="479"/>
      <c r="T48" s="481"/>
      <c r="U48" s="481"/>
      <c r="V48" s="481"/>
      <c r="W48" s="481"/>
      <c r="X48" s="481"/>
      <c r="Y48" s="481"/>
      <c r="Z48" s="481"/>
      <c r="AA48" s="481"/>
      <c r="AB48" s="481"/>
      <c r="AC48" s="481"/>
      <c r="AD48" s="481"/>
      <c r="AE48" s="481"/>
      <c r="AF48" s="481"/>
      <c r="AG48" s="481"/>
      <c r="AH48" s="481"/>
      <c r="AI48" s="481"/>
      <c r="AJ48" s="481"/>
      <c r="AK48" s="481"/>
      <c r="AL48" s="481"/>
      <c r="AM48" s="481"/>
      <c r="AN48" s="481"/>
    </row>
    <row r="49" spans="1:40">
      <c r="A49" s="478"/>
      <c r="B49" s="485">
        <v>1</v>
      </c>
      <c r="C49" s="485">
        <v>2</v>
      </c>
      <c r="D49" s="485">
        <v>3</v>
      </c>
      <c r="E49" s="485">
        <v>4</v>
      </c>
      <c r="F49" s="485">
        <v>5</v>
      </c>
      <c r="G49" s="485">
        <v>7</v>
      </c>
      <c r="H49" s="485">
        <v>8</v>
      </c>
      <c r="I49" s="485">
        <v>9</v>
      </c>
      <c r="J49" s="485">
        <v>10</v>
      </c>
      <c r="K49" s="485">
        <v>11</v>
      </c>
      <c r="L49" s="485">
        <v>12</v>
      </c>
      <c r="M49" s="485">
        <v>13</v>
      </c>
      <c r="N49" s="485">
        <v>14</v>
      </c>
      <c r="O49" s="939"/>
      <c r="P49" s="939"/>
      <c r="Q49" s="479"/>
      <c r="R49" s="479"/>
      <c r="S49" s="479"/>
      <c r="T49" s="481"/>
      <c r="U49" s="481"/>
      <c r="V49" s="481"/>
      <c r="W49" s="481"/>
      <c r="X49" s="481"/>
      <c r="Y49" s="481"/>
      <c r="Z49" s="481"/>
      <c r="AA49" s="481"/>
      <c r="AB49" s="481"/>
      <c r="AC49" s="481"/>
      <c r="AD49" s="481"/>
      <c r="AE49" s="481"/>
      <c r="AF49" s="481"/>
      <c r="AG49" s="481"/>
      <c r="AH49" s="481"/>
      <c r="AI49" s="481"/>
      <c r="AJ49" s="481"/>
      <c r="AK49" s="481"/>
      <c r="AL49" s="481"/>
      <c r="AM49" s="481"/>
      <c r="AN49" s="481"/>
    </row>
    <row r="50" spans="1:40" ht="60">
      <c r="A50" s="478"/>
      <c r="B50" s="485" t="s">
        <v>5</v>
      </c>
      <c r="C50" s="485" t="s">
        <v>28</v>
      </c>
      <c r="D50" s="485" t="s">
        <v>29</v>
      </c>
      <c r="E50" s="485" t="s">
        <v>215</v>
      </c>
      <c r="F50" s="485" t="s">
        <v>9</v>
      </c>
      <c r="G50" s="485" t="s">
        <v>11</v>
      </c>
      <c r="H50" s="485" t="s">
        <v>12</v>
      </c>
      <c r="I50" s="485" t="s">
        <v>13</v>
      </c>
      <c r="J50" s="485" t="s">
        <v>14</v>
      </c>
      <c r="K50" s="485" t="s">
        <v>15</v>
      </c>
      <c r="L50" s="485" t="s">
        <v>16</v>
      </c>
      <c r="M50" s="485" t="s">
        <v>17</v>
      </c>
      <c r="N50" s="485" t="s">
        <v>216</v>
      </c>
      <c r="O50" s="939"/>
      <c r="P50" s="939"/>
      <c r="Q50" s="479"/>
      <c r="R50" s="479"/>
      <c r="S50" s="479"/>
      <c r="T50" s="481"/>
      <c r="U50" s="481"/>
      <c r="V50" s="481"/>
      <c r="W50" s="481"/>
      <c r="X50" s="481"/>
      <c r="Y50" s="481"/>
      <c r="Z50" s="481"/>
      <c r="AA50" s="481"/>
      <c r="AB50" s="481"/>
      <c r="AC50" s="481"/>
      <c r="AD50" s="481"/>
      <c r="AE50" s="481"/>
      <c r="AF50" s="481"/>
      <c r="AG50" s="481"/>
      <c r="AH50" s="481"/>
      <c r="AI50" s="481"/>
      <c r="AJ50" s="481"/>
      <c r="AK50" s="481"/>
      <c r="AL50" s="481"/>
      <c r="AM50" s="481"/>
      <c r="AN50" s="481"/>
    </row>
    <row r="51" spans="1:40">
      <c r="A51" s="478"/>
      <c r="B51" s="491" t="s">
        <v>20</v>
      </c>
      <c r="C51" s="491" t="s">
        <v>19</v>
      </c>
      <c r="D51" s="491" t="s">
        <v>19</v>
      </c>
      <c r="E51" s="491">
        <f t="shared" ref="E51" si="0">E27</f>
        <v>260</v>
      </c>
      <c r="F51" s="951">
        <f>F27</f>
        <v>15.747649296324333</v>
      </c>
      <c r="G51" s="951">
        <f t="shared" ref="G51:N51" si="1">G27</f>
        <v>4.0864122022816911</v>
      </c>
      <c r="H51" s="951">
        <f t="shared" si="1"/>
        <v>7.4281334857045032</v>
      </c>
      <c r="I51" s="951">
        <f t="shared" si="1"/>
        <v>12.597436179984015</v>
      </c>
      <c r="J51" s="951">
        <f t="shared" si="1"/>
        <v>14.17078113688622</v>
      </c>
      <c r="K51" s="951">
        <f t="shared" si="1"/>
        <v>16.127258613106289</v>
      </c>
      <c r="L51" s="951">
        <f t="shared" si="1"/>
        <v>23.812761598676115</v>
      </c>
      <c r="M51" s="951">
        <f t="shared" si="1"/>
        <v>30.066138152405674</v>
      </c>
      <c r="N51" s="952">
        <f t="shared" si="1"/>
        <v>1718.9730769230769</v>
      </c>
      <c r="O51" s="939"/>
      <c r="P51" s="939"/>
      <c r="Q51" s="479"/>
      <c r="R51" s="479"/>
      <c r="S51" s="479"/>
      <c r="T51" s="481"/>
      <c r="U51" s="481"/>
      <c r="V51" s="481"/>
      <c r="W51" s="481"/>
      <c r="X51" s="481"/>
      <c r="Y51" s="481"/>
      <c r="Z51" s="481"/>
      <c r="AA51" s="481"/>
      <c r="AB51" s="481"/>
      <c r="AC51" s="481"/>
      <c r="AD51" s="481"/>
      <c r="AE51" s="481"/>
      <c r="AF51" s="481"/>
      <c r="AG51" s="481"/>
      <c r="AH51" s="481"/>
      <c r="AI51" s="481"/>
      <c r="AJ51" s="481"/>
      <c r="AK51" s="481"/>
      <c r="AL51" s="481"/>
      <c r="AM51" s="481"/>
      <c r="AN51" s="481"/>
    </row>
    <row r="52" spans="1:40">
      <c r="A52" s="478"/>
      <c r="B52" s="487" t="s">
        <v>20</v>
      </c>
      <c r="C52" s="486" t="s">
        <v>75</v>
      </c>
      <c r="D52" s="486">
        <v>500</v>
      </c>
      <c r="E52" s="487"/>
      <c r="F52" s="948">
        <f>F$51/F$9*F10</f>
        <v>16.848289970390898</v>
      </c>
      <c r="G52" s="948">
        <f t="shared" ref="G52:M52" si="2">G$51/G$9*G10</f>
        <v>4.5536250648881653</v>
      </c>
      <c r="H52" s="948">
        <f t="shared" si="2"/>
        <v>8.0095716748064003</v>
      </c>
      <c r="I52" s="948">
        <f t="shared" si="2"/>
        <v>13.546551810393121</v>
      </c>
      <c r="J52" s="948">
        <f t="shared" si="2"/>
        <v>15.191727584302651</v>
      </c>
      <c r="K52" s="948">
        <f t="shared" si="2"/>
        <v>16.807522672213945</v>
      </c>
      <c r="L52" s="948">
        <f t="shared" si="2"/>
        <v>26.530939573414067</v>
      </c>
      <c r="M52" s="948">
        <f t="shared" si="2"/>
        <v>31.486088396749416</v>
      </c>
      <c r="N52" s="486"/>
      <c r="O52" s="939"/>
      <c r="P52" s="939"/>
      <c r="Q52" s="479"/>
      <c r="R52" s="479"/>
      <c r="S52" s="479"/>
      <c r="T52" s="481"/>
      <c r="U52" s="481"/>
      <c r="V52" s="481"/>
      <c r="W52" s="481"/>
      <c r="X52" s="481"/>
      <c r="Y52" s="481"/>
      <c r="Z52" s="481"/>
      <c r="AA52" s="481"/>
      <c r="AB52" s="481"/>
      <c r="AC52" s="481"/>
      <c r="AD52" s="481"/>
      <c r="AE52" s="481"/>
      <c r="AF52" s="481"/>
      <c r="AG52" s="481"/>
      <c r="AH52" s="481"/>
      <c r="AI52" s="481"/>
      <c r="AJ52" s="481"/>
      <c r="AK52" s="481"/>
      <c r="AL52" s="481"/>
      <c r="AM52" s="481"/>
      <c r="AN52" s="481"/>
    </row>
    <row r="53" spans="1:40">
      <c r="A53" s="478"/>
      <c r="B53" s="487" t="s">
        <v>20</v>
      </c>
      <c r="C53" s="486">
        <v>501</v>
      </c>
      <c r="D53" s="486">
        <v>1000</v>
      </c>
      <c r="E53" s="487"/>
      <c r="F53" s="948">
        <f t="shared" ref="F53:M53" si="3">F$51/F$9*F11</f>
        <v>15.603737996006782</v>
      </c>
      <c r="G53" s="948">
        <f t="shared" si="3"/>
        <v>3.7037875939184621</v>
      </c>
      <c r="H53" s="948">
        <f t="shared" si="3"/>
        <v>6.9625445975726645</v>
      </c>
      <c r="I53" s="948">
        <f t="shared" si="3"/>
        <v>11.66561984407914</v>
      </c>
      <c r="J53" s="948">
        <f t="shared" si="3"/>
        <v>14.352682951016416</v>
      </c>
      <c r="K53" s="948">
        <f t="shared" si="3"/>
        <v>17.446067871755723</v>
      </c>
      <c r="L53" s="948">
        <f t="shared" si="3"/>
        <v>24.127736078979169</v>
      </c>
      <c r="M53" s="948">
        <f t="shared" si="3"/>
        <v>28.044247998425902</v>
      </c>
      <c r="N53" s="486"/>
      <c r="O53" s="939"/>
      <c r="P53" s="939"/>
      <c r="Q53" s="479"/>
      <c r="R53" s="479"/>
      <c r="S53" s="479"/>
      <c r="T53" s="481"/>
      <c r="U53" s="481"/>
      <c r="V53" s="481"/>
      <c r="W53" s="481"/>
      <c r="X53" s="481"/>
      <c r="Y53" s="481"/>
      <c r="Z53" s="481"/>
      <c r="AA53" s="481"/>
      <c r="AB53" s="481"/>
      <c r="AC53" s="481"/>
      <c r="AD53" s="481"/>
      <c r="AE53" s="481"/>
      <c r="AF53" s="481"/>
      <c r="AG53" s="481"/>
      <c r="AH53" s="481"/>
      <c r="AI53" s="481"/>
      <c r="AJ53" s="481"/>
      <c r="AK53" s="481"/>
      <c r="AL53" s="481"/>
      <c r="AM53" s="481"/>
      <c r="AN53" s="481"/>
    </row>
    <row r="54" spans="1:40">
      <c r="A54" s="478"/>
      <c r="B54" s="487" t="s">
        <v>20</v>
      </c>
      <c r="C54" s="486">
        <v>1001</v>
      </c>
      <c r="D54" s="486">
        <v>2000</v>
      </c>
      <c r="E54" s="487"/>
      <c r="F54" s="948">
        <f t="shared" ref="F54:M54" si="4">F$51/F$9*F12</f>
        <v>15.546177342383995</v>
      </c>
      <c r="G54" s="948">
        <f t="shared" si="4"/>
        <v>1.5906889429429925</v>
      </c>
      <c r="H54" s="948">
        <f t="shared" si="4"/>
        <v>5.4110021632243077</v>
      </c>
      <c r="I54" s="948">
        <f t="shared" si="4"/>
        <v>12.754795767721074</v>
      </c>
      <c r="J54" s="948">
        <f t="shared" si="4"/>
        <v>14.308686637236409</v>
      </c>
      <c r="K54" s="948">
        <f t="shared" si="4"/>
        <v>16.87532037809483</v>
      </c>
      <c r="L54" s="948">
        <f t="shared" si="4"/>
        <v>25.328617735910214</v>
      </c>
      <c r="M54" s="948">
        <f t="shared" si="4"/>
        <v>30.808846727540683</v>
      </c>
      <c r="N54" s="486"/>
      <c r="O54" s="939"/>
      <c r="P54" s="939"/>
      <c r="Q54" s="479"/>
      <c r="R54" s="479"/>
      <c r="S54" s="479"/>
      <c r="T54" s="481"/>
      <c r="U54" s="481"/>
      <c r="V54" s="481"/>
      <c r="W54" s="481"/>
      <c r="X54" s="481"/>
      <c r="Y54" s="481"/>
      <c r="Z54" s="481"/>
      <c r="AA54" s="481"/>
      <c r="AB54" s="481"/>
      <c r="AC54" s="481"/>
      <c r="AD54" s="481"/>
      <c r="AE54" s="481"/>
      <c r="AF54" s="481"/>
      <c r="AG54" s="481"/>
      <c r="AH54" s="481"/>
      <c r="AI54" s="481"/>
      <c r="AJ54" s="481"/>
      <c r="AK54" s="481"/>
      <c r="AL54" s="481"/>
      <c r="AM54" s="481"/>
      <c r="AN54" s="481"/>
    </row>
    <row r="55" spans="1:40">
      <c r="A55" s="478"/>
      <c r="B55" s="487" t="s">
        <v>20</v>
      </c>
      <c r="C55" s="486">
        <v>2001</v>
      </c>
      <c r="D55" s="486">
        <v>5000</v>
      </c>
      <c r="E55" s="487"/>
      <c r="F55" s="948">
        <f t="shared" ref="F55:M55" si="5">F$51/F$9*F13</f>
        <v>14.656142136789377</v>
      </c>
      <c r="G55" s="948">
        <f t="shared" si="5"/>
        <v>5.374038019115563</v>
      </c>
      <c r="H55" s="948">
        <f t="shared" si="5"/>
        <v>9.2621516027176618</v>
      </c>
      <c r="I55" s="948">
        <f t="shared" si="5"/>
        <v>12.118418376695749</v>
      </c>
      <c r="J55" s="948">
        <f t="shared" si="5"/>
        <v>13.381115189361401</v>
      </c>
      <c r="K55" s="948">
        <f t="shared" si="5"/>
        <v>14.902905013020902</v>
      </c>
      <c r="L55" s="948">
        <f t="shared" si="5"/>
        <v>21.581492029469803</v>
      </c>
      <c r="M55" s="948">
        <f t="shared" si="5"/>
        <v>25.043605604962803</v>
      </c>
      <c r="N55" s="486"/>
      <c r="O55" s="939"/>
      <c r="P55" s="939"/>
      <c r="Q55" s="479"/>
      <c r="R55" s="479"/>
      <c r="S55" s="479"/>
      <c r="T55" s="481"/>
      <c r="U55" s="481"/>
      <c r="V55" s="481"/>
      <c r="W55" s="481"/>
      <c r="X55" s="481"/>
      <c r="Y55" s="481"/>
      <c r="Z55" s="481"/>
      <c r="AA55" s="481"/>
      <c r="AB55" s="481"/>
      <c r="AC55" s="481"/>
      <c r="AD55" s="481"/>
      <c r="AE55" s="481"/>
      <c r="AF55" s="481"/>
      <c r="AG55" s="481"/>
      <c r="AH55" s="481"/>
      <c r="AI55" s="481"/>
      <c r="AJ55" s="481"/>
      <c r="AK55" s="481"/>
      <c r="AL55" s="481"/>
      <c r="AM55" s="481"/>
      <c r="AN55" s="481"/>
    </row>
    <row r="56" spans="1:40">
      <c r="A56" s="478"/>
      <c r="B56" s="487" t="s">
        <v>20</v>
      </c>
      <c r="C56" s="486">
        <v>5001</v>
      </c>
      <c r="D56" s="486">
        <v>10000</v>
      </c>
      <c r="E56" s="487"/>
      <c r="F56" s="948">
        <f t="shared" ref="F56:M56" si="6">F$51/F$9*F14</f>
        <v>16.527250323333586</v>
      </c>
      <c r="G56" s="948">
        <f t="shared" si="6"/>
        <v>6.0601262433233645</v>
      </c>
      <c r="H56" s="948">
        <f t="shared" si="6"/>
        <v>10.444624283939561</v>
      </c>
      <c r="I56" s="948">
        <f t="shared" si="6"/>
        <v>13.66554255309722</v>
      </c>
      <c r="J56" s="948">
        <f t="shared" si="6"/>
        <v>15.089444294130164</v>
      </c>
      <c r="K56" s="948">
        <f t="shared" si="6"/>
        <v>16.805516717581149</v>
      </c>
      <c r="L56" s="948">
        <f t="shared" si="6"/>
        <v>24.336740036570909</v>
      </c>
      <c r="M56" s="948">
        <f t="shared" si="6"/>
        <v>28.240851853715096</v>
      </c>
      <c r="N56" s="486"/>
      <c r="O56" s="939"/>
      <c r="P56" s="939"/>
      <c r="Q56" s="479"/>
      <c r="R56" s="479"/>
      <c r="S56" s="479"/>
      <c r="T56" s="481"/>
      <c r="U56" s="481"/>
      <c r="V56" s="481"/>
      <c r="W56" s="481"/>
      <c r="X56" s="481"/>
      <c r="Y56" s="481"/>
      <c r="Z56" s="481"/>
      <c r="AA56" s="481"/>
      <c r="AB56" s="481"/>
      <c r="AC56" s="481"/>
      <c r="AD56" s="481"/>
      <c r="AE56" s="481"/>
      <c r="AF56" s="481"/>
      <c r="AG56" s="481"/>
      <c r="AH56" s="481"/>
      <c r="AI56" s="481"/>
      <c r="AJ56" s="481"/>
      <c r="AK56" s="481"/>
      <c r="AL56" s="481"/>
      <c r="AM56" s="481"/>
      <c r="AN56" s="481"/>
    </row>
    <row r="57" spans="1:40">
      <c r="A57" s="478"/>
      <c r="B57" s="487" t="s">
        <v>20</v>
      </c>
      <c r="C57" s="486">
        <v>10001</v>
      </c>
      <c r="D57" s="486">
        <v>20000</v>
      </c>
      <c r="E57" s="487"/>
      <c r="F57" s="948">
        <f t="shared" ref="F57:M57" si="7">F$51/F$9*F15</f>
        <v>13.439445390984947</v>
      </c>
      <c r="G57" s="948">
        <f t="shared" si="7"/>
        <v>4.9279059805026</v>
      </c>
      <c r="H57" s="948">
        <f t="shared" si="7"/>
        <v>8.4932432768434065</v>
      </c>
      <c r="I57" s="948">
        <f t="shared" si="7"/>
        <v>11.112393730809481</v>
      </c>
      <c r="J57" s="948">
        <f t="shared" si="7"/>
        <v>12.270266293780425</v>
      </c>
      <c r="K57" s="948">
        <f t="shared" si="7"/>
        <v>13.665722959030042</v>
      </c>
      <c r="L57" s="948">
        <f t="shared" si="7"/>
        <v>19.789879279212155</v>
      </c>
      <c r="M57" s="948">
        <f t="shared" si="7"/>
        <v>22.964581455334653</v>
      </c>
      <c r="N57" s="486"/>
      <c r="O57" s="939"/>
      <c r="P57" s="939"/>
      <c r="Q57" s="479"/>
      <c r="R57" s="479"/>
      <c r="S57" s="479"/>
      <c r="T57" s="481"/>
      <c r="U57" s="481"/>
      <c r="V57" s="481"/>
      <c r="W57" s="481"/>
      <c r="X57" s="481"/>
      <c r="Y57" s="481"/>
      <c r="Z57" s="481"/>
      <c r="AA57" s="481"/>
      <c r="AB57" s="481"/>
      <c r="AC57" s="481"/>
      <c r="AD57" s="481"/>
      <c r="AE57" s="481"/>
      <c r="AF57" s="481"/>
      <c r="AG57" s="481"/>
      <c r="AH57" s="481"/>
      <c r="AI57" s="481"/>
      <c r="AJ57" s="481"/>
      <c r="AK57" s="481"/>
      <c r="AL57" s="481"/>
      <c r="AM57" s="481"/>
      <c r="AN57" s="481"/>
    </row>
    <row r="58" spans="1:40">
      <c r="A58" s="478"/>
      <c r="B58" s="487" t="s">
        <v>20</v>
      </c>
      <c r="C58" s="486">
        <v>20001</v>
      </c>
      <c r="D58" s="486" t="s">
        <v>76</v>
      </c>
      <c r="E58" s="487"/>
      <c r="F58" s="948">
        <f t="shared" ref="F58:M58" si="8">F$51/F$9*F16</f>
        <v>12.183195431349107</v>
      </c>
      <c r="G58" s="948">
        <f t="shared" si="8"/>
        <v>4.4672707750313796</v>
      </c>
      <c r="H58" s="948">
        <f t="shared" si="8"/>
        <v>7.6993387507779936</v>
      </c>
      <c r="I58" s="948">
        <f t="shared" si="8"/>
        <v>10.073664544473328</v>
      </c>
      <c r="J58" s="948">
        <f t="shared" si="8"/>
        <v>11.123305159013468</v>
      </c>
      <c r="K58" s="948">
        <f t="shared" si="8"/>
        <v>12.388321740733348</v>
      </c>
      <c r="L58" s="948">
        <f t="shared" si="8"/>
        <v>17.940023550613045</v>
      </c>
      <c r="M58" s="948">
        <f t="shared" si="8"/>
        <v>20.817970960107672</v>
      </c>
      <c r="N58" s="486"/>
      <c r="O58" s="939"/>
      <c r="P58" s="939"/>
      <c r="Q58" s="479"/>
      <c r="R58" s="479"/>
      <c r="S58" s="479"/>
      <c r="T58" s="481"/>
      <c r="U58" s="481"/>
      <c r="V58" s="481"/>
      <c r="W58" s="481"/>
      <c r="X58" s="481"/>
      <c r="Y58" s="481"/>
      <c r="Z58" s="481"/>
      <c r="AA58" s="481"/>
      <c r="AB58" s="481"/>
      <c r="AC58" s="481"/>
      <c r="AD58" s="481"/>
      <c r="AE58" s="481"/>
      <c r="AF58" s="481"/>
      <c r="AG58" s="481"/>
      <c r="AH58" s="481"/>
      <c r="AI58" s="481"/>
      <c r="AJ58" s="481"/>
      <c r="AK58" s="481"/>
      <c r="AL58" s="481"/>
      <c r="AM58" s="481"/>
      <c r="AN58" s="481"/>
    </row>
    <row r="59" spans="1:40">
      <c r="A59" s="478"/>
      <c r="B59" s="488"/>
      <c r="C59" s="488"/>
      <c r="D59" s="488"/>
      <c r="E59" s="488"/>
      <c r="F59" s="488"/>
      <c r="G59" s="488"/>
      <c r="H59" s="489"/>
      <c r="I59" s="489"/>
      <c r="J59" s="488"/>
      <c r="K59" s="488"/>
      <c r="L59" s="488"/>
      <c r="M59" s="488"/>
      <c r="N59" s="488"/>
      <c r="O59" s="939"/>
      <c r="P59" s="939"/>
      <c r="Q59" s="479"/>
      <c r="R59" s="479"/>
      <c r="S59" s="479"/>
      <c r="T59" s="481"/>
      <c r="U59" s="481"/>
      <c r="V59" s="481"/>
      <c r="W59" s="481"/>
      <c r="X59" s="481"/>
      <c r="Y59" s="481"/>
      <c r="Z59" s="481"/>
      <c r="AA59" s="481"/>
      <c r="AB59" s="481"/>
      <c r="AC59" s="481"/>
      <c r="AD59" s="481"/>
      <c r="AE59" s="481"/>
      <c r="AF59" s="481"/>
      <c r="AG59" s="481"/>
      <c r="AH59" s="481"/>
      <c r="AI59" s="481"/>
      <c r="AJ59" s="481"/>
      <c r="AK59" s="481"/>
      <c r="AL59" s="481"/>
      <c r="AM59" s="481"/>
      <c r="AN59" s="481"/>
    </row>
    <row r="60" spans="1:40">
      <c r="A60" s="478"/>
      <c r="B60" s="481"/>
      <c r="C60" s="481"/>
      <c r="D60" s="481"/>
      <c r="E60" s="481"/>
      <c r="F60" s="481"/>
      <c r="G60" s="481"/>
      <c r="H60" s="481"/>
      <c r="I60" s="481"/>
      <c r="J60" s="481"/>
      <c r="K60" s="481"/>
      <c r="L60" s="481"/>
      <c r="M60" s="481"/>
      <c r="N60" s="481"/>
      <c r="O60" s="939"/>
      <c r="P60" s="939"/>
      <c r="Q60" s="479"/>
      <c r="R60" s="479"/>
      <c r="S60" s="479"/>
      <c r="T60" s="481"/>
      <c r="U60" s="481"/>
      <c r="V60" s="481"/>
      <c r="W60" s="481"/>
      <c r="X60" s="481"/>
      <c r="Y60" s="481"/>
      <c r="Z60" s="481"/>
      <c r="AA60" s="481"/>
      <c r="AB60" s="481"/>
      <c r="AC60" s="481"/>
      <c r="AD60" s="481"/>
      <c r="AE60" s="481"/>
      <c r="AF60" s="481"/>
      <c r="AG60" s="481"/>
      <c r="AH60" s="481"/>
      <c r="AI60" s="481"/>
      <c r="AJ60" s="481"/>
      <c r="AK60" s="481"/>
      <c r="AL60" s="481"/>
      <c r="AM60" s="481"/>
      <c r="AN60" s="481"/>
    </row>
    <row r="61" spans="1:40">
      <c r="A61" s="478"/>
      <c r="B61" s="954" t="s">
        <v>222</v>
      </c>
      <c r="C61" s="479"/>
      <c r="D61" s="479"/>
      <c r="E61" s="479"/>
      <c r="F61" s="479"/>
      <c r="G61" s="479"/>
      <c r="H61" s="480"/>
      <c r="I61" s="480"/>
      <c r="J61" s="479"/>
      <c r="K61" s="479"/>
      <c r="L61" s="479"/>
      <c r="M61" s="479"/>
      <c r="N61" s="479"/>
      <c r="O61" s="939"/>
      <c r="P61" s="939"/>
      <c r="Q61" s="479"/>
      <c r="R61" s="479"/>
      <c r="S61" s="479"/>
      <c r="T61" s="481"/>
      <c r="U61" s="481"/>
      <c r="V61" s="481"/>
      <c r="W61" s="481"/>
      <c r="X61" s="481"/>
      <c r="Y61" s="481"/>
      <c r="Z61" s="481"/>
      <c r="AA61" s="481"/>
      <c r="AB61" s="481"/>
      <c r="AC61" s="481"/>
      <c r="AD61" s="481"/>
      <c r="AE61" s="481"/>
      <c r="AF61" s="481"/>
      <c r="AG61" s="481"/>
      <c r="AH61" s="481"/>
      <c r="AI61" s="481"/>
      <c r="AJ61" s="481"/>
      <c r="AK61" s="481"/>
      <c r="AL61" s="481"/>
      <c r="AM61" s="481"/>
      <c r="AN61" s="481"/>
    </row>
    <row r="62" spans="1:40">
      <c r="A62" s="478"/>
      <c r="B62" s="485">
        <v>1</v>
      </c>
      <c r="C62" s="485">
        <v>2</v>
      </c>
      <c r="D62" s="485">
        <v>3</v>
      </c>
      <c r="E62" s="485">
        <v>4</v>
      </c>
      <c r="F62" s="485">
        <v>5</v>
      </c>
      <c r="G62" s="485">
        <v>7</v>
      </c>
      <c r="H62" s="485">
        <v>8</v>
      </c>
      <c r="I62" s="485">
        <v>9</v>
      </c>
      <c r="J62" s="485">
        <v>10</v>
      </c>
      <c r="K62" s="485">
        <v>11</v>
      </c>
      <c r="L62" s="485">
        <v>12</v>
      </c>
      <c r="M62" s="485">
        <v>13</v>
      </c>
      <c r="N62" s="485">
        <v>14</v>
      </c>
      <c r="O62" s="939"/>
      <c r="P62" s="939"/>
      <c r="Q62" s="479"/>
      <c r="R62" s="479"/>
      <c r="S62" s="479"/>
      <c r="T62" s="481"/>
      <c r="U62" s="481"/>
      <c r="V62" s="481"/>
      <c r="W62" s="481"/>
      <c r="X62" s="481"/>
      <c r="Y62" s="481"/>
      <c r="Z62" s="481"/>
      <c r="AA62" s="481"/>
      <c r="AB62" s="481"/>
      <c r="AC62" s="481"/>
      <c r="AD62" s="481"/>
      <c r="AE62" s="481"/>
      <c r="AF62" s="481"/>
      <c r="AG62" s="481"/>
      <c r="AH62" s="481"/>
      <c r="AI62" s="481"/>
      <c r="AJ62" s="481"/>
      <c r="AK62" s="481"/>
      <c r="AL62" s="481"/>
      <c r="AM62" s="481"/>
      <c r="AN62" s="481"/>
    </row>
    <row r="63" spans="1:40" ht="60">
      <c r="A63" s="478"/>
      <c r="B63" s="485" t="s">
        <v>5</v>
      </c>
      <c r="C63" s="485" t="s">
        <v>28</v>
      </c>
      <c r="D63" s="485" t="s">
        <v>29</v>
      </c>
      <c r="E63" s="485" t="s">
        <v>215</v>
      </c>
      <c r="F63" s="485" t="s">
        <v>9</v>
      </c>
      <c r="G63" s="485" t="s">
        <v>11</v>
      </c>
      <c r="H63" s="485" t="s">
        <v>12</v>
      </c>
      <c r="I63" s="485" t="s">
        <v>13</v>
      </c>
      <c r="J63" s="485" t="s">
        <v>14</v>
      </c>
      <c r="K63" s="485" t="s">
        <v>15</v>
      </c>
      <c r="L63" s="485" t="s">
        <v>16</v>
      </c>
      <c r="M63" s="485" t="s">
        <v>17</v>
      </c>
      <c r="N63" s="485" t="s">
        <v>216</v>
      </c>
      <c r="O63" s="939"/>
      <c r="P63" s="939"/>
      <c r="Q63" s="479"/>
      <c r="R63" s="479"/>
      <c r="S63" s="479"/>
      <c r="T63" s="481"/>
      <c r="U63" s="481"/>
      <c r="V63" s="481"/>
      <c r="W63" s="481"/>
      <c r="X63" s="481"/>
      <c r="Y63" s="481"/>
      <c r="Z63" s="481"/>
      <c r="AA63" s="481"/>
      <c r="AB63" s="481"/>
      <c r="AC63" s="481"/>
      <c r="AD63" s="481"/>
      <c r="AE63" s="481"/>
      <c r="AF63" s="481"/>
      <c r="AG63" s="481"/>
      <c r="AH63" s="481"/>
      <c r="AI63" s="481"/>
      <c r="AJ63" s="481"/>
      <c r="AK63" s="481"/>
      <c r="AL63" s="481"/>
      <c r="AM63" s="481"/>
      <c r="AN63" s="481"/>
    </row>
    <row r="64" spans="1:40">
      <c r="A64" s="478"/>
      <c r="B64" s="491" t="s">
        <v>21</v>
      </c>
      <c r="C64" s="491" t="s">
        <v>19</v>
      </c>
      <c r="D64" s="491" t="s">
        <v>19</v>
      </c>
      <c r="E64" s="491">
        <f>E28</f>
        <v>64</v>
      </c>
      <c r="F64" s="490">
        <f t="shared" ref="F64:N64" si="9">F28</f>
        <v>14.601193500845989</v>
      </c>
      <c r="G64" s="490">
        <f t="shared" si="9"/>
        <v>4.5758159228304525</v>
      </c>
      <c r="H64" s="490">
        <f t="shared" si="9"/>
        <v>5.6153061224489793</v>
      </c>
      <c r="I64" s="490">
        <f t="shared" si="9"/>
        <v>10.624409042553191</v>
      </c>
      <c r="J64" s="490">
        <f t="shared" si="9"/>
        <v>12.917254245090941</v>
      </c>
      <c r="K64" s="490">
        <f t="shared" si="9"/>
        <v>15.812457617411225</v>
      </c>
      <c r="L64" s="490">
        <f t="shared" si="9"/>
        <v>21.409942054054056</v>
      </c>
      <c r="M64" s="490">
        <f t="shared" si="9"/>
        <v>28.330130095996026</v>
      </c>
      <c r="N64" s="492">
        <f t="shared" si="9"/>
        <v>2159.53125</v>
      </c>
      <c r="O64" s="939"/>
      <c r="P64" s="939"/>
      <c r="Q64" s="479"/>
      <c r="R64" s="479"/>
      <c r="S64" s="479"/>
      <c r="T64" s="481"/>
      <c r="U64" s="481"/>
      <c r="V64" s="481"/>
      <c r="W64" s="481"/>
      <c r="X64" s="481"/>
      <c r="Y64" s="481"/>
      <c r="Z64" s="481"/>
      <c r="AA64" s="481"/>
      <c r="AB64" s="481"/>
      <c r="AC64" s="481"/>
      <c r="AD64" s="481"/>
      <c r="AE64" s="481"/>
      <c r="AF64" s="481"/>
      <c r="AG64" s="481"/>
      <c r="AH64" s="481"/>
      <c r="AI64" s="481"/>
      <c r="AJ64" s="481"/>
      <c r="AK64" s="481"/>
      <c r="AL64" s="481"/>
      <c r="AM64" s="481"/>
      <c r="AN64" s="481"/>
    </row>
    <row r="65" spans="1:40">
      <c r="A65" s="478"/>
      <c r="B65" s="487" t="s">
        <v>21</v>
      </c>
      <c r="C65" s="945" t="s">
        <v>75</v>
      </c>
      <c r="D65" s="945">
        <v>500</v>
      </c>
      <c r="E65" s="946"/>
      <c r="F65" s="948">
        <f>F$64/F$9*F10</f>
        <v>15.62170565186897</v>
      </c>
      <c r="G65" s="948">
        <f t="shared" ref="G65:M65" si="10">G$64/G$9*G10</f>
        <v>5.0989839123133027</v>
      </c>
      <c r="H65" s="948">
        <f t="shared" si="10"/>
        <v>6.0548449957571888</v>
      </c>
      <c r="I65" s="948">
        <f t="shared" si="10"/>
        <v>11.424872926003472</v>
      </c>
      <c r="J65" s="948">
        <f t="shared" si="10"/>
        <v>13.847889240050591</v>
      </c>
      <c r="K65" s="948">
        <f t="shared" si="10"/>
        <v>16.479443052527039</v>
      </c>
      <c r="L65" s="948">
        <f t="shared" si="10"/>
        <v>23.853843098063205</v>
      </c>
      <c r="M65" s="948">
        <f t="shared" si="10"/>
        <v>29.668092921423966</v>
      </c>
      <c r="N65" s="945"/>
      <c r="O65" s="939"/>
      <c r="P65" s="939"/>
      <c r="Q65" s="479"/>
      <c r="R65" s="479"/>
      <c r="S65" s="479"/>
      <c r="T65" s="481"/>
      <c r="U65" s="481"/>
      <c r="V65" s="481"/>
      <c r="W65" s="481"/>
      <c r="X65" s="481"/>
      <c r="Y65" s="481"/>
      <c r="Z65" s="481"/>
      <c r="AA65" s="481"/>
      <c r="AB65" s="481"/>
      <c r="AC65" s="481"/>
      <c r="AD65" s="481"/>
      <c r="AE65" s="481"/>
      <c r="AF65" s="481"/>
      <c r="AG65" s="481"/>
      <c r="AH65" s="481"/>
      <c r="AI65" s="481"/>
      <c r="AJ65" s="481"/>
      <c r="AK65" s="481"/>
      <c r="AL65" s="481"/>
      <c r="AM65" s="481"/>
      <c r="AN65" s="481"/>
    </row>
    <row r="66" spans="1:40">
      <c r="A66" s="478"/>
      <c r="B66" s="487" t="s">
        <v>21</v>
      </c>
      <c r="C66" s="945">
        <v>501</v>
      </c>
      <c r="D66" s="945">
        <v>1000</v>
      </c>
      <c r="E66" s="946"/>
      <c r="F66" s="948">
        <f t="shared" ref="F66:M66" si="11">F$64/F$9*F11</f>
        <v>14.467759189263663</v>
      </c>
      <c r="G66" s="948">
        <f t="shared" si="11"/>
        <v>4.1473667873179751</v>
      </c>
      <c r="H66" s="948">
        <f t="shared" si="11"/>
        <v>5.263343662552102</v>
      </c>
      <c r="I66" s="948">
        <f t="shared" si="11"/>
        <v>9.8385350151922459</v>
      </c>
      <c r="J66" s="948">
        <f t="shared" si="11"/>
        <v>13.08306528670296</v>
      </c>
      <c r="K66" s="948">
        <f t="shared" si="11"/>
        <v>17.105523972216023</v>
      </c>
      <c r="L66" s="948">
        <f t="shared" si="11"/>
        <v>21.693134129187797</v>
      </c>
      <c r="M66" s="948">
        <f t="shared" si="11"/>
        <v>26.424983155883357</v>
      </c>
      <c r="N66" s="945"/>
      <c r="O66" s="939"/>
      <c r="P66" s="939"/>
      <c r="Q66" s="479"/>
      <c r="R66" s="479"/>
      <c r="S66" s="479"/>
      <c r="T66" s="481"/>
      <c r="U66" s="481"/>
      <c r="V66" s="481"/>
      <c r="W66" s="481"/>
      <c r="X66" s="481"/>
      <c r="Y66" s="481"/>
      <c r="Z66" s="481"/>
      <c r="AA66" s="481"/>
      <c r="AB66" s="481"/>
      <c r="AC66" s="481"/>
      <c r="AD66" s="481"/>
      <c r="AE66" s="481"/>
      <c r="AF66" s="481"/>
      <c r="AG66" s="481"/>
      <c r="AH66" s="481"/>
      <c r="AI66" s="481"/>
      <c r="AJ66" s="481"/>
      <c r="AK66" s="481"/>
      <c r="AL66" s="481"/>
      <c r="AM66" s="481"/>
      <c r="AN66" s="481"/>
    </row>
    <row r="67" spans="1:40">
      <c r="A67" s="478"/>
      <c r="B67" s="487" t="s">
        <v>21</v>
      </c>
      <c r="C67" s="945">
        <v>1001</v>
      </c>
      <c r="D67" s="945">
        <v>2000</v>
      </c>
      <c r="E67" s="946"/>
      <c r="F67" s="948">
        <f t="shared" ref="F67:M67" si="12">F$64/F$9*F12</f>
        <v>14.414389049646848</v>
      </c>
      <c r="G67" s="948">
        <f t="shared" si="12"/>
        <v>1.7811956878272699</v>
      </c>
      <c r="H67" s="948">
        <f t="shared" si="12"/>
        <v>4.0904533600820709</v>
      </c>
      <c r="I67" s="948">
        <f t="shared" si="12"/>
        <v>10.757122763265858</v>
      </c>
      <c r="J67" s="948">
        <f t="shared" si="12"/>
        <v>13.04296082348012</v>
      </c>
      <c r="K67" s="948">
        <f t="shared" si="12"/>
        <v>16.545917360189467</v>
      </c>
      <c r="L67" s="948">
        <f t="shared" si="12"/>
        <v>22.772841183832792</v>
      </c>
      <c r="M67" s="948">
        <f t="shared" si="12"/>
        <v>29.029954943814168</v>
      </c>
      <c r="N67" s="945"/>
      <c r="O67" s="939"/>
      <c r="P67" s="939"/>
      <c r="Q67" s="479"/>
      <c r="R67" s="479"/>
      <c r="S67" s="479"/>
      <c r="T67" s="481"/>
      <c r="U67" s="481"/>
      <c r="V67" s="481"/>
      <c r="W67" s="481"/>
      <c r="X67" s="481"/>
      <c r="Y67" s="481"/>
      <c r="Z67" s="481"/>
      <c r="AA67" s="481"/>
      <c r="AB67" s="481"/>
      <c r="AC67" s="481"/>
      <c r="AD67" s="481"/>
      <c r="AE67" s="481"/>
      <c r="AF67" s="481"/>
      <c r="AG67" s="481"/>
      <c r="AH67" s="481"/>
      <c r="AI67" s="481"/>
      <c r="AJ67" s="481"/>
      <c r="AK67" s="481"/>
      <c r="AL67" s="481"/>
      <c r="AM67" s="481"/>
      <c r="AN67" s="481"/>
    </row>
    <row r="68" spans="1:40">
      <c r="A68" s="478"/>
      <c r="B68" s="487" t="s">
        <v>21</v>
      </c>
      <c r="C68" s="945">
        <v>2001</v>
      </c>
      <c r="D68" s="945">
        <v>5000</v>
      </c>
      <c r="E68" s="946"/>
      <c r="F68" s="948">
        <f t="shared" ref="F68:M68" si="13">F$64/F$9*F13</f>
        <v>13.589149928879436</v>
      </c>
      <c r="G68" s="948">
        <f t="shared" si="13"/>
        <v>6.0176525324671823</v>
      </c>
      <c r="H68" s="948">
        <f t="shared" si="13"/>
        <v>7.0017342447984259</v>
      </c>
      <c r="I68" s="948">
        <f t="shared" si="13"/>
        <v>10.22041564198442</v>
      </c>
      <c r="J68" s="948">
        <f t="shared" si="13"/>
        <v>12.197441010073321</v>
      </c>
      <c r="K68" s="948">
        <f t="shared" si="13"/>
        <v>14.612003164827353</v>
      </c>
      <c r="L68" s="948">
        <f t="shared" si="13"/>
        <v>19.403818069411418</v>
      </c>
      <c r="M68" s="948">
        <f t="shared" si="13"/>
        <v>23.597596780304933</v>
      </c>
      <c r="N68" s="945"/>
      <c r="O68" s="939"/>
      <c r="P68" s="939"/>
      <c r="Q68" s="479"/>
      <c r="R68" s="479"/>
      <c r="S68" s="479"/>
      <c r="T68" s="481"/>
      <c r="U68" s="481"/>
      <c r="V68" s="481"/>
      <c r="W68" s="481"/>
      <c r="X68" s="481"/>
      <c r="Y68" s="481"/>
      <c r="Z68" s="481"/>
      <c r="AA68" s="481"/>
      <c r="AB68" s="481"/>
      <c r="AC68" s="481"/>
      <c r="AD68" s="481"/>
      <c r="AE68" s="481"/>
      <c r="AF68" s="481"/>
      <c r="AG68" s="481"/>
      <c r="AH68" s="481"/>
      <c r="AI68" s="481"/>
      <c r="AJ68" s="481"/>
      <c r="AK68" s="481"/>
      <c r="AL68" s="481"/>
      <c r="AM68" s="481"/>
      <c r="AN68" s="481"/>
    </row>
    <row r="69" spans="1:40">
      <c r="A69" s="478"/>
      <c r="B69" s="487" t="s">
        <v>21</v>
      </c>
      <c r="C69" s="945">
        <v>5001</v>
      </c>
      <c r="D69" s="945">
        <v>10000</v>
      </c>
      <c r="E69" s="946"/>
      <c r="F69" s="948">
        <f t="shared" ref="F69:M69" si="14">F$64/F$9*F14</f>
        <v>15.324038240059053</v>
      </c>
      <c r="G69" s="948">
        <f t="shared" si="14"/>
        <v>6.7859092000259773</v>
      </c>
      <c r="H69" s="948">
        <f t="shared" si="14"/>
        <v>7.8956258394059562</v>
      </c>
      <c r="I69" s="948">
        <f t="shared" si="14"/>
        <v>11.525227181004521</v>
      </c>
      <c r="J69" s="948">
        <f t="shared" si="14"/>
        <v>13.754653782426924</v>
      </c>
      <c r="K69" s="948">
        <f t="shared" si="14"/>
        <v>16.47747625374403</v>
      </c>
      <c r="L69" s="948">
        <f t="shared" si="14"/>
        <v>21.881048605321297</v>
      </c>
      <c r="M69" s="948">
        <f t="shared" si="14"/>
        <v>26.610235174931624</v>
      </c>
      <c r="N69" s="945"/>
      <c r="O69" s="939"/>
      <c r="P69" s="939"/>
      <c r="Q69" s="479"/>
      <c r="R69" s="479"/>
      <c r="S69" s="479"/>
      <c r="T69" s="481"/>
      <c r="U69" s="481"/>
      <c r="V69" s="481"/>
      <c r="W69" s="481"/>
      <c r="X69" s="481"/>
      <c r="Y69" s="481"/>
      <c r="Z69" s="481"/>
      <c r="AA69" s="481"/>
      <c r="AB69" s="481"/>
      <c r="AC69" s="481"/>
      <c r="AD69" s="481"/>
      <c r="AE69" s="481"/>
      <c r="AF69" s="481"/>
      <c r="AG69" s="481"/>
      <c r="AH69" s="481"/>
      <c r="AI69" s="481"/>
      <c r="AJ69" s="481"/>
      <c r="AK69" s="481"/>
      <c r="AL69" s="481"/>
      <c r="AM69" s="481"/>
      <c r="AN69" s="481"/>
    </row>
    <row r="70" spans="1:40">
      <c r="A70" s="478"/>
      <c r="B70" s="487" t="s">
        <v>21</v>
      </c>
      <c r="C70" s="945">
        <v>10001</v>
      </c>
      <c r="D70" s="945">
        <v>20000</v>
      </c>
      <c r="E70" s="946"/>
      <c r="F70" s="948">
        <f t="shared" ref="F70:M70" si="15">F$64/F$9*F15</f>
        <v>12.461030786583914</v>
      </c>
      <c r="G70" s="948">
        <f t="shared" si="15"/>
        <v>5.5180900838159781</v>
      </c>
      <c r="H70" s="948">
        <f t="shared" si="15"/>
        <v>6.4204771042000424</v>
      </c>
      <c r="I70" s="948">
        <f t="shared" si="15"/>
        <v>9.3719559084262389</v>
      </c>
      <c r="J70" s="948">
        <f t="shared" si="15"/>
        <v>11.184856208043778</v>
      </c>
      <c r="K70" s="948">
        <f t="shared" si="15"/>
        <v>13.398970667298363</v>
      </c>
      <c r="L70" s="948">
        <f t="shared" si="15"/>
        <v>17.792987464679996</v>
      </c>
      <c r="M70" s="948">
        <f t="shared" si="15"/>
        <v>21.63861474100467</v>
      </c>
      <c r="N70" s="945"/>
      <c r="O70" s="939"/>
      <c r="P70" s="939"/>
      <c r="Q70" s="479"/>
      <c r="R70" s="479"/>
      <c r="S70" s="479"/>
      <c r="T70" s="481"/>
      <c r="U70" s="481"/>
      <c r="V70" s="481"/>
      <c r="W70" s="481"/>
      <c r="X70" s="481"/>
      <c r="Y70" s="481"/>
      <c r="Z70" s="481"/>
      <c r="AA70" s="481"/>
      <c r="AB70" s="481"/>
      <c r="AC70" s="481"/>
      <c r="AD70" s="481"/>
      <c r="AE70" s="481"/>
      <c r="AF70" s="481"/>
      <c r="AG70" s="481"/>
      <c r="AH70" s="481"/>
      <c r="AI70" s="481"/>
      <c r="AJ70" s="481"/>
      <c r="AK70" s="481"/>
      <c r="AL70" s="481"/>
      <c r="AM70" s="481"/>
      <c r="AN70" s="481"/>
    </row>
    <row r="71" spans="1:40">
      <c r="A71" s="478"/>
      <c r="B71" s="487" t="s">
        <v>21</v>
      </c>
      <c r="C71" s="945">
        <v>20001</v>
      </c>
      <c r="D71" s="945" t="s">
        <v>76</v>
      </c>
      <c r="E71" s="946"/>
      <c r="F71" s="948">
        <f t="shared" ref="F71:M71" si="16">F$64/F$9*F16</f>
        <v>11.296237972055444</v>
      </c>
      <c r="G71" s="948">
        <f t="shared" si="16"/>
        <v>5.0022875158237943</v>
      </c>
      <c r="H71" s="948">
        <f t="shared" si="16"/>
        <v>5.8203240570806614</v>
      </c>
      <c r="I71" s="948">
        <f t="shared" si="16"/>
        <v>8.49591386285441</v>
      </c>
      <c r="J71" s="948">
        <f t="shared" si="16"/>
        <v>10.139353603500815</v>
      </c>
      <c r="K71" s="948">
        <f t="shared" si="16"/>
        <v>12.146504075838687</v>
      </c>
      <c r="L71" s="948">
        <f t="shared" si="16"/>
        <v>16.129790871813221</v>
      </c>
      <c r="M71" s="948">
        <f t="shared" si="16"/>
        <v>19.615948767511668</v>
      </c>
      <c r="N71" s="945"/>
      <c r="O71" s="939"/>
      <c r="P71" s="939"/>
      <c r="Q71" s="479"/>
      <c r="R71" s="479"/>
      <c r="S71" s="479"/>
      <c r="T71" s="481"/>
      <c r="U71" s="481"/>
      <c r="V71" s="481"/>
      <c r="W71" s="481"/>
      <c r="X71" s="481"/>
      <c r="Y71" s="481"/>
      <c r="Z71" s="481"/>
      <c r="AA71" s="481"/>
      <c r="AB71" s="481"/>
      <c r="AC71" s="481"/>
      <c r="AD71" s="481"/>
      <c r="AE71" s="481"/>
      <c r="AF71" s="481"/>
      <c r="AG71" s="481"/>
      <c r="AH71" s="481"/>
      <c r="AI71" s="481"/>
      <c r="AJ71" s="481"/>
      <c r="AK71" s="481"/>
      <c r="AL71" s="481"/>
      <c r="AM71" s="481"/>
      <c r="AN71" s="481"/>
    </row>
    <row r="72" spans="1:40">
      <c r="A72" s="478"/>
      <c r="B72" s="488"/>
      <c r="C72" s="488"/>
      <c r="D72" s="488"/>
      <c r="E72" s="488"/>
      <c r="F72" s="488"/>
      <c r="G72" s="488"/>
      <c r="H72" s="489"/>
      <c r="I72" s="489"/>
      <c r="J72" s="488"/>
      <c r="K72" s="488"/>
      <c r="L72" s="488"/>
      <c r="M72" s="488"/>
      <c r="N72" s="488"/>
      <c r="O72" s="939"/>
      <c r="P72" s="939"/>
      <c r="Q72" s="479"/>
      <c r="R72" s="479"/>
      <c r="S72" s="479"/>
      <c r="T72" s="481"/>
      <c r="U72" s="481"/>
      <c r="V72" s="481"/>
      <c r="W72" s="481"/>
      <c r="X72" s="481"/>
      <c r="Y72" s="481"/>
      <c r="Z72" s="481"/>
      <c r="AA72" s="481"/>
      <c r="AB72" s="481"/>
      <c r="AC72" s="481"/>
      <c r="AD72" s="481"/>
      <c r="AE72" s="481"/>
      <c r="AF72" s="481"/>
      <c r="AG72" s="481"/>
      <c r="AH72" s="481"/>
      <c r="AI72" s="481"/>
      <c r="AJ72" s="481"/>
      <c r="AK72" s="481"/>
      <c r="AL72" s="481"/>
      <c r="AM72" s="481"/>
      <c r="AN72" s="481"/>
    </row>
    <row r="73" spans="1:40">
      <c r="A73" s="478"/>
      <c r="B73" s="479"/>
      <c r="C73" s="479"/>
      <c r="D73" s="479"/>
      <c r="E73" s="479"/>
      <c r="F73" s="479"/>
      <c r="G73" s="479"/>
      <c r="H73" s="480"/>
      <c r="I73" s="480"/>
      <c r="J73" s="479"/>
      <c r="K73" s="479"/>
      <c r="L73" s="479"/>
      <c r="M73" s="479"/>
      <c r="N73" s="479"/>
      <c r="O73" s="939"/>
      <c r="P73" s="939"/>
      <c r="Q73" s="479"/>
      <c r="R73" s="479"/>
      <c r="S73" s="479"/>
      <c r="T73" s="481"/>
      <c r="U73" s="481"/>
      <c r="V73" s="481"/>
      <c r="W73" s="481"/>
      <c r="X73" s="481"/>
      <c r="Y73" s="481"/>
      <c r="Z73" s="481"/>
      <c r="AA73" s="481"/>
      <c r="AB73" s="481"/>
      <c r="AC73" s="481"/>
      <c r="AD73" s="481"/>
      <c r="AE73" s="481"/>
      <c r="AF73" s="481"/>
      <c r="AG73" s="481"/>
      <c r="AH73" s="481"/>
      <c r="AI73" s="481"/>
      <c r="AJ73" s="481"/>
      <c r="AK73" s="481"/>
      <c r="AL73" s="481"/>
      <c r="AM73" s="481"/>
      <c r="AN73" s="481"/>
    </row>
    <row r="74" spans="1:40">
      <c r="A74" s="478"/>
      <c r="B74" s="954" t="s">
        <v>223</v>
      </c>
      <c r="C74" s="479"/>
      <c r="D74" s="479"/>
      <c r="E74" s="479"/>
      <c r="F74" s="479"/>
      <c r="G74" s="479"/>
      <c r="H74" s="480"/>
      <c r="I74" s="480"/>
      <c r="J74" s="479"/>
      <c r="K74" s="479"/>
      <c r="L74" s="479"/>
      <c r="M74" s="479"/>
      <c r="N74" s="479"/>
      <c r="O74" s="939"/>
      <c r="P74" s="939"/>
      <c r="Q74" s="479"/>
      <c r="R74" s="479"/>
      <c r="S74" s="479"/>
      <c r="T74" s="481"/>
      <c r="U74" s="481"/>
      <c r="V74" s="481"/>
      <c r="W74" s="481"/>
      <c r="X74" s="481"/>
      <c r="Y74" s="481"/>
      <c r="Z74" s="481"/>
      <c r="AA74" s="481"/>
      <c r="AB74" s="481"/>
      <c r="AC74" s="481"/>
      <c r="AD74" s="481"/>
      <c r="AE74" s="481"/>
      <c r="AF74" s="481"/>
      <c r="AG74" s="481"/>
      <c r="AH74" s="481"/>
      <c r="AI74" s="481"/>
      <c r="AJ74" s="481"/>
      <c r="AK74" s="481"/>
      <c r="AL74" s="481"/>
      <c r="AM74" s="481"/>
      <c r="AN74" s="481"/>
    </row>
    <row r="75" spans="1:40">
      <c r="A75" s="478"/>
      <c r="B75" s="485">
        <v>1</v>
      </c>
      <c r="C75" s="485">
        <v>2</v>
      </c>
      <c r="D75" s="485">
        <v>3</v>
      </c>
      <c r="E75" s="485">
        <v>4</v>
      </c>
      <c r="F75" s="485">
        <v>5</v>
      </c>
      <c r="G75" s="485">
        <v>7</v>
      </c>
      <c r="H75" s="485">
        <v>8</v>
      </c>
      <c r="I75" s="485">
        <v>9</v>
      </c>
      <c r="J75" s="485">
        <v>10</v>
      </c>
      <c r="K75" s="485">
        <v>11</v>
      </c>
      <c r="L75" s="485">
        <v>12</v>
      </c>
      <c r="M75" s="485">
        <v>13</v>
      </c>
      <c r="N75" s="485">
        <v>14</v>
      </c>
      <c r="O75" s="939"/>
      <c r="P75" s="939"/>
      <c r="Q75" s="479"/>
      <c r="R75" s="479"/>
      <c r="S75" s="479"/>
      <c r="T75" s="481"/>
      <c r="U75" s="481"/>
      <c r="V75" s="481"/>
      <c r="W75" s="481"/>
      <c r="X75" s="481"/>
      <c r="Y75" s="481"/>
      <c r="Z75" s="481"/>
      <c r="AA75" s="481"/>
      <c r="AB75" s="481"/>
      <c r="AC75" s="481"/>
      <c r="AD75" s="481"/>
      <c r="AE75" s="481"/>
      <c r="AF75" s="481"/>
      <c r="AG75" s="481"/>
      <c r="AH75" s="481"/>
      <c r="AI75" s="481"/>
      <c r="AJ75" s="481"/>
      <c r="AK75" s="481"/>
      <c r="AL75" s="481"/>
      <c r="AM75" s="481"/>
      <c r="AN75" s="481"/>
    </row>
    <row r="76" spans="1:40" ht="60">
      <c r="A76" s="478"/>
      <c r="B76" s="485" t="s">
        <v>5</v>
      </c>
      <c r="C76" s="485" t="s">
        <v>28</v>
      </c>
      <c r="D76" s="485" t="s">
        <v>29</v>
      </c>
      <c r="E76" s="485" t="s">
        <v>215</v>
      </c>
      <c r="F76" s="485" t="s">
        <v>9</v>
      </c>
      <c r="G76" s="485" t="s">
        <v>11</v>
      </c>
      <c r="H76" s="485" t="s">
        <v>12</v>
      </c>
      <c r="I76" s="485" t="s">
        <v>13</v>
      </c>
      <c r="J76" s="485" t="s">
        <v>14</v>
      </c>
      <c r="K76" s="485" t="s">
        <v>15</v>
      </c>
      <c r="L76" s="485" t="s">
        <v>16</v>
      </c>
      <c r="M76" s="485" t="s">
        <v>17</v>
      </c>
      <c r="N76" s="485" t="s">
        <v>216</v>
      </c>
      <c r="O76" s="939"/>
      <c r="P76" s="939"/>
      <c r="Q76" s="479"/>
      <c r="R76" s="479"/>
      <c r="S76" s="479"/>
      <c r="T76" s="481"/>
      <c r="U76" s="481"/>
      <c r="V76" s="481"/>
      <c r="W76" s="481"/>
      <c r="X76" s="481"/>
      <c r="Y76" s="481"/>
      <c r="Z76" s="481"/>
      <c r="AA76" s="481"/>
      <c r="AB76" s="481"/>
      <c r="AC76" s="481"/>
      <c r="AD76" s="481"/>
      <c r="AE76" s="481"/>
      <c r="AF76" s="481"/>
      <c r="AG76" s="481"/>
      <c r="AH76" s="481"/>
      <c r="AI76" s="481"/>
      <c r="AJ76" s="481"/>
      <c r="AK76" s="481"/>
      <c r="AL76" s="481"/>
      <c r="AM76" s="481"/>
      <c r="AN76" s="481"/>
    </row>
    <row r="77" spans="1:40">
      <c r="A77" s="478"/>
      <c r="B77" s="491" t="s">
        <v>22</v>
      </c>
      <c r="C77" s="491" t="s">
        <v>19</v>
      </c>
      <c r="D77" s="491" t="s">
        <v>19</v>
      </c>
      <c r="E77" s="952">
        <f>E29</f>
        <v>30</v>
      </c>
      <c r="F77" s="951">
        <f t="shared" ref="F77:N77" si="17">F29</f>
        <v>12.625446534493685</v>
      </c>
      <c r="G77" s="951">
        <f t="shared" si="17"/>
        <v>3.9566436320451124</v>
      </c>
      <c r="H77" s="951">
        <f t="shared" si="17"/>
        <v>4.8554761786895684</v>
      </c>
      <c r="I77" s="951">
        <f t="shared" si="17"/>
        <v>9.1867769795376422</v>
      </c>
      <c r="J77" s="951">
        <f t="shared" si="17"/>
        <v>11.169367958476005</v>
      </c>
      <c r="K77" s="951">
        <f t="shared" si="17"/>
        <v>13.672809569711253</v>
      </c>
      <c r="L77" s="951">
        <f t="shared" si="17"/>
        <v>18.512875587492605</v>
      </c>
      <c r="M77" s="951">
        <f t="shared" si="17"/>
        <v>24.496664798088208</v>
      </c>
      <c r="N77" s="953">
        <f t="shared" si="17"/>
        <v>4362.833333333333</v>
      </c>
      <c r="O77" s="939"/>
      <c r="P77" s="939"/>
      <c r="Q77" s="479"/>
      <c r="R77" s="479"/>
      <c r="S77" s="479"/>
      <c r="T77" s="481"/>
      <c r="U77" s="481"/>
      <c r="V77" s="481"/>
      <c r="W77" s="481"/>
      <c r="X77" s="481"/>
      <c r="Y77" s="481"/>
      <c r="Z77" s="481"/>
      <c r="AA77" s="481"/>
      <c r="AB77" s="481"/>
      <c r="AC77" s="481"/>
      <c r="AD77" s="481"/>
      <c r="AE77" s="481"/>
      <c r="AF77" s="481"/>
      <c r="AG77" s="481"/>
      <c r="AH77" s="481"/>
      <c r="AI77" s="481"/>
      <c r="AJ77" s="481"/>
      <c r="AK77" s="481"/>
      <c r="AL77" s="481"/>
      <c r="AM77" s="481"/>
      <c r="AN77" s="481"/>
    </row>
    <row r="78" spans="1:40">
      <c r="A78" s="478"/>
      <c r="B78" s="487" t="s">
        <v>22</v>
      </c>
      <c r="C78" s="945" t="s">
        <v>75</v>
      </c>
      <c r="D78" s="945">
        <v>500</v>
      </c>
      <c r="E78" s="946"/>
      <c r="F78" s="948">
        <f>F$77/F$9*F10</f>
        <v>13.50786902959967</v>
      </c>
      <c r="G78" s="948">
        <f t="shared" ref="G78:M78" si="18">G$77/G$9*G10</f>
        <v>4.4090196298970401</v>
      </c>
      <c r="H78" s="948">
        <f t="shared" si="18"/>
        <v>5.2355392567155432</v>
      </c>
      <c r="I78" s="948">
        <f t="shared" si="18"/>
        <v>9.8789268344593761</v>
      </c>
      <c r="J78" s="948">
        <f t="shared" si="18"/>
        <v>11.974074941594276</v>
      </c>
      <c r="K78" s="948">
        <f t="shared" si="18"/>
        <v>14.24954248882864</v>
      </c>
      <c r="L78" s="948">
        <f t="shared" si="18"/>
        <v>20.626082426710443</v>
      </c>
      <c r="M78" s="948">
        <f t="shared" si="18"/>
        <v>25.653582423801602</v>
      </c>
      <c r="N78" s="945"/>
      <c r="O78" s="939"/>
      <c r="P78" s="939"/>
      <c r="Q78" s="479"/>
      <c r="R78" s="479"/>
      <c r="S78" s="479"/>
      <c r="T78" s="481"/>
      <c r="U78" s="481"/>
      <c r="V78" s="481"/>
      <c r="W78" s="481"/>
      <c r="X78" s="481"/>
      <c r="Y78" s="481"/>
      <c r="Z78" s="481"/>
      <c r="AA78" s="481"/>
      <c r="AB78" s="481"/>
      <c r="AC78" s="481"/>
      <c r="AD78" s="481"/>
      <c r="AE78" s="481"/>
      <c r="AF78" s="481"/>
      <c r="AG78" s="481"/>
      <c r="AH78" s="481"/>
      <c r="AI78" s="481"/>
      <c r="AJ78" s="481"/>
      <c r="AK78" s="481"/>
      <c r="AL78" s="481"/>
      <c r="AM78" s="481"/>
      <c r="AN78" s="481"/>
    </row>
    <row r="79" spans="1:40">
      <c r="A79" s="478"/>
      <c r="B79" s="487" t="s">
        <v>22</v>
      </c>
      <c r="C79" s="945">
        <v>501</v>
      </c>
      <c r="D79" s="945">
        <v>1000</v>
      </c>
      <c r="E79" s="946"/>
      <c r="F79" s="948">
        <f t="shared" ref="F79:M79" si="19">F$77/F$9*F11</f>
        <v>12.510067763117771</v>
      </c>
      <c r="G79" s="948">
        <f t="shared" si="19"/>
        <v>3.5861696942228782</v>
      </c>
      <c r="H79" s="948">
        <f t="shared" si="19"/>
        <v>4.5511391928589626</v>
      </c>
      <c r="I79" s="948">
        <f t="shared" si="19"/>
        <v>8.5072427678502223</v>
      </c>
      <c r="J79" s="948">
        <f t="shared" si="19"/>
        <v>11.31274243266402</v>
      </c>
      <c r="K79" s="948">
        <f t="shared" si="19"/>
        <v>14.790905849114356</v>
      </c>
      <c r="L79" s="948">
        <f t="shared" si="19"/>
        <v>18.757747789438714</v>
      </c>
      <c r="M79" s="948">
        <f t="shared" si="19"/>
        <v>22.849311050509073</v>
      </c>
      <c r="N79" s="945"/>
      <c r="O79" s="939"/>
      <c r="P79" s="939"/>
      <c r="Q79" s="479"/>
      <c r="R79" s="479"/>
      <c r="S79" s="479"/>
      <c r="T79" s="481"/>
      <c r="U79" s="481"/>
      <c r="V79" s="481"/>
      <c r="W79" s="481"/>
      <c r="X79" s="481"/>
      <c r="Y79" s="481"/>
      <c r="Z79" s="481"/>
      <c r="AA79" s="481"/>
      <c r="AB79" s="481"/>
      <c r="AC79" s="481"/>
      <c r="AD79" s="481"/>
      <c r="AE79" s="481"/>
      <c r="AF79" s="481"/>
      <c r="AG79" s="481"/>
      <c r="AH79" s="481"/>
      <c r="AI79" s="481"/>
      <c r="AJ79" s="481"/>
      <c r="AK79" s="481"/>
      <c r="AL79" s="481"/>
      <c r="AM79" s="481"/>
      <c r="AN79" s="481"/>
    </row>
    <row r="80" spans="1:40">
      <c r="A80" s="478"/>
      <c r="B80" s="487" t="s">
        <v>22</v>
      </c>
      <c r="C80" s="945">
        <v>1001</v>
      </c>
      <c r="D80" s="945">
        <v>2000</v>
      </c>
      <c r="E80" s="946"/>
      <c r="F80" s="948">
        <f t="shared" ref="F80:M80" si="20">F$77/F$9*F12</f>
        <v>12.463919354480385</v>
      </c>
      <c r="G80" s="948">
        <f t="shared" si="20"/>
        <v>1.5401748441201695</v>
      </c>
      <c r="H80" s="948">
        <f t="shared" si="20"/>
        <v>3.5369574546467044</v>
      </c>
      <c r="I80" s="948">
        <f t="shared" si="20"/>
        <v>9.3015326661295923</v>
      </c>
      <c r="J80" s="948">
        <f t="shared" si="20"/>
        <v>11.278064667713835</v>
      </c>
      <c r="K80" s="948">
        <f t="shared" si="20"/>
        <v>14.307021887157335</v>
      </c>
      <c r="L80" s="948">
        <f t="shared" si="20"/>
        <v>19.691355284644242</v>
      </c>
      <c r="M80" s="948">
        <f t="shared" si="20"/>
        <v>25.10179349521329</v>
      </c>
      <c r="N80" s="945"/>
      <c r="O80" s="939"/>
      <c r="P80" s="939"/>
      <c r="Q80" s="479"/>
      <c r="R80" s="479"/>
      <c r="S80" s="479"/>
      <c r="T80" s="481"/>
      <c r="U80" s="481"/>
      <c r="V80" s="481"/>
      <c r="W80" s="481"/>
      <c r="X80" s="481"/>
      <c r="Y80" s="481"/>
      <c r="Z80" s="481"/>
      <c r="AA80" s="481"/>
      <c r="AB80" s="481"/>
      <c r="AC80" s="481"/>
      <c r="AD80" s="481"/>
      <c r="AE80" s="481"/>
      <c r="AF80" s="481"/>
      <c r="AG80" s="481"/>
      <c r="AH80" s="481"/>
      <c r="AI80" s="481"/>
      <c r="AJ80" s="481"/>
      <c r="AK80" s="481"/>
      <c r="AL80" s="481"/>
      <c r="AM80" s="481"/>
      <c r="AN80" s="481"/>
    </row>
    <row r="81" spans="1:40">
      <c r="A81" s="478"/>
      <c r="B81" s="487" t="s">
        <v>22</v>
      </c>
      <c r="C81" s="945">
        <v>2001</v>
      </c>
      <c r="D81" s="945">
        <v>5000</v>
      </c>
      <c r="E81" s="946"/>
      <c r="F81" s="948">
        <f t="shared" ref="F81:M81" si="21">F$77/F$9*F13</f>
        <v>11.75034670051769</v>
      </c>
      <c r="G81" s="948">
        <f t="shared" si="21"/>
        <v>5.2033794571260863</v>
      </c>
      <c r="H81" s="948">
        <f t="shared" si="21"/>
        <v>6.0543010645886026</v>
      </c>
      <c r="I81" s="948">
        <f t="shared" si="21"/>
        <v>8.8374495715504935</v>
      </c>
      <c r="J81" s="948">
        <f t="shared" si="21"/>
        <v>10.546955584240342</v>
      </c>
      <c r="K81" s="948">
        <f t="shared" si="21"/>
        <v>12.63479349881168</v>
      </c>
      <c r="L81" s="948">
        <f t="shared" si="21"/>
        <v>16.778208410579733</v>
      </c>
      <c r="M81" s="948">
        <f t="shared" si="21"/>
        <v>20.404509841953555</v>
      </c>
      <c r="N81" s="945"/>
      <c r="O81" s="939"/>
      <c r="P81" s="939"/>
      <c r="Q81" s="479"/>
      <c r="R81" s="479"/>
      <c r="S81" s="479"/>
      <c r="T81" s="481"/>
      <c r="U81" s="481"/>
      <c r="V81" s="481"/>
      <c r="W81" s="481"/>
      <c r="X81" s="481"/>
      <c r="Y81" s="481"/>
      <c r="Z81" s="481"/>
      <c r="AA81" s="481"/>
      <c r="AB81" s="481"/>
      <c r="AC81" s="481"/>
      <c r="AD81" s="481"/>
      <c r="AE81" s="481"/>
      <c r="AF81" s="481"/>
      <c r="AG81" s="481"/>
      <c r="AH81" s="481"/>
      <c r="AI81" s="481"/>
      <c r="AJ81" s="481"/>
      <c r="AK81" s="481"/>
      <c r="AL81" s="481"/>
      <c r="AM81" s="481"/>
      <c r="AN81" s="481"/>
    </row>
    <row r="82" spans="1:40">
      <c r="A82" s="478"/>
      <c r="B82" s="487" t="s">
        <v>22</v>
      </c>
      <c r="C82" s="945">
        <v>5001</v>
      </c>
      <c r="D82" s="945">
        <v>10000</v>
      </c>
      <c r="E82" s="946"/>
      <c r="F82" s="948">
        <f t="shared" ref="F82:M82" si="22">F$77/F$9*F14</f>
        <v>13.25048020774415</v>
      </c>
      <c r="G82" s="948">
        <f t="shared" si="22"/>
        <v>5.8676801857254199</v>
      </c>
      <c r="H82" s="948">
        <f t="shared" si="22"/>
        <v>6.8272365465200471</v>
      </c>
      <c r="I82" s="948">
        <f t="shared" si="22"/>
        <v>9.9657017464521029</v>
      </c>
      <c r="J82" s="948">
        <f t="shared" si="22"/>
        <v>11.893455553509428</v>
      </c>
      <c r="K82" s="948">
        <f t="shared" si="22"/>
        <v>14.247841825600146</v>
      </c>
      <c r="L82" s="948">
        <f t="shared" si="22"/>
        <v>18.920234792391138</v>
      </c>
      <c r="M82" s="948">
        <f t="shared" si="22"/>
        <v>23.009495864289221</v>
      </c>
      <c r="N82" s="945"/>
      <c r="O82" s="939"/>
      <c r="P82" s="939"/>
      <c r="Q82" s="479"/>
      <c r="R82" s="479"/>
      <c r="S82" s="479"/>
      <c r="T82" s="481"/>
      <c r="U82" s="481"/>
      <c r="V82" s="481"/>
      <c r="W82" s="481"/>
      <c r="X82" s="481"/>
      <c r="Y82" s="481"/>
      <c r="Z82" s="481"/>
      <c r="AA82" s="481"/>
      <c r="AB82" s="481"/>
      <c r="AC82" s="481"/>
      <c r="AD82" s="481"/>
      <c r="AE82" s="481"/>
      <c r="AF82" s="481"/>
      <c r="AG82" s="481"/>
      <c r="AH82" s="481"/>
      <c r="AI82" s="481"/>
      <c r="AJ82" s="481"/>
      <c r="AK82" s="481"/>
      <c r="AL82" s="481"/>
      <c r="AM82" s="481"/>
      <c r="AN82" s="481"/>
    </row>
    <row r="83" spans="1:40">
      <c r="A83" s="478"/>
      <c r="B83" s="487" t="s">
        <v>22</v>
      </c>
      <c r="C83" s="945">
        <v>10001</v>
      </c>
      <c r="D83" s="945">
        <v>20000</v>
      </c>
      <c r="E83" s="946"/>
      <c r="F83" s="948">
        <f t="shared" ref="F83:M83" si="23">F$77/F$9*F15</f>
        <v>10.774877954434311</v>
      </c>
      <c r="G83" s="948">
        <f t="shared" si="23"/>
        <v>4.7714148382255086</v>
      </c>
      <c r="H83" s="948">
        <f t="shared" si="23"/>
        <v>5.5516961952679971</v>
      </c>
      <c r="I83" s="948">
        <f t="shared" si="23"/>
        <v>8.1037983804962206</v>
      </c>
      <c r="J83" s="948">
        <f t="shared" si="23"/>
        <v>9.6713877562457231</v>
      </c>
      <c r="K83" s="948">
        <f t="shared" si="23"/>
        <v>11.585901369461551</v>
      </c>
      <c r="L83" s="948">
        <f t="shared" si="23"/>
        <v>15.385345856228657</v>
      </c>
      <c r="M83" s="948">
        <f t="shared" si="23"/>
        <v>18.710605641739658</v>
      </c>
      <c r="N83" s="945"/>
      <c r="O83" s="939"/>
      <c r="P83" s="939"/>
      <c r="Q83" s="479"/>
      <c r="R83" s="479"/>
      <c r="S83" s="479"/>
      <c r="T83" s="481"/>
      <c r="U83" s="481"/>
      <c r="V83" s="481"/>
      <c r="W83" s="481"/>
      <c r="X83" s="481"/>
      <c r="Y83" s="481"/>
      <c r="Z83" s="481"/>
      <c r="AA83" s="481"/>
      <c r="AB83" s="481"/>
      <c r="AC83" s="481"/>
      <c r="AD83" s="481"/>
      <c r="AE83" s="481"/>
      <c r="AF83" s="481"/>
      <c r="AG83" s="481"/>
      <c r="AH83" s="481"/>
      <c r="AI83" s="481"/>
      <c r="AJ83" s="481"/>
      <c r="AK83" s="481"/>
      <c r="AL83" s="481"/>
      <c r="AM83" s="481"/>
      <c r="AN83" s="481"/>
    </row>
    <row r="84" spans="1:40">
      <c r="A84" s="478"/>
      <c r="B84" s="487" t="s">
        <v>22</v>
      </c>
      <c r="C84" s="945">
        <v>20001</v>
      </c>
      <c r="D84" s="945" t="s">
        <v>76</v>
      </c>
      <c r="E84" s="946"/>
      <c r="F84" s="948">
        <f t="shared" ref="F84:M84" si="24">F$77/F$9*F16</f>
        <v>9.76769800008746</v>
      </c>
      <c r="G84" s="948">
        <f t="shared" si="24"/>
        <v>4.3254076166814244</v>
      </c>
      <c r="H84" s="948">
        <f t="shared" si="24"/>
        <v>5.0327523015047779</v>
      </c>
      <c r="I84" s="948">
        <f t="shared" si="24"/>
        <v>7.3462971524154641</v>
      </c>
      <c r="J84" s="948">
        <f t="shared" si="24"/>
        <v>8.767356367676955</v>
      </c>
      <c r="K84" s="948">
        <f t="shared" si="24"/>
        <v>10.502911134053912</v>
      </c>
      <c r="L84" s="948">
        <f t="shared" si="24"/>
        <v>13.947203168894577</v>
      </c>
      <c r="M84" s="948">
        <f t="shared" si="24"/>
        <v>16.96163483986679</v>
      </c>
      <c r="N84" s="945"/>
      <c r="O84" s="939"/>
      <c r="P84" s="939"/>
      <c r="Q84" s="479"/>
      <c r="R84" s="479"/>
      <c r="S84" s="479"/>
      <c r="T84" s="481"/>
      <c r="U84" s="481"/>
      <c r="V84" s="481"/>
      <c r="W84" s="481"/>
      <c r="X84" s="481"/>
      <c r="Y84" s="481"/>
      <c r="Z84" s="481"/>
      <c r="AA84" s="481"/>
      <c r="AB84" s="481"/>
      <c r="AC84" s="481"/>
      <c r="AD84" s="481"/>
      <c r="AE84" s="481"/>
      <c r="AF84" s="481"/>
      <c r="AG84" s="481"/>
      <c r="AH84" s="481"/>
      <c r="AI84" s="481"/>
      <c r="AJ84" s="481"/>
      <c r="AK84" s="481"/>
      <c r="AL84" s="481"/>
      <c r="AM84" s="481"/>
      <c r="AN84" s="481"/>
    </row>
    <row r="85" spans="1:40">
      <c r="A85" s="478"/>
      <c r="B85" s="488"/>
      <c r="C85" s="488"/>
      <c r="D85" s="488"/>
      <c r="E85" s="488"/>
      <c r="F85" s="488"/>
      <c r="G85" s="488"/>
      <c r="H85" s="489"/>
      <c r="I85" s="489"/>
      <c r="J85" s="488"/>
      <c r="K85" s="488"/>
      <c r="L85" s="488"/>
      <c r="M85" s="488"/>
      <c r="N85" s="488"/>
      <c r="O85" s="939"/>
      <c r="P85" s="939"/>
      <c r="Q85" s="479"/>
      <c r="R85" s="479"/>
      <c r="S85" s="479"/>
      <c r="T85" s="481"/>
      <c r="U85" s="481"/>
      <c r="V85" s="481"/>
      <c r="W85" s="481"/>
      <c r="X85" s="481"/>
      <c r="Y85" s="481"/>
      <c r="Z85" s="481"/>
      <c r="AA85" s="481"/>
      <c r="AB85" s="481"/>
      <c r="AC85" s="481"/>
      <c r="AD85" s="481"/>
      <c r="AE85" s="481"/>
      <c r="AF85" s="481"/>
      <c r="AG85" s="481"/>
      <c r="AH85" s="481"/>
      <c r="AI85" s="481"/>
      <c r="AJ85" s="481"/>
      <c r="AK85" s="481"/>
      <c r="AL85" s="481"/>
      <c r="AM85" s="481"/>
      <c r="AN85" s="481"/>
    </row>
    <row r="86" spans="1:40">
      <c r="A86" s="478"/>
      <c r="B86" s="479"/>
      <c r="C86" s="479"/>
      <c r="D86" s="479"/>
      <c r="E86" s="479"/>
      <c r="F86" s="479"/>
      <c r="G86" s="479"/>
      <c r="H86" s="480"/>
      <c r="I86" s="480"/>
      <c r="J86" s="479"/>
      <c r="K86" s="479"/>
      <c r="L86" s="479"/>
      <c r="M86" s="479"/>
      <c r="N86" s="479"/>
      <c r="O86" s="939"/>
      <c r="P86" s="939"/>
      <c r="Q86" s="479"/>
      <c r="R86" s="479"/>
      <c r="S86" s="479"/>
      <c r="T86" s="481"/>
      <c r="U86" s="481"/>
      <c r="V86" s="481"/>
      <c r="W86" s="481"/>
      <c r="X86" s="481"/>
      <c r="Y86" s="481"/>
      <c r="Z86" s="481"/>
      <c r="AA86" s="481"/>
      <c r="AB86" s="481"/>
      <c r="AC86" s="481"/>
      <c r="AD86" s="481"/>
      <c r="AE86" s="481"/>
      <c r="AF86" s="481"/>
      <c r="AG86" s="481"/>
      <c r="AH86" s="481"/>
      <c r="AI86" s="481"/>
      <c r="AJ86" s="481"/>
      <c r="AK86" s="481"/>
      <c r="AL86" s="481"/>
      <c r="AM86" s="481"/>
      <c r="AN86" s="481"/>
    </row>
    <row r="87" spans="1:40">
      <c r="A87" s="478"/>
      <c r="B87" s="954" t="s">
        <v>224</v>
      </c>
      <c r="C87" s="479"/>
      <c r="D87" s="479"/>
      <c r="E87" s="479"/>
      <c r="F87" s="479"/>
      <c r="G87" s="479"/>
      <c r="H87" s="480"/>
      <c r="I87" s="480"/>
      <c r="J87" s="479"/>
      <c r="K87" s="479"/>
      <c r="L87" s="479"/>
      <c r="M87" s="479"/>
      <c r="N87" s="479"/>
      <c r="O87" s="939"/>
      <c r="P87" s="939"/>
      <c r="Q87" s="479"/>
      <c r="R87" s="479"/>
      <c r="S87" s="479"/>
      <c r="T87" s="481"/>
      <c r="U87" s="481"/>
      <c r="V87" s="481"/>
      <c r="W87" s="481"/>
      <c r="X87" s="481"/>
      <c r="Y87" s="481"/>
      <c r="Z87" s="481"/>
      <c r="AA87" s="481"/>
      <c r="AB87" s="481"/>
      <c r="AC87" s="481"/>
      <c r="AD87" s="481"/>
      <c r="AE87" s="481"/>
      <c r="AF87" s="481"/>
      <c r="AG87" s="481"/>
      <c r="AH87" s="481"/>
      <c r="AI87" s="481"/>
      <c r="AJ87" s="481"/>
      <c r="AK87" s="481"/>
      <c r="AL87" s="481"/>
      <c r="AM87" s="481"/>
      <c r="AN87" s="481"/>
    </row>
    <row r="88" spans="1:40">
      <c r="A88" s="478"/>
      <c r="B88" s="485">
        <v>1</v>
      </c>
      <c r="C88" s="485">
        <v>2</v>
      </c>
      <c r="D88" s="485">
        <v>3</v>
      </c>
      <c r="E88" s="485">
        <v>4</v>
      </c>
      <c r="F88" s="485">
        <v>5</v>
      </c>
      <c r="G88" s="485">
        <v>7</v>
      </c>
      <c r="H88" s="485">
        <v>8</v>
      </c>
      <c r="I88" s="485">
        <v>9</v>
      </c>
      <c r="J88" s="485">
        <v>10</v>
      </c>
      <c r="K88" s="485">
        <v>11</v>
      </c>
      <c r="L88" s="485">
        <v>12</v>
      </c>
      <c r="M88" s="485">
        <v>13</v>
      </c>
      <c r="N88" s="485">
        <v>14</v>
      </c>
      <c r="O88" s="939"/>
      <c r="P88" s="939"/>
      <c r="Q88" s="479"/>
      <c r="R88" s="479"/>
      <c r="S88" s="479"/>
      <c r="T88" s="481"/>
      <c r="U88" s="481"/>
      <c r="V88" s="481"/>
      <c r="W88" s="481"/>
      <c r="X88" s="481"/>
      <c r="Y88" s="481"/>
      <c r="Z88" s="481"/>
      <c r="AA88" s="481"/>
      <c r="AB88" s="481"/>
      <c r="AC88" s="481"/>
      <c r="AD88" s="481"/>
      <c r="AE88" s="481"/>
      <c r="AF88" s="481"/>
      <c r="AG88" s="481"/>
      <c r="AH88" s="481"/>
      <c r="AI88" s="481"/>
      <c r="AJ88" s="481"/>
      <c r="AK88" s="481"/>
      <c r="AL88" s="481"/>
      <c r="AM88" s="481"/>
      <c r="AN88" s="481"/>
    </row>
    <row r="89" spans="1:40" ht="60">
      <c r="A89" s="478"/>
      <c r="B89" s="485" t="s">
        <v>5</v>
      </c>
      <c r="C89" s="485" t="s">
        <v>28</v>
      </c>
      <c r="D89" s="485" t="s">
        <v>29</v>
      </c>
      <c r="E89" s="485" t="s">
        <v>215</v>
      </c>
      <c r="F89" s="485" t="s">
        <v>9</v>
      </c>
      <c r="G89" s="485" t="s">
        <v>11</v>
      </c>
      <c r="H89" s="485" t="s">
        <v>12</v>
      </c>
      <c r="I89" s="485" t="s">
        <v>13</v>
      </c>
      <c r="J89" s="485" t="s">
        <v>14</v>
      </c>
      <c r="K89" s="485" t="s">
        <v>15</v>
      </c>
      <c r="L89" s="485" t="s">
        <v>16</v>
      </c>
      <c r="M89" s="485" t="s">
        <v>17</v>
      </c>
      <c r="N89" s="485" t="s">
        <v>216</v>
      </c>
      <c r="O89" s="939"/>
      <c r="P89" s="939"/>
      <c r="Q89" s="479"/>
      <c r="R89" s="479"/>
      <c r="S89" s="479"/>
      <c r="T89" s="481"/>
      <c r="U89" s="481"/>
      <c r="V89" s="481"/>
      <c r="W89" s="481"/>
      <c r="X89" s="481"/>
      <c r="Y89" s="481"/>
      <c r="Z89" s="481"/>
      <c r="AA89" s="481"/>
      <c r="AB89" s="481"/>
      <c r="AC89" s="481"/>
      <c r="AD89" s="481"/>
      <c r="AE89" s="481"/>
      <c r="AF89" s="481"/>
      <c r="AG89" s="481"/>
      <c r="AH89" s="481"/>
      <c r="AI89" s="481"/>
      <c r="AJ89" s="481"/>
      <c r="AK89" s="481"/>
      <c r="AL89" s="481"/>
      <c r="AM89" s="481"/>
      <c r="AN89" s="481"/>
    </row>
    <row r="90" spans="1:40">
      <c r="A90" s="478"/>
      <c r="B90" s="491" t="s">
        <v>24</v>
      </c>
      <c r="C90" s="491" t="s">
        <v>19</v>
      </c>
      <c r="D90" s="491" t="s">
        <v>19</v>
      </c>
      <c r="E90" s="952">
        <f>E30</f>
        <v>113</v>
      </c>
      <c r="F90" s="951">
        <f t="shared" ref="F90:N90" si="25">F30</f>
        <v>14.042602452365745</v>
      </c>
      <c r="G90" s="951">
        <f t="shared" si="25"/>
        <v>3.0880349705357291</v>
      </c>
      <c r="H90" s="951">
        <f t="shared" si="25"/>
        <v>5.3042424849007777</v>
      </c>
      <c r="I90" s="951">
        <f t="shared" si="25"/>
        <v>9.2960547323181562</v>
      </c>
      <c r="J90" s="951">
        <f t="shared" si="25"/>
        <v>11.497130376124286</v>
      </c>
      <c r="K90" s="951">
        <f t="shared" si="25"/>
        <v>13.755840398820876</v>
      </c>
      <c r="L90" s="951">
        <f t="shared" si="25"/>
        <v>21.615401864612735</v>
      </c>
      <c r="M90" s="951">
        <f t="shared" si="25"/>
        <v>27.959891549369946</v>
      </c>
      <c r="N90" s="953">
        <f t="shared" si="25"/>
        <v>2810.0265486725662</v>
      </c>
      <c r="O90" s="939"/>
      <c r="P90" s="939"/>
      <c r="Q90" s="479"/>
      <c r="R90" s="479"/>
      <c r="S90" s="479"/>
      <c r="T90" s="481"/>
      <c r="U90" s="481"/>
      <c r="V90" s="481"/>
      <c r="W90" s="481"/>
      <c r="X90" s="481"/>
      <c r="Y90" s="481"/>
      <c r="Z90" s="481"/>
      <c r="AA90" s="481"/>
      <c r="AB90" s="481"/>
      <c r="AC90" s="481"/>
      <c r="AD90" s="481"/>
      <c r="AE90" s="481"/>
      <c r="AF90" s="481"/>
      <c r="AG90" s="481"/>
      <c r="AH90" s="481"/>
      <c r="AI90" s="481"/>
      <c r="AJ90" s="481"/>
      <c r="AK90" s="481"/>
      <c r="AL90" s="481"/>
      <c r="AM90" s="481"/>
      <c r="AN90" s="481"/>
    </row>
    <row r="91" spans="1:40">
      <c r="A91" s="478"/>
      <c r="B91" s="487" t="s">
        <v>24</v>
      </c>
      <c r="C91" s="945" t="s">
        <v>75</v>
      </c>
      <c r="D91" s="945">
        <v>500</v>
      </c>
      <c r="E91" s="946"/>
      <c r="F91" s="948">
        <f>F$90/F$9*F10</f>
        <v>15.024073346083718</v>
      </c>
      <c r="G91" s="948">
        <f t="shared" ref="G91:M91" si="26">G$90/G$9*G10</f>
        <v>3.4411001012651523</v>
      </c>
      <c r="H91" s="948">
        <f t="shared" si="26"/>
        <v>5.7194328084071353</v>
      </c>
      <c r="I91" s="948">
        <f t="shared" si="26"/>
        <v>9.9964377881657072</v>
      </c>
      <c r="J91" s="948">
        <f t="shared" si="26"/>
        <v>12.32545129221225</v>
      </c>
      <c r="K91" s="948">
        <f t="shared" si="26"/>
        <v>14.336075642182958</v>
      </c>
      <c r="L91" s="948">
        <f t="shared" si="26"/>
        <v>24.082755725274009</v>
      </c>
      <c r="M91" s="948">
        <f t="shared" si="26"/>
        <v>29.280368912844565</v>
      </c>
      <c r="N91" s="945"/>
      <c r="O91" s="939"/>
      <c r="P91" s="939"/>
      <c r="Q91" s="479"/>
      <c r="R91" s="479"/>
      <c r="S91" s="479"/>
      <c r="T91" s="481"/>
      <c r="U91" s="481"/>
      <c r="V91" s="481"/>
      <c r="W91" s="481"/>
      <c r="X91" s="481"/>
      <c r="Y91" s="481"/>
      <c r="Z91" s="481"/>
      <c r="AA91" s="481"/>
      <c r="AB91" s="481"/>
      <c r="AC91" s="481"/>
      <c r="AD91" s="481"/>
      <c r="AE91" s="481"/>
      <c r="AF91" s="481"/>
      <c r="AG91" s="481"/>
      <c r="AH91" s="481"/>
      <c r="AI91" s="481"/>
      <c r="AJ91" s="481"/>
      <c r="AK91" s="481"/>
      <c r="AL91" s="481"/>
      <c r="AM91" s="481"/>
      <c r="AN91" s="481"/>
    </row>
    <row r="92" spans="1:40">
      <c r="A92" s="478"/>
      <c r="B92" s="487" t="s">
        <v>24</v>
      </c>
      <c r="C92" s="945">
        <v>501</v>
      </c>
      <c r="D92" s="945">
        <v>1000</v>
      </c>
      <c r="E92" s="946"/>
      <c r="F92" s="948">
        <f t="shared" ref="F92:M92" si="27">F$90/F$9*F11</f>
        <v>13.91427287499612</v>
      </c>
      <c r="G92" s="948">
        <f t="shared" si="27"/>
        <v>2.7988918022196563</v>
      </c>
      <c r="H92" s="948">
        <f t="shared" si="27"/>
        <v>4.9717772208234203</v>
      </c>
      <c r="I92" s="948">
        <f t="shared" si="27"/>
        <v>8.6084373842101964</v>
      </c>
      <c r="J92" s="948">
        <f t="shared" si="27"/>
        <v>11.644712139790416</v>
      </c>
      <c r="K92" s="948">
        <f t="shared" si="27"/>
        <v>14.880726538100976</v>
      </c>
      <c r="L92" s="948">
        <f t="shared" si="27"/>
        <v>21.901311583258163</v>
      </c>
      <c r="M92" s="948">
        <f t="shared" si="27"/>
        <v>26.079642441770801</v>
      </c>
      <c r="N92" s="945"/>
      <c r="O92" s="939"/>
      <c r="P92" s="939"/>
      <c r="Q92" s="479"/>
      <c r="R92" s="479"/>
      <c r="S92" s="479"/>
      <c r="T92" s="481"/>
      <c r="U92" s="481"/>
      <c r="V92" s="481"/>
      <c r="W92" s="481"/>
      <c r="X92" s="481"/>
      <c r="Y92" s="481"/>
      <c r="Z92" s="481"/>
      <c r="AA92" s="481"/>
      <c r="AB92" s="481"/>
      <c r="AC92" s="481"/>
      <c r="AD92" s="481"/>
      <c r="AE92" s="481"/>
      <c r="AF92" s="481"/>
      <c r="AG92" s="481"/>
      <c r="AH92" s="481"/>
      <c r="AI92" s="481"/>
      <c r="AJ92" s="481"/>
      <c r="AK92" s="481"/>
      <c r="AL92" s="481"/>
      <c r="AM92" s="481"/>
      <c r="AN92" s="481"/>
    </row>
    <row r="93" spans="1:40">
      <c r="A93" s="478"/>
      <c r="B93" s="487" t="s">
        <v>24</v>
      </c>
      <c r="C93" s="945">
        <v>1001</v>
      </c>
      <c r="D93" s="945">
        <v>2000</v>
      </c>
      <c r="E93" s="946"/>
      <c r="F93" s="948">
        <f t="shared" ref="F93:M93" si="28">F$90/F$9*F12</f>
        <v>13.862944491914096</v>
      </c>
      <c r="G93" s="948">
        <f t="shared" si="28"/>
        <v>1.2020576583805591</v>
      </c>
      <c r="H93" s="948">
        <f t="shared" si="28"/>
        <v>3.8638599609579156</v>
      </c>
      <c r="I93" s="948">
        <f t="shared" si="28"/>
        <v>9.4121754508007776</v>
      </c>
      <c r="J93" s="948">
        <f t="shared" si="28"/>
        <v>11.609016764164231</v>
      </c>
      <c r="K93" s="948">
        <f t="shared" si="28"/>
        <v>14.393904095479153</v>
      </c>
      <c r="L93" s="948">
        <f t="shared" si="28"/>
        <v>22.99138001143449</v>
      </c>
      <c r="M93" s="948">
        <f t="shared" si="28"/>
        <v>28.650570581984596</v>
      </c>
      <c r="N93" s="945"/>
      <c r="O93" s="939"/>
      <c r="P93" s="939"/>
      <c r="Q93" s="479"/>
      <c r="R93" s="479"/>
      <c r="S93" s="479"/>
      <c r="T93" s="481"/>
      <c r="U93" s="481"/>
      <c r="V93" s="481"/>
      <c r="W93" s="481"/>
      <c r="X93" s="481"/>
      <c r="Y93" s="481"/>
      <c r="Z93" s="481"/>
      <c r="AA93" s="481"/>
      <c r="AB93" s="481"/>
      <c r="AC93" s="481"/>
      <c r="AD93" s="481"/>
      <c r="AE93" s="481"/>
      <c r="AF93" s="481"/>
      <c r="AG93" s="481"/>
      <c r="AH93" s="481"/>
      <c r="AI93" s="481"/>
      <c r="AJ93" s="481"/>
      <c r="AK93" s="481"/>
      <c r="AL93" s="481"/>
      <c r="AM93" s="481"/>
      <c r="AN93" s="481"/>
    </row>
    <row r="94" spans="1:40">
      <c r="A94" s="478"/>
      <c r="B94" s="487" t="s">
        <v>24</v>
      </c>
      <c r="C94" s="945">
        <v>2001</v>
      </c>
      <c r="D94" s="945">
        <v>5000</v>
      </c>
      <c r="E94" s="946"/>
      <c r="F94" s="948">
        <f t="shared" ref="F94:M94" si="29">F$90/F$9*F13</f>
        <v>13.06927615922573</v>
      </c>
      <c r="G94" s="948">
        <f t="shared" si="29"/>
        <v>4.0610727735080907</v>
      </c>
      <c r="H94" s="948">
        <f t="shared" si="29"/>
        <v>6.6138684943230208</v>
      </c>
      <c r="I94" s="948">
        <f t="shared" si="29"/>
        <v>8.9425720352438223</v>
      </c>
      <c r="J94" s="948">
        <f t="shared" si="29"/>
        <v>10.856453460393338</v>
      </c>
      <c r="K94" s="948">
        <f t="shared" si="29"/>
        <v>12.711520770883045</v>
      </c>
      <c r="L94" s="948">
        <f t="shared" si="29"/>
        <v>19.590026176588498</v>
      </c>
      <c r="M94" s="948">
        <f t="shared" si="29"/>
        <v>23.289206387948663</v>
      </c>
      <c r="N94" s="945"/>
      <c r="O94" s="939"/>
      <c r="P94" s="939"/>
      <c r="Q94" s="479"/>
      <c r="R94" s="479"/>
      <c r="S94" s="479"/>
      <c r="T94" s="481"/>
      <c r="U94" s="481"/>
      <c r="V94" s="481"/>
      <c r="W94" s="481"/>
      <c r="X94" s="481"/>
      <c r="Y94" s="481"/>
      <c r="Z94" s="481"/>
      <c r="AA94" s="481"/>
      <c r="AB94" s="481"/>
      <c r="AC94" s="481"/>
      <c r="AD94" s="481"/>
      <c r="AE94" s="481"/>
      <c r="AF94" s="481"/>
      <c r="AG94" s="481"/>
      <c r="AH94" s="481"/>
      <c r="AI94" s="481"/>
      <c r="AJ94" s="481"/>
      <c r="AK94" s="481"/>
      <c r="AL94" s="481"/>
      <c r="AM94" s="481"/>
      <c r="AN94" s="481"/>
    </row>
    <row r="95" spans="1:40">
      <c r="A95" s="478"/>
      <c r="B95" s="487" t="s">
        <v>24</v>
      </c>
      <c r="C95" s="945">
        <v>5001</v>
      </c>
      <c r="D95" s="945">
        <v>10000</v>
      </c>
      <c r="E95" s="946"/>
      <c r="F95" s="948">
        <f t="shared" ref="F95:M95" si="30">F$90/F$9*F14</f>
        <v>14.737793657589137</v>
      </c>
      <c r="G95" s="948">
        <f t="shared" si="30"/>
        <v>4.5795384407854813</v>
      </c>
      <c r="H95" s="948">
        <f t="shared" si="30"/>
        <v>7.4582423663115183</v>
      </c>
      <c r="I95" s="948">
        <f t="shared" si="30"/>
        <v>10.084244897565796</v>
      </c>
      <c r="J95" s="948">
        <f t="shared" si="30"/>
        <v>12.242466147564787</v>
      </c>
      <c r="K95" s="948">
        <f t="shared" si="30"/>
        <v>14.33436465134205</v>
      </c>
      <c r="L95" s="948">
        <f t="shared" si="30"/>
        <v>22.091029374532361</v>
      </c>
      <c r="M95" s="948">
        <f t="shared" si="30"/>
        <v>26.2624734539949</v>
      </c>
      <c r="N95" s="945"/>
      <c r="O95" s="939"/>
      <c r="P95" s="939"/>
      <c r="Q95" s="479"/>
      <c r="R95" s="479"/>
      <c r="S95" s="479"/>
      <c r="T95" s="481"/>
      <c r="U95" s="481"/>
      <c r="V95" s="481"/>
      <c r="W95" s="481"/>
      <c r="X95" s="481"/>
      <c r="Y95" s="481"/>
      <c r="Z95" s="481"/>
      <c r="AA95" s="481"/>
      <c r="AB95" s="481"/>
      <c r="AC95" s="481"/>
      <c r="AD95" s="481"/>
      <c r="AE95" s="481"/>
      <c r="AF95" s="481"/>
      <c r="AG95" s="481"/>
      <c r="AH95" s="481"/>
      <c r="AI95" s="481"/>
      <c r="AJ95" s="481"/>
      <c r="AK95" s="481"/>
      <c r="AL95" s="481"/>
      <c r="AM95" s="481"/>
      <c r="AN95" s="481"/>
    </row>
    <row r="96" spans="1:40">
      <c r="A96" s="478"/>
      <c r="B96" s="487" t="s">
        <v>24</v>
      </c>
      <c r="C96" s="945">
        <v>10001</v>
      </c>
      <c r="D96" s="945">
        <v>20000</v>
      </c>
      <c r="E96" s="946"/>
      <c r="F96" s="948">
        <f t="shared" ref="F96:M96" si="31">F$90/F$9*F15</f>
        <v>11.984314944702959</v>
      </c>
      <c r="G96" s="948">
        <f t="shared" si="31"/>
        <v>3.7239380772226829</v>
      </c>
      <c r="H96" s="948">
        <f t="shared" si="31"/>
        <v>6.0648104817085171</v>
      </c>
      <c r="I96" s="948">
        <f t="shared" si="31"/>
        <v>8.2001939801694768</v>
      </c>
      <c r="J96" s="948">
        <f t="shared" si="31"/>
        <v>9.9551923049709288</v>
      </c>
      <c r="K96" s="948">
        <f t="shared" si="31"/>
        <v>11.656259037487569</v>
      </c>
      <c r="L96" s="948">
        <f t="shared" si="31"/>
        <v>17.963737288501864</v>
      </c>
      <c r="M96" s="948">
        <f t="shared" si="31"/>
        <v>21.355825737016175</v>
      </c>
      <c r="N96" s="945"/>
      <c r="O96" s="939"/>
      <c r="P96" s="939"/>
      <c r="Q96" s="479"/>
      <c r="R96" s="479"/>
      <c r="S96" s="479"/>
      <c r="T96" s="481"/>
      <c r="U96" s="481"/>
      <c r="V96" s="481"/>
      <c r="W96" s="481"/>
      <c r="X96" s="481"/>
      <c r="Y96" s="481"/>
      <c r="Z96" s="481"/>
      <c r="AA96" s="481"/>
      <c r="AB96" s="481"/>
      <c r="AC96" s="481"/>
      <c r="AD96" s="481"/>
      <c r="AE96" s="481"/>
      <c r="AF96" s="481"/>
      <c r="AG96" s="481"/>
      <c r="AH96" s="481"/>
      <c r="AI96" s="481"/>
      <c r="AJ96" s="481"/>
      <c r="AK96" s="481"/>
      <c r="AL96" s="481"/>
      <c r="AM96" s="481"/>
      <c r="AN96" s="481"/>
    </row>
    <row r="97" spans="1:40">
      <c r="A97" s="478"/>
      <c r="B97" s="487" t="s">
        <v>24</v>
      </c>
      <c r="C97" s="945">
        <v>20001</v>
      </c>
      <c r="D97" s="945" t="s">
        <v>76</v>
      </c>
      <c r="E97" s="946"/>
      <c r="F97" s="948">
        <f t="shared" ref="F97:M97" si="32">F$90/F$9*F16</f>
        <v>10.864083065518031</v>
      </c>
      <c r="G97" s="948">
        <f t="shared" si="32"/>
        <v>3.375843574577845</v>
      </c>
      <c r="H97" s="948">
        <f t="shared" si="32"/>
        <v>5.4979033139502373</v>
      </c>
      <c r="I97" s="948">
        <f t="shared" si="32"/>
        <v>7.4336821891766647</v>
      </c>
      <c r="J97" s="948">
        <f t="shared" si="32"/>
        <v>9.0246323326319065</v>
      </c>
      <c r="K97" s="948">
        <f t="shared" si="32"/>
        <v>10.566692130569583</v>
      </c>
      <c r="L97" s="948">
        <f t="shared" si="32"/>
        <v>16.284579883782843</v>
      </c>
      <c r="M97" s="948">
        <f t="shared" si="32"/>
        <v>19.359593419415276</v>
      </c>
      <c r="N97" s="945"/>
      <c r="O97" s="939"/>
      <c r="P97" s="939"/>
      <c r="Q97" s="479"/>
      <c r="R97" s="479"/>
      <c r="S97" s="479"/>
      <c r="T97" s="481"/>
      <c r="U97" s="481"/>
      <c r="V97" s="481"/>
      <c r="W97" s="481"/>
      <c r="X97" s="481"/>
      <c r="Y97" s="481"/>
      <c r="Z97" s="481"/>
      <c r="AA97" s="481"/>
      <c r="AB97" s="481"/>
      <c r="AC97" s="481"/>
      <c r="AD97" s="481"/>
      <c r="AE97" s="481"/>
      <c r="AF97" s="481"/>
      <c r="AG97" s="481"/>
      <c r="AH97" s="481"/>
      <c r="AI97" s="481"/>
      <c r="AJ97" s="481"/>
      <c r="AK97" s="481"/>
      <c r="AL97" s="481"/>
      <c r="AM97" s="481"/>
      <c r="AN97" s="481"/>
    </row>
    <row r="98" spans="1:40">
      <c r="A98" s="478"/>
      <c r="B98" s="488"/>
      <c r="C98" s="488"/>
      <c r="D98" s="488"/>
      <c r="E98" s="488"/>
      <c r="F98" s="488"/>
      <c r="G98" s="488"/>
      <c r="H98" s="489"/>
      <c r="I98" s="489"/>
      <c r="J98" s="488"/>
      <c r="K98" s="488"/>
      <c r="L98" s="488"/>
      <c r="M98" s="488"/>
      <c r="N98" s="488"/>
      <c r="O98" s="939"/>
      <c r="P98" s="939"/>
      <c r="Q98" s="479"/>
      <c r="R98" s="479"/>
      <c r="S98" s="479"/>
      <c r="T98" s="481"/>
      <c r="U98" s="481"/>
      <c r="V98" s="481"/>
      <c r="W98" s="481"/>
      <c r="X98" s="481"/>
      <c r="Y98" s="481"/>
      <c r="Z98" s="481"/>
      <c r="AA98" s="481"/>
      <c r="AB98" s="481"/>
      <c r="AC98" s="481"/>
      <c r="AD98" s="481"/>
      <c r="AE98" s="481"/>
      <c r="AF98" s="481"/>
      <c r="AG98" s="481"/>
      <c r="AH98" s="481"/>
      <c r="AI98" s="481"/>
      <c r="AJ98" s="481"/>
      <c r="AK98" s="481"/>
      <c r="AL98" s="481"/>
      <c r="AM98" s="481"/>
      <c r="AN98" s="481"/>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91</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539</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539</v>
      </c>
      <c r="F9" s="54">
        <v>114.85625870174171</v>
      </c>
      <c r="G9" s="54">
        <v>13.480519480519481</v>
      </c>
      <c r="H9" s="54">
        <v>23.345303867403317</v>
      </c>
      <c r="I9" s="54">
        <v>48.572278911564624</v>
      </c>
      <c r="J9" s="54">
        <v>59.271317829457367</v>
      </c>
      <c r="K9" s="54">
        <v>81.902777777777771</v>
      </c>
      <c r="L9" s="54">
        <v>164.00158982511923</v>
      </c>
      <c r="M9" s="54">
        <v>349.22290076335878</v>
      </c>
      <c r="N9" s="59">
        <v>2448.2653061224491</v>
      </c>
      <c r="O9" s="11"/>
      <c r="P9" s="11"/>
      <c r="Q9" s="11"/>
      <c r="AI9" s="43"/>
      <c r="AJ9" s="43"/>
      <c r="AK9" s="43"/>
      <c r="AL9" s="43"/>
    </row>
    <row r="10" spans="1:69" s="44" customFormat="1">
      <c r="A10" s="1"/>
      <c r="B10" s="26" t="s">
        <v>19</v>
      </c>
      <c r="C10" s="53">
        <v>85</v>
      </c>
      <c r="D10" s="53">
        <v>500</v>
      </c>
      <c r="E10" s="28">
        <v>160</v>
      </c>
      <c r="F10" s="56">
        <v>128.05178525743094</v>
      </c>
      <c r="G10" s="56">
        <v>11.775783155684994</v>
      </c>
      <c r="H10" s="56">
        <v>17.732827061109571</v>
      </c>
      <c r="I10" s="56">
        <v>40.033420932935769</v>
      </c>
      <c r="J10" s="56">
        <v>55.552865882411339</v>
      </c>
      <c r="K10" s="56">
        <v>70.38858076009501</v>
      </c>
      <c r="L10" s="56">
        <v>286.13510388437237</v>
      </c>
      <c r="M10" s="56">
        <v>405.35389582851428</v>
      </c>
      <c r="N10" s="53">
        <v>359.58125000000001</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110</v>
      </c>
      <c r="F11" s="56">
        <v>127.42165499102848</v>
      </c>
      <c r="G11" s="56">
        <v>9.7757900154653914</v>
      </c>
      <c r="H11" s="56">
        <v>20.277695420202676</v>
      </c>
      <c r="I11" s="56">
        <v>43.867800900777375</v>
      </c>
      <c r="J11" s="56">
        <v>54.838290126007024</v>
      </c>
      <c r="K11" s="56">
        <v>75.589884881473608</v>
      </c>
      <c r="L11" s="56">
        <v>228.81208281815688</v>
      </c>
      <c r="M11" s="56">
        <v>457.03618036964167</v>
      </c>
      <c r="N11" s="53">
        <v>699.73636363636365</v>
      </c>
      <c r="O11" s="11"/>
      <c r="P11" s="11"/>
      <c r="Q11" s="34" t="s">
        <v>23</v>
      </c>
      <c r="AI11" s="1"/>
      <c r="AJ11" s="43"/>
      <c r="AK11" s="43"/>
      <c r="AL11" s="43"/>
    </row>
    <row r="12" spans="1:69">
      <c r="B12" s="26" t="s">
        <v>19</v>
      </c>
      <c r="C12" s="53">
        <v>1001</v>
      </c>
      <c r="D12" s="53">
        <v>2000</v>
      </c>
      <c r="E12" s="28">
        <v>111</v>
      </c>
      <c r="F12" s="56">
        <v>103.16870171712625</v>
      </c>
      <c r="G12" s="56">
        <v>18.278197514784928</v>
      </c>
      <c r="H12" s="56">
        <v>28.476827080965013</v>
      </c>
      <c r="I12" s="56">
        <v>43.291683629855221</v>
      </c>
      <c r="J12" s="56">
        <v>57.206713780918726</v>
      </c>
      <c r="K12" s="56">
        <v>82.137839847428381</v>
      </c>
      <c r="L12" s="56">
        <v>161.97162231254953</v>
      </c>
      <c r="M12" s="56">
        <v>270.32328352843791</v>
      </c>
      <c r="N12" s="53">
        <v>1420.8378378378379</v>
      </c>
      <c r="O12" s="11"/>
      <c r="P12" s="11"/>
      <c r="Q12" s="34" t="s">
        <v>25</v>
      </c>
      <c r="AI12" s="1"/>
      <c r="AJ12" s="43"/>
      <c r="AK12" s="43"/>
      <c r="AL12" s="43"/>
    </row>
    <row r="13" spans="1:69">
      <c r="B13" s="26" t="s">
        <v>19</v>
      </c>
      <c r="C13" s="53">
        <v>2001</v>
      </c>
      <c r="D13" s="53">
        <v>5000</v>
      </c>
      <c r="E13" s="28">
        <v>100</v>
      </c>
      <c r="F13" s="56">
        <v>91.086021529487425</v>
      </c>
      <c r="G13" s="56">
        <v>16.795301909443548</v>
      </c>
      <c r="H13" s="56">
        <v>37.641944003180406</v>
      </c>
      <c r="I13" s="56">
        <v>56.250844965007616</v>
      </c>
      <c r="J13" s="56">
        <v>65.871974283174779</v>
      </c>
      <c r="K13" s="56">
        <v>80.567209112572968</v>
      </c>
      <c r="L13" s="56">
        <v>119.66745271698304</v>
      </c>
      <c r="M13" s="56">
        <v>170.43102748615601</v>
      </c>
      <c r="N13" s="53">
        <v>3325.39</v>
      </c>
      <c r="O13" s="11"/>
      <c r="P13" s="11"/>
      <c r="Q13" s="34" t="s">
        <v>26</v>
      </c>
      <c r="AI13" s="1"/>
      <c r="AJ13" s="43"/>
      <c r="AK13" s="43"/>
      <c r="AL13" s="43"/>
    </row>
    <row r="14" spans="1:69">
      <c r="B14" s="26" t="s">
        <v>19</v>
      </c>
      <c r="C14" s="53">
        <v>5001</v>
      </c>
      <c r="D14" s="53">
        <v>10000</v>
      </c>
      <c r="E14" s="28">
        <v>38</v>
      </c>
      <c r="F14" s="56">
        <v>140.77705242994406</v>
      </c>
      <c r="G14" s="30">
        <v>25.957804038208486</v>
      </c>
      <c r="H14" s="30">
        <v>58.177114726492405</v>
      </c>
      <c r="I14" s="30">
        <v>86.937907901751501</v>
      </c>
      <c r="J14" s="30">
        <v>101.80774416988203</v>
      </c>
      <c r="K14" s="30">
        <v>124.51981139282917</v>
      </c>
      <c r="L14" s="30">
        <v>184.95078588807232</v>
      </c>
      <c r="M14" s="30">
        <v>263.40790045748787</v>
      </c>
      <c r="N14" s="53">
        <v>6859.6315789473683</v>
      </c>
      <c r="O14" s="11"/>
      <c r="P14" s="11"/>
      <c r="Q14" s="34" t="s">
        <v>27</v>
      </c>
      <c r="AI14" s="1"/>
      <c r="AJ14" s="43"/>
      <c r="AK14" s="43"/>
      <c r="AL14" s="43"/>
    </row>
    <row r="15" spans="1:69">
      <c r="B15" s="26" t="s">
        <v>19</v>
      </c>
      <c r="C15" s="53">
        <v>10001</v>
      </c>
      <c r="D15" s="53">
        <v>20000</v>
      </c>
      <c r="E15" s="28">
        <v>14</v>
      </c>
      <c r="F15" s="56">
        <v>75.83972402610388</v>
      </c>
      <c r="G15" s="30">
        <v>13.98404541507986</v>
      </c>
      <c r="H15" s="30">
        <v>31.341303496092252</v>
      </c>
      <c r="I15" s="30">
        <v>46.835381398234396</v>
      </c>
      <c r="J15" s="30">
        <v>54.846092372947886</v>
      </c>
      <c r="K15" s="30">
        <v>67.08158729572871</v>
      </c>
      <c r="L15" s="30">
        <v>99.637095095044714</v>
      </c>
      <c r="M15" s="30">
        <v>141.9036848134927</v>
      </c>
      <c r="N15" s="53">
        <v>15087.857142857143</v>
      </c>
      <c r="O15" s="11"/>
      <c r="P15" s="11"/>
      <c r="Q15" s="11"/>
      <c r="AI15" s="1"/>
      <c r="AJ15" s="43"/>
      <c r="AK15" s="43"/>
      <c r="AL15" s="43"/>
    </row>
    <row r="16" spans="1:69">
      <c r="B16" s="26" t="s">
        <v>19</v>
      </c>
      <c r="C16" s="53">
        <v>20001</v>
      </c>
      <c r="D16" s="53">
        <v>68370</v>
      </c>
      <c r="E16" s="28">
        <v>6</v>
      </c>
      <c r="F16" s="56">
        <v>71.873929630600898</v>
      </c>
      <c r="G16" s="30">
        <v>13.252794746044009</v>
      </c>
      <c r="H16" s="30">
        <v>29.702410853105057</v>
      </c>
      <c r="I16" s="30">
        <v>44.386275794996294</v>
      </c>
      <c r="J16" s="30">
        <v>51.978092409327111</v>
      </c>
      <c r="K16" s="30">
        <v>63.573771486070996</v>
      </c>
      <c r="L16" s="30">
        <v>94.426893734394724</v>
      </c>
      <c r="M16" s="30">
        <v>134.48328811293416</v>
      </c>
      <c r="N16" s="53">
        <v>37160.5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1319615</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539</v>
      </c>
      <c r="F26" s="54">
        <v>114.85625870174171</v>
      </c>
      <c r="G26" s="54">
        <v>13.480519480519481</v>
      </c>
      <c r="H26" s="54">
        <v>23.345303867403317</v>
      </c>
      <c r="I26" s="54">
        <v>48.572278911564624</v>
      </c>
      <c r="J26" s="54">
        <v>59.271317829457367</v>
      </c>
      <c r="K26" s="54">
        <v>81.902777777777771</v>
      </c>
      <c r="L26" s="54">
        <v>164.00158982511923</v>
      </c>
      <c r="M26" s="54">
        <v>349.22290076335878</v>
      </c>
      <c r="N26" s="59">
        <v>2448.2653061224491</v>
      </c>
      <c r="O26" s="11"/>
      <c r="P26" s="11"/>
      <c r="Q26" s="11"/>
      <c r="AI26" s="43"/>
      <c r="AJ26" s="43"/>
      <c r="AK26" s="43"/>
      <c r="AL26" s="43"/>
    </row>
    <row r="27" spans="1:69">
      <c r="B27" s="28" t="s">
        <v>20</v>
      </c>
      <c r="C27" s="28" t="s">
        <v>19</v>
      </c>
      <c r="D27" s="28" t="s">
        <v>19</v>
      </c>
      <c r="E27" s="28">
        <v>296</v>
      </c>
      <c r="F27" s="56">
        <v>105.14262069264778</v>
      </c>
      <c r="G27" s="56">
        <v>12.025857812338307</v>
      </c>
      <c r="H27" s="56">
        <v>21.150358239316624</v>
      </c>
      <c r="I27" s="56">
        <v>42.029214727455781</v>
      </c>
      <c r="J27" s="56">
        <v>52.653539406053682</v>
      </c>
      <c r="K27" s="56">
        <v>61.900999447759077</v>
      </c>
      <c r="L27" s="56">
        <v>129.41917524656964</v>
      </c>
      <c r="M27" s="56">
        <v>337.5305065926442</v>
      </c>
      <c r="N27" s="33">
        <v>1932.3412162162163</v>
      </c>
      <c r="O27" s="11"/>
      <c r="P27" s="11"/>
      <c r="Q27" s="11"/>
      <c r="AI27" s="43"/>
      <c r="AJ27" s="43"/>
      <c r="AK27" s="43"/>
      <c r="AL27" s="43"/>
    </row>
    <row r="28" spans="1:69">
      <c r="B28" s="28" t="s">
        <v>21</v>
      </c>
      <c r="C28" s="28" t="s">
        <v>19</v>
      </c>
      <c r="D28" s="28" t="s">
        <v>19</v>
      </c>
      <c r="E28" s="28">
        <v>71</v>
      </c>
      <c r="F28" s="56">
        <v>107.01280458177962</v>
      </c>
      <c r="G28" s="56">
        <v>16.77751515151515</v>
      </c>
      <c r="H28" s="56">
        <v>25.968287937743192</v>
      </c>
      <c r="I28" s="56">
        <v>51.910350524393643</v>
      </c>
      <c r="J28" s="56">
        <v>69.619507634777193</v>
      </c>
      <c r="K28" s="56">
        <v>90.891314564361267</v>
      </c>
      <c r="L28" s="56">
        <v>138.68448511564321</v>
      </c>
      <c r="M28" s="56">
        <v>282.75063952620297</v>
      </c>
      <c r="N28" s="33">
        <v>2236.4084507042253</v>
      </c>
      <c r="O28" s="11"/>
      <c r="P28" s="11"/>
      <c r="Q28" s="11"/>
      <c r="AI28" s="43"/>
      <c r="AJ28" s="43"/>
      <c r="AK28" s="43"/>
      <c r="AL28" s="43"/>
    </row>
    <row r="29" spans="1:69" s="44" customFormat="1">
      <c r="A29" s="1"/>
      <c r="B29" s="28" t="s">
        <v>22</v>
      </c>
      <c r="C29" s="28" t="s">
        <v>19</v>
      </c>
      <c r="D29" s="28" t="s">
        <v>19</v>
      </c>
      <c r="E29" s="28">
        <v>34</v>
      </c>
      <c r="F29" s="56">
        <v>106.6594948645882</v>
      </c>
      <c r="G29" s="56">
        <v>16.722123096737008</v>
      </c>
      <c r="H29" s="56">
        <v>25.882551950324807</v>
      </c>
      <c r="I29" s="56">
        <v>51.738965134254975</v>
      </c>
      <c r="J29" s="56">
        <v>69.389654313489345</v>
      </c>
      <c r="K29" s="56">
        <v>90.591230992405627</v>
      </c>
      <c r="L29" s="56">
        <v>138.22660929034794</v>
      </c>
      <c r="M29" s="56">
        <v>281.81711994527888</v>
      </c>
      <c r="N29" s="33">
        <v>4160.0294117647063</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138</v>
      </c>
      <c r="F30" s="56">
        <v>141.74620119212088</v>
      </c>
      <c r="G30" s="56">
        <v>13.374818991924254</v>
      </c>
      <c r="H30" s="56">
        <v>31.406133572294554</v>
      </c>
      <c r="I30" s="56">
        <v>64.707330016583754</v>
      </c>
      <c r="J30" s="56">
        <v>85.834274931381515</v>
      </c>
      <c r="K30" s="56">
        <v>105.6116693163752</v>
      </c>
      <c r="L30" s="56">
        <v>233.74134555965321</v>
      </c>
      <c r="M30" s="56">
        <v>399.16746637882108</v>
      </c>
      <c r="N30" s="33">
        <v>3242.144927536232</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85</v>
      </c>
      <c r="C37" s="53">
        <v>500</v>
      </c>
      <c r="D37" s="53">
        <v>359.58125000000001</v>
      </c>
      <c r="E37" s="56">
        <v>128.05178525743094</v>
      </c>
      <c r="F37" s="948">
        <v>117.22217351081349</v>
      </c>
      <c r="G37" s="948">
        <v>119.3072177954693</v>
      </c>
      <c r="H37" s="948">
        <v>118.91331727540584</v>
      </c>
      <c r="I37" s="948">
        <v>158.03104089646638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699.73636363636365</v>
      </c>
      <c r="E38" s="56">
        <v>127.42165499102848</v>
      </c>
      <c r="F38" s="948">
        <v>116.64533470084181</v>
      </c>
      <c r="G38" s="948">
        <v>118.72011868722916</v>
      </c>
      <c r="H38" s="948">
        <v>118.32815651296185</v>
      </c>
      <c r="I38" s="948">
        <v>157.25338565566082</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1420.8378378378379</v>
      </c>
      <c r="E39" s="56">
        <v>103.16870171712625</v>
      </c>
      <c r="F39" s="948">
        <v>94.443505252641771</v>
      </c>
      <c r="G39" s="948">
        <v>96.123382744690815</v>
      </c>
      <c r="H39" s="948">
        <v>95.806025160187389</v>
      </c>
      <c r="I39" s="948">
        <v>127.32237420601206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3325.39</v>
      </c>
      <c r="E40" s="56">
        <v>91.086021529487425</v>
      </c>
      <c r="F40" s="948">
        <v>83.382683019014422</v>
      </c>
      <c r="G40" s="948">
        <v>84.865820393634294</v>
      </c>
      <c r="H40" s="948">
        <v>84.585630381610272</v>
      </c>
      <c r="I40" s="948">
        <v>112.41091847712076</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6859.6315789473683</v>
      </c>
      <c r="E41" s="56">
        <v>140.77705242994406</v>
      </c>
      <c r="F41" s="948">
        <v>128.87123778171735</v>
      </c>
      <c r="G41" s="948">
        <v>131.1634853125866</v>
      </c>
      <c r="H41" s="948">
        <v>130.73044055609472</v>
      </c>
      <c r="I41" s="948">
        <v>173.73552492935247</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15087.857142857143</v>
      </c>
      <c r="E42" s="56">
        <v>75.83972402610388</v>
      </c>
      <c r="F42" s="948">
        <v>69.425797312609205</v>
      </c>
      <c r="G42" s="948">
        <v>70.660681955666732</v>
      </c>
      <c r="H42" s="948">
        <v>70.427391129808314</v>
      </c>
      <c r="I42" s="948">
        <v>93.595184987477126</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68370</v>
      </c>
      <c r="D43" s="53">
        <v>37160.5</v>
      </c>
      <c r="E43" s="56">
        <v>71.873929630600898</v>
      </c>
      <c r="F43" s="948">
        <v>65.795398581320256</v>
      </c>
      <c r="G43" s="948">
        <v>66.965708904528668</v>
      </c>
      <c r="H43" s="948">
        <v>66.744617271924071</v>
      </c>
      <c r="I43" s="948">
        <v>88.700925879392258</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2448.2653061224491</v>
      </c>
      <c r="E44" s="54">
        <v>114.85625870174171</v>
      </c>
      <c r="F44" s="54">
        <v>105.14262069264778</v>
      </c>
      <c r="G44" s="54">
        <v>107.01280458177962</v>
      </c>
      <c r="H44" s="54">
        <v>106.6594948645882</v>
      </c>
      <c r="I44" s="54">
        <v>141.74620119212088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461"/>
      <c r="B46" s="465" t="s">
        <v>221</v>
      </c>
      <c r="C46" s="466"/>
      <c r="D46" s="466"/>
      <c r="E46" s="466"/>
      <c r="F46" s="466"/>
      <c r="G46" s="466"/>
      <c r="H46" s="466"/>
      <c r="I46" s="466"/>
      <c r="J46" s="466"/>
      <c r="K46" s="466"/>
      <c r="L46" s="467"/>
      <c r="M46" s="467"/>
      <c r="N46" s="466"/>
      <c r="O46" s="466"/>
      <c r="P46" s="466"/>
      <c r="Q46" s="466"/>
      <c r="R46" s="466"/>
      <c r="S46" s="466"/>
      <c r="T46" s="466"/>
      <c r="U46" s="466"/>
      <c r="V46" s="466"/>
      <c r="W46" s="466"/>
      <c r="X46" s="466"/>
      <c r="Y46" s="466"/>
      <c r="Z46" s="466"/>
      <c r="AA46" s="466"/>
      <c r="AB46" s="466"/>
      <c r="AC46" s="466"/>
      <c r="AD46" s="466"/>
      <c r="AE46" s="464"/>
      <c r="AF46" s="464"/>
      <c r="AG46" s="464"/>
      <c r="AH46" s="464"/>
      <c r="AI46" s="464"/>
      <c r="AJ46" s="464"/>
      <c r="AK46" s="464"/>
      <c r="AL46" s="464"/>
      <c r="AM46" s="462"/>
      <c r="AN46" s="462"/>
    </row>
    <row r="47" spans="1:40">
      <c r="A47" s="460"/>
      <c r="B47" s="460"/>
      <c r="C47" s="460"/>
      <c r="D47" s="460"/>
      <c r="E47" s="460"/>
      <c r="F47" s="460"/>
      <c r="G47" s="460"/>
      <c r="H47" s="460"/>
      <c r="I47" s="460"/>
      <c r="J47" s="460"/>
      <c r="K47" s="460"/>
      <c r="L47" s="460"/>
      <c r="M47" s="460"/>
      <c r="N47" s="460"/>
      <c r="O47" s="460"/>
      <c r="P47" s="460"/>
      <c r="Q47" s="460"/>
      <c r="R47" s="460"/>
      <c r="S47" s="460"/>
      <c r="T47" s="460"/>
      <c r="U47" s="460"/>
      <c r="V47" s="460"/>
      <c r="W47" s="460"/>
      <c r="X47" s="460"/>
      <c r="Y47" s="460"/>
      <c r="Z47" s="460"/>
      <c r="AA47" s="460"/>
      <c r="AB47" s="460"/>
      <c r="AC47" s="460"/>
      <c r="AD47" s="460"/>
      <c r="AE47" s="460"/>
      <c r="AF47" s="460"/>
      <c r="AG47" s="460"/>
      <c r="AH47" s="460"/>
      <c r="AI47" s="460"/>
      <c r="AJ47" s="460"/>
      <c r="AK47" s="460"/>
      <c r="AL47" s="460"/>
      <c r="AM47" s="460"/>
      <c r="AN47" s="460"/>
    </row>
    <row r="48" spans="1:40">
      <c r="A48" s="461"/>
      <c r="B48" s="476" t="s">
        <v>218</v>
      </c>
      <c r="C48" s="462"/>
      <c r="D48" s="462"/>
      <c r="E48" s="462"/>
      <c r="F48" s="462"/>
      <c r="G48" s="462"/>
      <c r="H48" s="462"/>
      <c r="I48" s="462"/>
      <c r="J48" s="462"/>
      <c r="K48" s="462"/>
      <c r="L48" s="462"/>
      <c r="M48" s="462"/>
      <c r="N48" s="463"/>
      <c r="O48" s="463"/>
      <c r="P48" s="939"/>
      <c r="Q48" s="462"/>
      <c r="R48" s="462"/>
      <c r="S48" s="462"/>
      <c r="T48" s="464"/>
      <c r="U48" s="464"/>
      <c r="V48" s="464"/>
      <c r="W48" s="464"/>
      <c r="X48" s="464"/>
      <c r="Y48" s="464"/>
      <c r="Z48" s="464"/>
      <c r="AA48" s="464"/>
      <c r="AB48" s="464"/>
      <c r="AC48" s="464"/>
      <c r="AD48" s="464"/>
      <c r="AE48" s="464"/>
      <c r="AF48" s="464"/>
      <c r="AG48" s="464"/>
      <c r="AH48" s="464"/>
      <c r="AI48" s="464"/>
      <c r="AJ48" s="464"/>
      <c r="AK48" s="464"/>
      <c r="AL48" s="464"/>
      <c r="AM48" s="464"/>
      <c r="AN48" s="464"/>
    </row>
    <row r="49" spans="1:40">
      <c r="A49" s="461"/>
      <c r="B49" s="468">
        <v>1</v>
      </c>
      <c r="C49" s="468">
        <v>2</v>
      </c>
      <c r="D49" s="468">
        <v>3</v>
      </c>
      <c r="E49" s="468">
        <v>4</v>
      </c>
      <c r="F49" s="468">
        <v>5</v>
      </c>
      <c r="G49" s="468">
        <v>7</v>
      </c>
      <c r="H49" s="468">
        <v>8</v>
      </c>
      <c r="I49" s="468">
        <v>9</v>
      </c>
      <c r="J49" s="468">
        <v>10</v>
      </c>
      <c r="K49" s="468">
        <v>11</v>
      </c>
      <c r="L49" s="468">
        <v>12</v>
      </c>
      <c r="M49" s="468">
        <v>13</v>
      </c>
      <c r="N49" s="468">
        <v>14</v>
      </c>
      <c r="O49" s="939"/>
      <c r="P49" s="939"/>
      <c r="Q49" s="462"/>
      <c r="R49" s="462"/>
      <c r="S49" s="462"/>
      <c r="T49" s="464"/>
      <c r="U49" s="464"/>
      <c r="V49" s="464"/>
      <c r="W49" s="464"/>
      <c r="X49" s="464"/>
      <c r="Y49" s="464"/>
      <c r="Z49" s="464"/>
      <c r="AA49" s="464"/>
      <c r="AB49" s="464"/>
      <c r="AC49" s="464"/>
      <c r="AD49" s="464"/>
      <c r="AE49" s="464"/>
      <c r="AF49" s="464"/>
      <c r="AG49" s="464"/>
      <c r="AH49" s="464"/>
      <c r="AI49" s="464"/>
      <c r="AJ49" s="464"/>
      <c r="AK49" s="464"/>
      <c r="AL49" s="464"/>
      <c r="AM49" s="464"/>
      <c r="AN49" s="464"/>
    </row>
    <row r="50" spans="1:40" ht="60">
      <c r="A50" s="461"/>
      <c r="B50" s="468" t="s">
        <v>5</v>
      </c>
      <c r="C50" s="468" t="s">
        <v>28</v>
      </c>
      <c r="D50" s="468" t="s">
        <v>29</v>
      </c>
      <c r="E50" s="468" t="s">
        <v>215</v>
      </c>
      <c r="F50" s="468" t="s">
        <v>88</v>
      </c>
      <c r="G50" s="468" t="s">
        <v>11</v>
      </c>
      <c r="H50" s="468" t="s">
        <v>12</v>
      </c>
      <c r="I50" s="468" t="s">
        <v>13</v>
      </c>
      <c r="J50" s="468" t="s">
        <v>14</v>
      </c>
      <c r="K50" s="468" t="s">
        <v>15</v>
      </c>
      <c r="L50" s="468" t="s">
        <v>16</v>
      </c>
      <c r="M50" s="468" t="s">
        <v>17</v>
      </c>
      <c r="N50" s="468" t="s">
        <v>216</v>
      </c>
      <c r="O50" s="939"/>
      <c r="P50" s="939"/>
      <c r="Q50" s="462"/>
      <c r="R50" s="462"/>
      <c r="S50" s="462"/>
      <c r="T50" s="464"/>
      <c r="U50" s="464"/>
      <c r="V50" s="464"/>
      <c r="W50" s="464"/>
      <c r="X50" s="464"/>
      <c r="Y50" s="464"/>
      <c r="Z50" s="464"/>
      <c r="AA50" s="464"/>
      <c r="AB50" s="464"/>
      <c r="AC50" s="464"/>
      <c r="AD50" s="464"/>
      <c r="AE50" s="464"/>
      <c r="AF50" s="464"/>
      <c r="AG50" s="464"/>
      <c r="AH50" s="464"/>
      <c r="AI50" s="464"/>
      <c r="AJ50" s="464"/>
      <c r="AK50" s="464"/>
      <c r="AL50" s="464"/>
      <c r="AM50" s="464"/>
      <c r="AN50" s="464"/>
    </row>
    <row r="51" spans="1:40">
      <c r="A51" s="461"/>
      <c r="B51" s="474" t="s">
        <v>20</v>
      </c>
      <c r="C51" s="474" t="s">
        <v>19</v>
      </c>
      <c r="D51" s="474" t="s">
        <v>19</v>
      </c>
      <c r="E51" s="474">
        <f t="shared" ref="E51" si="0">E27</f>
        <v>296</v>
      </c>
      <c r="F51" s="951">
        <f>F27</f>
        <v>105.14262069264778</v>
      </c>
      <c r="G51" s="951">
        <f t="shared" ref="G51:N51" si="1">G27</f>
        <v>12.025857812338307</v>
      </c>
      <c r="H51" s="951">
        <f t="shared" si="1"/>
        <v>21.150358239316624</v>
      </c>
      <c r="I51" s="951">
        <f t="shared" si="1"/>
        <v>42.029214727455781</v>
      </c>
      <c r="J51" s="951">
        <f t="shared" si="1"/>
        <v>52.653539406053682</v>
      </c>
      <c r="K51" s="951">
        <f t="shared" si="1"/>
        <v>61.900999447759077</v>
      </c>
      <c r="L51" s="951">
        <f t="shared" si="1"/>
        <v>129.41917524656964</v>
      </c>
      <c r="M51" s="951">
        <f t="shared" si="1"/>
        <v>337.5305065926442</v>
      </c>
      <c r="N51" s="952">
        <f t="shared" si="1"/>
        <v>1932.3412162162163</v>
      </c>
      <c r="O51" s="939"/>
      <c r="P51" s="939"/>
      <c r="Q51" s="462"/>
      <c r="R51" s="462"/>
      <c r="S51" s="462"/>
      <c r="T51" s="464"/>
      <c r="U51" s="464"/>
      <c r="V51" s="464"/>
      <c r="W51" s="464"/>
      <c r="X51" s="464"/>
      <c r="Y51" s="464"/>
      <c r="Z51" s="464"/>
      <c r="AA51" s="464"/>
      <c r="AB51" s="464"/>
      <c r="AC51" s="464"/>
      <c r="AD51" s="464"/>
      <c r="AE51" s="464"/>
      <c r="AF51" s="464"/>
      <c r="AG51" s="464"/>
      <c r="AH51" s="464"/>
      <c r="AI51" s="464"/>
      <c r="AJ51" s="464"/>
      <c r="AK51" s="464"/>
      <c r="AL51" s="464"/>
      <c r="AM51" s="464"/>
      <c r="AN51" s="464"/>
    </row>
    <row r="52" spans="1:40">
      <c r="A52" s="461"/>
      <c r="B52" s="470" t="s">
        <v>20</v>
      </c>
      <c r="C52" s="469" t="s">
        <v>75</v>
      </c>
      <c r="D52" s="469">
        <v>500</v>
      </c>
      <c r="E52" s="470"/>
      <c r="F52" s="948">
        <f>F$51/F$9*F10</f>
        <v>117.22217351081349</v>
      </c>
      <c r="G52" s="948">
        <f t="shared" ref="G52:M52" si="2">G$51/G$9*G10</f>
        <v>10.505076904776599</v>
      </c>
      <c r="H52" s="948">
        <f t="shared" si="2"/>
        <v>16.065571348677107</v>
      </c>
      <c r="I52" s="948">
        <f t="shared" si="2"/>
        <v>34.640607407538681</v>
      </c>
      <c r="J52" s="948">
        <f t="shared" si="2"/>
        <v>49.35026113769031</v>
      </c>
      <c r="K52" s="948">
        <f t="shared" si="2"/>
        <v>53.198726795092661</v>
      </c>
      <c r="L52" s="948">
        <f t="shared" si="2"/>
        <v>225.7988425191175</v>
      </c>
      <c r="M52" s="948">
        <f t="shared" si="2"/>
        <v>391.78216980968313</v>
      </c>
      <c r="N52" s="469"/>
      <c r="O52" s="939"/>
      <c r="P52" s="939"/>
      <c r="Q52" s="462"/>
      <c r="R52" s="462"/>
      <c r="S52" s="462"/>
      <c r="T52" s="464"/>
      <c r="U52" s="464"/>
      <c r="V52" s="464"/>
      <c r="W52" s="464"/>
      <c r="X52" s="464"/>
      <c r="Y52" s="464"/>
      <c r="Z52" s="464"/>
      <c r="AA52" s="464"/>
      <c r="AB52" s="464"/>
      <c r="AC52" s="464"/>
      <c r="AD52" s="464"/>
      <c r="AE52" s="464"/>
      <c r="AF52" s="464"/>
      <c r="AG52" s="464"/>
      <c r="AH52" s="464"/>
      <c r="AI52" s="464"/>
      <c r="AJ52" s="464"/>
      <c r="AK52" s="464"/>
      <c r="AL52" s="464"/>
      <c r="AM52" s="464"/>
      <c r="AN52" s="464"/>
    </row>
    <row r="53" spans="1:40">
      <c r="A53" s="461"/>
      <c r="B53" s="470" t="s">
        <v>20</v>
      </c>
      <c r="C53" s="469">
        <v>501</v>
      </c>
      <c r="D53" s="469">
        <v>1000</v>
      </c>
      <c r="E53" s="470"/>
      <c r="F53" s="948">
        <f t="shared" ref="F53:M53" si="3">F$51/F$9*F11</f>
        <v>116.64533470084181</v>
      </c>
      <c r="G53" s="948">
        <f t="shared" si="3"/>
        <v>8.7208998806871616</v>
      </c>
      <c r="H53" s="948">
        <f t="shared" si="3"/>
        <v>18.371168987175867</v>
      </c>
      <c r="I53" s="948">
        <f t="shared" si="3"/>
        <v>37.958466536785757</v>
      </c>
      <c r="J53" s="948">
        <f t="shared" si="3"/>
        <v>48.715469401547303</v>
      </c>
      <c r="K53" s="948">
        <f t="shared" si="3"/>
        <v>57.129801323708236</v>
      </c>
      <c r="L53" s="948">
        <f t="shared" si="3"/>
        <v>180.5633169553582</v>
      </c>
      <c r="M53" s="948">
        <f t="shared" si="3"/>
        <v>441.73407057249307</v>
      </c>
      <c r="N53" s="469"/>
      <c r="O53" s="939"/>
      <c r="P53" s="939"/>
      <c r="Q53" s="462"/>
      <c r="R53" s="462"/>
      <c r="S53" s="462"/>
      <c r="T53" s="464"/>
      <c r="U53" s="464"/>
      <c r="V53" s="464"/>
      <c r="W53" s="464"/>
      <c r="X53" s="464"/>
      <c r="Y53" s="464"/>
      <c r="Z53" s="464"/>
      <c r="AA53" s="464"/>
      <c r="AB53" s="464"/>
      <c r="AC53" s="464"/>
      <c r="AD53" s="464"/>
      <c r="AE53" s="464"/>
      <c r="AF53" s="464"/>
      <c r="AG53" s="464"/>
      <c r="AH53" s="464"/>
      <c r="AI53" s="464"/>
      <c r="AJ53" s="464"/>
      <c r="AK53" s="464"/>
      <c r="AL53" s="464"/>
      <c r="AM53" s="464"/>
      <c r="AN53" s="464"/>
    </row>
    <row r="54" spans="1:40">
      <c r="A54" s="461"/>
      <c r="B54" s="470" t="s">
        <v>20</v>
      </c>
      <c r="C54" s="469">
        <v>1001</v>
      </c>
      <c r="D54" s="469">
        <v>2000</v>
      </c>
      <c r="E54" s="470"/>
      <c r="F54" s="948">
        <f t="shared" ref="F54:M54" si="4">F$51/F$9*F12</f>
        <v>94.443505252641771</v>
      </c>
      <c r="G54" s="948">
        <f t="shared" si="4"/>
        <v>16.305825951016569</v>
      </c>
      <c r="H54" s="948">
        <f t="shared" si="4"/>
        <v>25.799411209312137</v>
      </c>
      <c r="I54" s="948">
        <f t="shared" si="4"/>
        <v>37.459956748273079</v>
      </c>
      <c r="J54" s="948">
        <f t="shared" si="4"/>
        <v>50.819453129443175</v>
      </c>
      <c r="K54" s="948">
        <f t="shared" si="4"/>
        <v>62.078656145595509</v>
      </c>
      <c r="L54" s="948">
        <f t="shared" si="4"/>
        <v>127.81725954847035</v>
      </c>
      <c r="M54" s="948">
        <f t="shared" si="4"/>
        <v>261.27254150199184</v>
      </c>
      <c r="N54" s="469"/>
      <c r="O54" s="939"/>
      <c r="P54" s="939"/>
      <c r="Q54" s="462"/>
      <c r="R54" s="462"/>
      <c r="S54" s="462"/>
      <c r="T54" s="464"/>
      <c r="U54" s="464"/>
      <c r="V54" s="464"/>
      <c r="W54" s="464"/>
      <c r="X54" s="464"/>
      <c r="Y54" s="464"/>
      <c r="Z54" s="464"/>
      <c r="AA54" s="464"/>
      <c r="AB54" s="464"/>
      <c r="AC54" s="464"/>
      <c r="AD54" s="464"/>
      <c r="AE54" s="464"/>
      <c r="AF54" s="464"/>
      <c r="AG54" s="464"/>
      <c r="AH54" s="464"/>
      <c r="AI54" s="464"/>
      <c r="AJ54" s="464"/>
      <c r="AK54" s="464"/>
      <c r="AL54" s="464"/>
      <c r="AM54" s="464"/>
      <c r="AN54" s="464"/>
    </row>
    <row r="55" spans="1:40">
      <c r="A55" s="461"/>
      <c r="B55" s="470" t="s">
        <v>20</v>
      </c>
      <c r="C55" s="469">
        <v>2001</v>
      </c>
      <c r="D55" s="469">
        <v>5000</v>
      </c>
      <c r="E55" s="470"/>
      <c r="F55" s="948">
        <f t="shared" ref="F55:M55" si="5">F$51/F$9*F13</f>
        <v>83.382683019014422</v>
      </c>
      <c r="G55" s="948">
        <f t="shared" si="5"/>
        <v>14.982947279601337</v>
      </c>
      <c r="H55" s="948">
        <f t="shared" si="5"/>
        <v>34.102815924499502</v>
      </c>
      <c r="I55" s="948">
        <f t="shared" si="5"/>
        <v>48.673418143290782</v>
      </c>
      <c r="J55" s="948">
        <f t="shared" si="5"/>
        <v>58.517217444926366</v>
      </c>
      <c r="K55" s="948">
        <f t="shared" si="5"/>
        <v>60.891594914110669</v>
      </c>
      <c r="L55" s="948">
        <f t="shared" si="5"/>
        <v>94.433615253391366</v>
      </c>
      <c r="M55" s="948">
        <f t="shared" si="5"/>
        <v>164.72479588469997</v>
      </c>
      <c r="N55" s="469"/>
      <c r="O55" s="939"/>
      <c r="P55" s="939"/>
      <c r="Q55" s="462"/>
      <c r="R55" s="462"/>
      <c r="S55" s="462"/>
      <c r="T55" s="464"/>
      <c r="U55" s="464"/>
      <c r="V55" s="464"/>
      <c r="W55" s="464"/>
      <c r="X55" s="464"/>
      <c r="Y55" s="464"/>
      <c r="Z55" s="464"/>
      <c r="AA55" s="464"/>
      <c r="AB55" s="464"/>
      <c r="AC55" s="464"/>
      <c r="AD55" s="464"/>
      <c r="AE55" s="464"/>
      <c r="AF55" s="464"/>
      <c r="AG55" s="464"/>
      <c r="AH55" s="464"/>
      <c r="AI55" s="464"/>
      <c r="AJ55" s="464"/>
      <c r="AK55" s="464"/>
      <c r="AL55" s="464"/>
      <c r="AM55" s="464"/>
      <c r="AN55" s="464"/>
    </row>
    <row r="56" spans="1:40">
      <c r="A56" s="461"/>
      <c r="B56" s="470" t="s">
        <v>20</v>
      </c>
      <c r="C56" s="469">
        <v>5001</v>
      </c>
      <c r="D56" s="469">
        <v>10000</v>
      </c>
      <c r="E56" s="470"/>
      <c r="F56" s="948">
        <f t="shared" ref="F56:M56" si="6">F$51/F$9*F14</f>
        <v>128.87123778171735</v>
      </c>
      <c r="G56" s="948">
        <f t="shared" si="6"/>
        <v>23.156738205463199</v>
      </c>
      <c r="H56" s="948">
        <f t="shared" si="6"/>
        <v>52.707252164458595</v>
      </c>
      <c r="I56" s="948">
        <f t="shared" si="6"/>
        <v>75.22669475342488</v>
      </c>
      <c r="J56" s="948">
        <f t="shared" si="6"/>
        <v>90.440676296658467</v>
      </c>
      <c r="K56" s="948">
        <f t="shared" si="6"/>
        <v>94.110370678464633</v>
      </c>
      <c r="L56" s="948">
        <f t="shared" si="6"/>
        <v>145.9508910636977</v>
      </c>
      <c r="M56" s="948">
        <f t="shared" si="6"/>
        <v>254.58869360393652</v>
      </c>
      <c r="N56" s="469"/>
      <c r="O56" s="939"/>
      <c r="P56" s="939"/>
      <c r="Q56" s="462"/>
      <c r="R56" s="462"/>
      <c r="S56" s="462"/>
      <c r="T56" s="464"/>
      <c r="U56" s="464"/>
      <c r="V56" s="464"/>
      <c r="W56" s="464"/>
      <c r="X56" s="464"/>
      <c r="Y56" s="464"/>
      <c r="Z56" s="464"/>
      <c r="AA56" s="464"/>
      <c r="AB56" s="464"/>
      <c r="AC56" s="464"/>
      <c r="AD56" s="464"/>
      <c r="AE56" s="464"/>
      <c r="AF56" s="464"/>
      <c r="AG56" s="464"/>
      <c r="AH56" s="464"/>
      <c r="AI56" s="464"/>
      <c r="AJ56" s="464"/>
      <c r="AK56" s="464"/>
      <c r="AL56" s="464"/>
      <c r="AM56" s="464"/>
      <c r="AN56" s="464"/>
    </row>
    <row r="57" spans="1:40">
      <c r="A57" s="461"/>
      <c r="B57" s="470" t="s">
        <v>20</v>
      </c>
      <c r="C57" s="469">
        <v>10001</v>
      </c>
      <c r="D57" s="469">
        <v>20000</v>
      </c>
      <c r="E57" s="470"/>
      <c r="F57" s="948">
        <f t="shared" ref="F57:M57" si="7">F$51/F$9*F15</f>
        <v>69.425797312609205</v>
      </c>
      <c r="G57" s="948">
        <f t="shared" si="7"/>
        <v>12.475049054752843</v>
      </c>
      <c r="H57" s="948">
        <f t="shared" si="7"/>
        <v>28.394567078437834</v>
      </c>
      <c r="I57" s="948">
        <f t="shared" si="7"/>
        <v>40.526290833762182</v>
      </c>
      <c r="J57" s="948">
        <f t="shared" si="7"/>
        <v>48.722400509742641</v>
      </c>
      <c r="K57" s="948">
        <f t="shared" si="7"/>
        <v>50.699346356899234</v>
      </c>
      <c r="L57" s="948">
        <f t="shared" si="7"/>
        <v>78.626985780534596</v>
      </c>
      <c r="M57" s="948">
        <f t="shared" si="7"/>
        <v>137.15258225552927</v>
      </c>
      <c r="N57" s="469"/>
      <c r="O57" s="939"/>
      <c r="P57" s="939"/>
      <c r="Q57" s="462"/>
      <c r="R57" s="462"/>
      <c r="S57" s="462"/>
      <c r="T57" s="464"/>
      <c r="U57" s="464"/>
      <c r="V57" s="464"/>
      <c r="W57" s="464"/>
      <c r="X57" s="464"/>
      <c r="Y57" s="464"/>
      <c r="Z57" s="464"/>
      <c r="AA57" s="464"/>
      <c r="AB57" s="464"/>
      <c r="AC57" s="464"/>
      <c r="AD57" s="464"/>
      <c r="AE57" s="464"/>
      <c r="AF57" s="464"/>
      <c r="AG57" s="464"/>
      <c r="AH57" s="464"/>
      <c r="AI57" s="464"/>
      <c r="AJ57" s="464"/>
      <c r="AK57" s="464"/>
      <c r="AL57" s="464"/>
      <c r="AM57" s="464"/>
      <c r="AN57" s="464"/>
    </row>
    <row r="58" spans="1:40">
      <c r="A58" s="461"/>
      <c r="B58" s="470" t="s">
        <v>20</v>
      </c>
      <c r="C58" s="469">
        <v>20001</v>
      </c>
      <c r="D58" s="469" t="s">
        <v>76</v>
      </c>
      <c r="E58" s="470"/>
      <c r="F58" s="948">
        <f t="shared" ref="F58:M58" si="8">F$51/F$9*F16</f>
        <v>65.795398581320256</v>
      </c>
      <c r="G58" s="948">
        <f t="shared" si="8"/>
        <v>11.822706496017595</v>
      </c>
      <c r="H58" s="948">
        <f t="shared" si="8"/>
        <v>26.909764536914299</v>
      </c>
      <c r="I58" s="948">
        <f t="shared" si="8"/>
        <v>38.407098825577414</v>
      </c>
      <c r="J58" s="948">
        <f t="shared" si="8"/>
        <v>46.174619312510409</v>
      </c>
      <c r="K58" s="948">
        <f t="shared" si="8"/>
        <v>48.048187136321765</v>
      </c>
      <c r="L58" s="948">
        <f t="shared" si="8"/>
        <v>74.515440498059547</v>
      </c>
      <c r="M58" s="948">
        <f t="shared" si="8"/>
        <v>129.98062917918998</v>
      </c>
      <c r="N58" s="469"/>
      <c r="O58" s="939"/>
      <c r="P58" s="939"/>
      <c r="Q58" s="462"/>
      <c r="R58" s="462"/>
      <c r="S58" s="462"/>
      <c r="T58" s="464"/>
      <c r="U58" s="464"/>
      <c r="V58" s="464"/>
      <c r="W58" s="464"/>
      <c r="X58" s="464"/>
      <c r="Y58" s="464"/>
      <c r="Z58" s="464"/>
      <c r="AA58" s="464"/>
      <c r="AB58" s="464"/>
      <c r="AC58" s="464"/>
      <c r="AD58" s="464"/>
      <c r="AE58" s="464"/>
      <c r="AF58" s="464"/>
      <c r="AG58" s="464"/>
      <c r="AH58" s="464"/>
      <c r="AI58" s="464"/>
      <c r="AJ58" s="464"/>
      <c r="AK58" s="464"/>
      <c r="AL58" s="464"/>
      <c r="AM58" s="464"/>
      <c r="AN58" s="464"/>
    </row>
    <row r="59" spans="1:40">
      <c r="A59" s="461"/>
      <c r="B59" s="471"/>
      <c r="C59" s="471"/>
      <c r="D59" s="471"/>
      <c r="E59" s="471"/>
      <c r="F59" s="471"/>
      <c r="G59" s="471"/>
      <c r="H59" s="472"/>
      <c r="I59" s="472"/>
      <c r="J59" s="471"/>
      <c r="K59" s="471"/>
      <c r="L59" s="471"/>
      <c r="M59" s="471"/>
      <c r="N59" s="471"/>
      <c r="O59" s="939"/>
      <c r="P59" s="939"/>
      <c r="Q59" s="462"/>
      <c r="R59" s="462"/>
      <c r="S59" s="462"/>
      <c r="T59" s="464"/>
      <c r="U59" s="464"/>
      <c r="V59" s="464"/>
      <c r="W59" s="464"/>
      <c r="X59" s="464"/>
      <c r="Y59" s="464"/>
      <c r="Z59" s="464"/>
      <c r="AA59" s="464"/>
      <c r="AB59" s="464"/>
      <c r="AC59" s="464"/>
      <c r="AD59" s="464"/>
      <c r="AE59" s="464"/>
      <c r="AF59" s="464"/>
      <c r="AG59" s="464"/>
      <c r="AH59" s="464"/>
      <c r="AI59" s="464"/>
      <c r="AJ59" s="464"/>
      <c r="AK59" s="464"/>
      <c r="AL59" s="464"/>
      <c r="AM59" s="464"/>
      <c r="AN59" s="464"/>
    </row>
    <row r="60" spans="1:40">
      <c r="A60" s="461"/>
      <c r="B60" s="464"/>
      <c r="C60" s="464"/>
      <c r="D60" s="464"/>
      <c r="E60" s="464"/>
      <c r="F60" s="464"/>
      <c r="G60" s="464"/>
      <c r="H60" s="464"/>
      <c r="I60" s="464"/>
      <c r="J60" s="464"/>
      <c r="K60" s="464"/>
      <c r="L60" s="464"/>
      <c r="M60" s="464"/>
      <c r="N60" s="464"/>
      <c r="O60" s="939"/>
      <c r="P60" s="939"/>
      <c r="Q60" s="462"/>
      <c r="R60" s="462"/>
      <c r="S60" s="462"/>
      <c r="T60" s="464"/>
      <c r="U60" s="464"/>
      <c r="V60" s="464"/>
      <c r="W60" s="464"/>
      <c r="X60" s="464"/>
      <c r="Y60" s="464"/>
      <c r="Z60" s="464"/>
      <c r="AA60" s="464"/>
      <c r="AB60" s="464"/>
      <c r="AC60" s="464"/>
      <c r="AD60" s="464"/>
      <c r="AE60" s="464"/>
      <c r="AF60" s="464"/>
      <c r="AG60" s="464"/>
      <c r="AH60" s="464"/>
      <c r="AI60" s="464"/>
      <c r="AJ60" s="464"/>
      <c r="AK60" s="464"/>
      <c r="AL60" s="464"/>
      <c r="AM60" s="464"/>
      <c r="AN60" s="464"/>
    </row>
    <row r="61" spans="1:40">
      <c r="A61" s="461"/>
      <c r="B61" s="954" t="s">
        <v>226</v>
      </c>
      <c r="C61" s="462"/>
      <c r="D61" s="462"/>
      <c r="E61" s="462"/>
      <c r="F61" s="462"/>
      <c r="G61" s="462"/>
      <c r="H61" s="463"/>
      <c r="I61" s="463"/>
      <c r="J61" s="462"/>
      <c r="K61" s="462"/>
      <c r="L61" s="462"/>
      <c r="M61" s="462"/>
      <c r="N61" s="462"/>
      <c r="O61" s="939"/>
      <c r="P61" s="939"/>
      <c r="Q61" s="462"/>
      <c r="R61" s="462"/>
      <c r="S61" s="462"/>
      <c r="T61" s="464"/>
      <c r="U61" s="464"/>
      <c r="V61" s="464"/>
      <c r="W61" s="464"/>
      <c r="X61" s="464"/>
      <c r="Y61" s="464"/>
      <c r="Z61" s="464"/>
      <c r="AA61" s="464"/>
      <c r="AB61" s="464"/>
      <c r="AC61" s="464"/>
      <c r="AD61" s="464"/>
      <c r="AE61" s="464"/>
      <c r="AF61" s="464"/>
      <c r="AG61" s="464"/>
      <c r="AH61" s="464"/>
      <c r="AI61" s="464"/>
      <c r="AJ61" s="464"/>
      <c r="AK61" s="464"/>
      <c r="AL61" s="464"/>
      <c r="AM61" s="464"/>
      <c r="AN61" s="464"/>
    </row>
    <row r="62" spans="1:40">
      <c r="A62" s="461"/>
      <c r="B62" s="468">
        <v>1</v>
      </c>
      <c r="C62" s="468">
        <v>2</v>
      </c>
      <c r="D62" s="468">
        <v>3</v>
      </c>
      <c r="E62" s="468">
        <v>4</v>
      </c>
      <c r="F62" s="468">
        <v>5</v>
      </c>
      <c r="G62" s="468">
        <v>7</v>
      </c>
      <c r="H62" s="468">
        <v>8</v>
      </c>
      <c r="I62" s="468">
        <v>9</v>
      </c>
      <c r="J62" s="468">
        <v>10</v>
      </c>
      <c r="K62" s="468">
        <v>11</v>
      </c>
      <c r="L62" s="468">
        <v>12</v>
      </c>
      <c r="M62" s="468">
        <v>13</v>
      </c>
      <c r="N62" s="468">
        <v>14</v>
      </c>
      <c r="O62" s="939"/>
      <c r="P62" s="939"/>
      <c r="Q62" s="462"/>
      <c r="R62" s="462"/>
      <c r="S62" s="462"/>
      <c r="T62" s="464"/>
      <c r="U62" s="464"/>
      <c r="V62" s="464"/>
      <c r="W62" s="464"/>
      <c r="X62" s="464"/>
      <c r="Y62" s="464"/>
      <c r="Z62" s="464"/>
      <c r="AA62" s="464"/>
      <c r="AB62" s="464"/>
      <c r="AC62" s="464"/>
      <c r="AD62" s="464"/>
      <c r="AE62" s="464"/>
      <c r="AF62" s="464"/>
      <c r="AG62" s="464"/>
      <c r="AH62" s="464"/>
      <c r="AI62" s="464"/>
      <c r="AJ62" s="464"/>
      <c r="AK62" s="464"/>
      <c r="AL62" s="464"/>
      <c r="AM62" s="464"/>
      <c r="AN62" s="464"/>
    </row>
    <row r="63" spans="1:40" ht="60">
      <c r="A63" s="461"/>
      <c r="B63" s="468" t="s">
        <v>5</v>
      </c>
      <c r="C63" s="468" t="s">
        <v>28</v>
      </c>
      <c r="D63" s="468" t="s">
        <v>29</v>
      </c>
      <c r="E63" s="468" t="s">
        <v>215</v>
      </c>
      <c r="F63" s="468" t="s">
        <v>88</v>
      </c>
      <c r="G63" s="468" t="s">
        <v>11</v>
      </c>
      <c r="H63" s="468" t="s">
        <v>12</v>
      </c>
      <c r="I63" s="468" t="s">
        <v>13</v>
      </c>
      <c r="J63" s="468" t="s">
        <v>14</v>
      </c>
      <c r="K63" s="468" t="s">
        <v>15</v>
      </c>
      <c r="L63" s="468" t="s">
        <v>16</v>
      </c>
      <c r="M63" s="468" t="s">
        <v>17</v>
      </c>
      <c r="N63" s="468" t="s">
        <v>216</v>
      </c>
      <c r="O63" s="939"/>
      <c r="P63" s="939"/>
      <c r="Q63" s="462"/>
      <c r="R63" s="462"/>
      <c r="S63" s="462"/>
      <c r="T63" s="464"/>
      <c r="U63" s="464"/>
      <c r="V63" s="464"/>
      <c r="W63" s="464"/>
      <c r="X63" s="464"/>
      <c r="Y63" s="464"/>
      <c r="Z63" s="464"/>
      <c r="AA63" s="464"/>
      <c r="AB63" s="464"/>
      <c r="AC63" s="464"/>
      <c r="AD63" s="464"/>
      <c r="AE63" s="464"/>
      <c r="AF63" s="464"/>
      <c r="AG63" s="464"/>
      <c r="AH63" s="464"/>
      <c r="AI63" s="464"/>
      <c r="AJ63" s="464"/>
      <c r="AK63" s="464"/>
      <c r="AL63" s="464"/>
      <c r="AM63" s="464"/>
      <c r="AN63" s="464"/>
    </row>
    <row r="64" spans="1:40">
      <c r="A64" s="461"/>
      <c r="B64" s="474" t="s">
        <v>21</v>
      </c>
      <c r="C64" s="474" t="s">
        <v>19</v>
      </c>
      <c r="D64" s="474" t="s">
        <v>19</v>
      </c>
      <c r="E64" s="474">
        <f>E28</f>
        <v>71</v>
      </c>
      <c r="F64" s="473">
        <f t="shared" ref="F64:N64" si="9">F28</f>
        <v>107.01280458177962</v>
      </c>
      <c r="G64" s="473">
        <f t="shared" si="9"/>
        <v>16.77751515151515</v>
      </c>
      <c r="H64" s="473">
        <f t="shared" si="9"/>
        <v>25.968287937743192</v>
      </c>
      <c r="I64" s="473">
        <f t="shared" si="9"/>
        <v>51.910350524393643</v>
      </c>
      <c r="J64" s="473">
        <f t="shared" si="9"/>
        <v>69.619507634777193</v>
      </c>
      <c r="K64" s="473">
        <f t="shared" si="9"/>
        <v>90.891314564361267</v>
      </c>
      <c r="L64" s="473">
        <f t="shared" si="9"/>
        <v>138.68448511564321</v>
      </c>
      <c r="M64" s="473">
        <f t="shared" si="9"/>
        <v>282.75063952620297</v>
      </c>
      <c r="N64" s="475">
        <f t="shared" si="9"/>
        <v>2236.4084507042253</v>
      </c>
      <c r="O64" s="939"/>
      <c r="P64" s="939"/>
      <c r="Q64" s="462"/>
      <c r="R64" s="462"/>
      <c r="S64" s="462"/>
      <c r="T64" s="464"/>
      <c r="U64" s="464"/>
      <c r="V64" s="464"/>
      <c r="W64" s="464"/>
      <c r="X64" s="464"/>
      <c r="Y64" s="464"/>
      <c r="Z64" s="464"/>
      <c r="AA64" s="464"/>
      <c r="AB64" s="464"/>
      <c r="AC64" s="464"/>
      <c r="AD64" s="464"/>
      <c r="AE64" s="464"/>
      <c r="AF64" s="464"/>
      <c r="AG64" s="464"/>
      <c r="AH64" s="464"/>
      <c r="AI64" s="464"/>
      <c r="AJ64" s="464"/>
      <c r="AK64" s="464"/>
      <c r="AL64" s="464"/>
      <c r="AM64" s="464"/>
      <c r="AN64" s="464"/>
    </row>
    <row r="65" spans="1:40">
      <c r="A65" s="461"/>
      <c r="B65" s="470" t="s">
        <v>21</v>
      </c>
      <c r="C65" s="945" t="s">
        <v>75</v>
      </c>
      <c r="D65" s="945">
        <v>500</v>
      </c>
      <c r="E65" s="946"/>
      <c r="F65" s="948">
        <f>F$64/F$9*F10</f>
        <v>119.3072177954693</v>
      </c>
      <c r="G65" s="948">
        <f t="shared" ref="G65:M65" si="10">G$64/G$9*G10</f>
        <v>14.655843241127711</v>
      </c>
      <c r="H65" s="948">
        <f t="shared" si="10"/>
        <v>19.725215901604706</v>
      </c>
      <c r="I65" s="948">
        <f t="shared" si="10"/>
        <v>42.784669772298969</v>
      </c>
      <c r="J65" s="948">
        <f t="shared" si="10"/>
        <v>65.251850508242654</v>
      </c>
      <c r="K65" s="948">
        <f t="shared" si="10"/>
        <v>78.113475625494587</v>
      </c>
      <c r="L65" s="948">
        <f t="shared" si="10"/>
        <v>241.96411509199476</v>
      </c>
      <c r="M65" s="948">
        <f t="shared" si="10"/>
        <v>328.19747224313716</v>
      </c>
      <c r="N65" s="945"/>
      <c r="O65" s="939"/>
      <c r="P65" s="939"/>
      <c r="Q65" s="462"/>
      <c r="R65" s="462"/>
      <c r="S65" s="462"/>
      <c r="T65" s="464"/>
      <c r="U65" s="464"/>
      <c r="V65" s="464"/>
      <c r="W65" s="464"/>
      <c r="X65" s="464"/>
      <c r="Y65" s="464"/>
      <c r="Z65" s="464"/>
      <c r="AA65" s="464"/>
      <c r="AB65" s="464"/>
      <c r="AC65" s="464"/>
      <c r="AD65" s="464"/>
      <c r="AE65" s="464"/>
      <c r="AF65" s="464"/>
      <c r="AG65" s="464"/>
      <c r="AH65" s="464"/>
      <c r="AI65" s="464"/>
      <c r="AJ65" s="464"/>
      <c r="AK65" s="464"/>
      <c r="AL65" s="464"/>
      <c r="AM65" s="464"/>
      <c r="AN65" s="464"/>
    </row>
    <row r="66" spans="1:40">
      <c r="A66" s="461"/>
      <c r="B66" s="470" t="s">
        <v>21</v>
      </c>
      <c r="C66" s="945">
        <v>501</v>
      </c>
      <c r="D66" s="945">
        <v>1000</v>
      </c>
      <c r="E66" s="946"/>
      <c r="F66" s="948">
        <f t="shared" ref="F66:M66" si="11">F$64/F$9*F11</f>
        <v>118.72011868722916</v>
      </c>
      <c r="G66" s="948">
        <f t="shared" si="11"/>
        <v>12.166702131881104</v>
      </c>
      <c r="H66" s="948">
        <f t="shared" si="11"/>
        <v>22.556015392925804</v>
      </c>
      <c r="I66" s="948">
        <f t="shared" si="11"/>
        <v>46.882562904650648</v>
      </c>
      <c r="J66" s="948">
        <f t="shared" si="11"/>
        <v>64.412516844838052</v>
      </c>
      <c r="K66" s="948">
        <f t="shared" si="11"/>
        <v>83.8856042622525</v>
      </c>
      <c r="L66" s="948">
        <f t="shared" si="11"/>
        <v>193.49011145386882</v>
      </c>
      <c r="M66" s="948">
        <f t="shared" si="11"/>
        <v>370.0423769565345</v>
      </c>
      <c r="N66" s="945"/>
      <c r="O66" s="939"/>
      <c r="P66" s="939"/>
      <c r="Q66" s="462"/>
      <c r="R66" s="462"/>
      <c r="S66" s="462"/>
      <c r="T66" s="464"/>
      <c r="U66" s="464"/>
      <c r="V66" s="464"/>
      <c r="W66" s="464"/>
      <c r="X66" s="464"/>
      <c r="Y66" s="464"/>
      <c r="Z66" s="464"/>
      <c r="AA66" s="464"/>
      <c r="AB66" s="464"/>
      <c r="AC66" s="464"/>
      <c r="AD66" s="464"/>
      <c r="AE66" s="464"/>
      <c r="AF66" s="464"/>
      <c r="AG66" s="464"/>
      <c r="AH66" s="464"/>
      <c r="AI66" s="464"/>
      <c r="AJ66" s="464"/>
      <c r="AK66" s="464"/>
      <c r="AL66" s="464"/>
      <c r="AM66" s="464"/>
      <c r="AN66" s="464"/>
    </row>
    <row r="67" spans="1:40">
      <c r="A67" s="461"/>
      <c r="B67" s="470" t="s">
        <v>21</v>
      </c>
      <c r="C67" s="945">
        <v>1001</v>
      </c>
      <c r="D67" s="945">
        <v>2000</v>
      </c>
      <c r="E67" s="946"/>
      <c r="F67" s="948">
        <f t="shared" ref="F67:M67" si="12">F$64/F$9*F12</f>
        <v>96.123382744690815</v>
      </c>
      <c r="G67" s="948">
        <f t="shared" si="12"/>
        <v>22.748584443636975</v>
      </c>
      <c r="H67" s="948">
        <f t="shared" si="12"/>
        <v>31.676368377640479</v>
      </c>
      <c r="I67" s="948">
        <f t="shared" si="12"/>
        <v>46.266852665253062</v>
      </c>
      <c r="J67" s="948">
        <f t="shared" si="12"/>
        <v>67.194444002252524</v>
      </c>
      <c r="K67" s="948">
        <f t="shared" si="12"/>
        <v>91.152173855028224</v>
      </c>
      <c r="L67" s="948">
        <f t="shared" si="12"/>
        <v>136.9678859071696</v>
      </c>
      <c r="M67" s="948">
        <f t="shared" si="12"/>
        <v>218.86904074564785</v>
      </c>
      <c r="N67" s="945"/>
      <c r="O67" s="939"/>
      <c r="P67" s="939"/>
      <c r="Q67" s="462"/>
      <c r="R67" s="462"/>
      <c r="S67" s="462"/>
      <c r="T67" s="464"/>
      <c r="U67" s="464"/>
      <c r="V67" s="464"/>
      <c r="W67" s="464"/>
      <c r="X67" s="464"/>
      <c r="Y67" s="464"/>
      <c r="Z67" s="464"/>
      <c r="AA67" s="464"/>
      <c r="AB67" s="464"/>
      <c r="AC67" s="464"/>
      <c r="AD67" s="464"/>
      <c r="AE67" s="464"/>
      <c r="AF67" s="464"/>
      <c r="AG67" s="464"/>
      <c r="AH67" s="464"/>
      <c r="AI67" s="464"/>
      <c r="AJ67" s="464"/>
      <c r="AK67" s="464"/>
      <c r="AL67" s="464"/>
      <c r="AM67" s="464"/>
      <c r="AN67" s="464"/>
    </row>
    <row r="68" spans="1:40">
      <c r="A68" s="461"/>
      <c r="B68" s="470" t="s">
        <v>21</v>
      </c>
      <c r="C68" s="945">
        <v>2001</v>
      </c>
      <c r="D68" s="945">
        <v>5000</v>
      </c>
      <c r="E68" s="946"/>
      <c r="F68" s="948">
        <f t="shared" ref="F68:M68" si="13">F$64/F$9*F13</f>
        <v>84.865820393634294</v>
      </c>
      <c r="G68" s="948">
        <f t="shared" si="13"/>
        <v>20.903009907530784</v>
      </c>
      <c r="H68" s="948">
        <f t="shared" si="13"/>
        <v>41.871240826976688</v>
      </c>
      <c r="I68" s="948">
        <f t="shared" si="13"/>
        <v>60.116616820538816</v>
      </c>
      <c r="J68" s="948">
        <f t="shared" si="13"/>
        <v>77.372573859765637</v>
      </c>
      <c r="K68" s="948">
        <f t="shared" si="13"/>
        <v>89.40917201724524</v>
      </c>
      <c r="L68" s="948">
        <f t="shared" si="13"/>
        <v>101.1942572194105</v>
      </c>
      <c r="M68" s="948">
        <f t="shared" si="13"/>
        <v>137.99061261870898</v>
      </c>
      <c r="N68" s="945"/>
      <c r="O68" s="939"/>
      <c r="P68" s="939"/>
      <c r="Q68" s="462"/>
      <c r="R68" s="462"/>
      <c r="S68" s="462"/>
      <c r="T68" s="464"/>
      <c r="U68" s="464"/>
      <c r="V68" s="464"/>
      <c r="W68" s="464"/>
      <c r="X68" s="464"/>
      <c r="Y68" s="464"/>
      <c r="Z68" s="464"/>
      <c r="AA68" s="464"/>
      <c r="AB68" s="464"/>
      <c r="AC68" s="464"/>
      <c r="AD68" s="464"/>
      <c r="AE68" s="464"/>
      <c r="AF68" s="464"/>
      <c r="AG68" s="464"/>
      <c r="AH68" s="464"/>
      <c r="AI68" s="464"/>
      <c r="AJ68" s="464"/>
      <c r="AK68" s="464"/>
      <c r="AL68" s="464"/>
      <c r="AM68" s="464"/>
      <c r="AN68" s="464"/>
    </row>
    <row r="69" spans="1:40">
      <c r="A69" s="461"/>
      <c r="B69" s="470" t="s">
        <v>21</v>
      </c>
      <c r="C69" s="945">
        <v>5001</v>
      </c>
      <c r="D69" s="945">
        <v>10000</v>
      </c>
      <c r="E69" s="946"/>
      <c r="F69" s="948">
        <f t="shared" ref="F69:M69" si="14">F$64/F$9*F14</f>
        <v>131.1634853125866</v>
      </c>
      <c r="G69" s="948">
        <f t="shared" si="14"/>
        <v>32.306429376141629</v>
      </c>
      <c r="H69" s="948">
        <f t="shared" si="14"/>
        <v>64.713660408341283</v>
      </c>
      <c r="I69" s="948">
        <f t="shared" si="14"/>
        <v>92.912611352951629</v>
      </c>
      <c r="J69" s="948">
        <f t="shared" si="14"/>
        <v>119.58237613188285</v>
      </c>
      <c r="K69" s="948">
        <f t="shared" si="14"/>
        <v>138.18541512118728</v>
      </c>
      <c r="L69" s="948">
        <f t="shared" si="14"/>
        <v>156.39973088048833</v>
      </c>
      <c r="M69" s="948">
        <f t="shared" si="14"/>
        <v>213.26995494226645</v>
      </c>
      <c r="N69" s="945"/>
      <c r="O69" s="939"/>
      <c r="P69" s="939"/>
      <c r="Q69" s="462"/>
      <c r="R69" s="462"/>
      <c r="S69" s="462"/>
      <c r="T69" s="464"/>
      <c r="U69" s="464"/>
      <c r="V69" s="464"/>
      <c r="W69" s="464"/>
      <c r="X69" s="464"/>
      <c r="Y69" s="464"/>
      <c r="Z69" s="464"/>
      <c r="AA69" s="464"/>
      <c r="AB69" s="464"/>
      <c r="AC69" s="464"/>
      <c r="AD69" s="464"/>
      <c r="AE69" s="464"/>
      <c r="AF69" s="464"/>
      <c r="AG69" s="464"/>
      <c r="AH69" s="464"/>
      <c r="AI69" s="464"/>
      <c r="AJ69" s="464"/>
      <c r="AK69" s="464"/>
      <c r="AL69" s="464"/>
      <c r="AM69" s="464"/>
      <c r="AN69" s="464"/>
    </row>
    <row r="70" spans="1:40">
      <c r="A70" s="461"/>
      <c r="B70" s="470" t="s">
        <v>21</v>
      </c>
      <c r="C70" s="945">
        <v>10001</v>
      </c>
      <c r="D70" s="945">
        <v>20000</v>
      </c>
      <c r="E70" s="946"/>
      <c r="F70" s="948">
        <f t="shared" ref="F70:M70" si="15">F$64/F$9*F15</f>
        <v>70.660681955666732</v>
      </c>
      <c r="G70" s="948">
        <f t="shared" si="15"/>
        <v>17.404190852587021</v>
      </c>
      <c r="H70" s="948">
        <f t="shared" si="15"/>
        <v>34.862685795541474</v>
      </c>
      <c r="I70" s="948">
        <f t="shared" si="15"/>
        <v>50.054086812615175</v>
      </c>
      <c r="J70" s="948">
        <f t="shared" si="15"/>
        <v>64.421681287444699</v>
      </c>
      <c r="K70" s="948">
        <f t="shared" si="15"/>
        <v>74.443551461902203</v>
      </c>
      <c r="L70" s="948">
        <f t="shared" si="15"/>
        <v>84.256007800957363</v>
      </c>
      <c r="M70" s="948">
        <f t="shared" si="15"/>
        <v>114.89326027713251</v>
      </c>
      <c r="N70" s="945"/>
      <c r="O70" s="939"/>
      <c r="P70" s="939"/>
      <c r="Q70" s="462"/>
      <c r="R70" s="462"/>
      <c r="S70" s="462"/>
      <c r="T70" s="464"/>
      <c r="U70" s="464"/>
      <c r="V70" s="464"/>
      <c r="W70" s="464"/>
      <c r="X70" s="464"/>
      <c r="Y70" s="464"/>
      <c r="Z70" s="464"/>
      <c r="AA70" s="464"/>
      <c r="AB70" s="464"/>
      <c r="AC70" s="464"/>
      <c r="AD70" s="464"/>
      <c r="AE70" s="464"/>
      <c r="AF70" s="464"/>
      <c r="AG70" s="464"/>
      <c r="AH70" s="464"/>
      <c r="AI70" s="464"/>
      <c r="AJ70" s="464"/>
      <c r="AK70" s="464"/>
      <c r="AL70" s="464"/>
      <c r="AM70" s="464"/>
      <c r="AN70" s="464"/>
    </row>
    <row r="71" spans="1:40">
      <c r="A71" s="461"/>
      <c r="B71" s="470" t="s">
        <v>21</v>
      </c>
      <c r="C71" s="945">
        <v>20001</v>
      </c>
      <c r="D71" s="945" t="s">
        <v>76</v>
      </c>
      <c r="E71" s="946"/>
      <c r="F71" s="948">
        <f t="shared" ref="F71:M71" si="16">F$64/F$9*F16</f>
        <v>66.965708904528668</v>
      </c>
      <c r="G71" s="948">
        <f t="shared" si="16"/>
        <v>16.494094680326469</v>
      </c>
      <c r="H71" s="948">
        <f t="shared" si="16"/>
        <v>33.039653793308027</v>
      </c>
      <c r="I71" s="948">
        <f t="shared" si="16"/>
        <v>47.436669364139703</v>
      </c>
      <c r="J71" s="948">
        <f t="shared" si="16"/>
        <v>61.052956705711104</v>
      </c>
      <c r="K71" s="948">
        <f t="shared" si="16"/>
        <v>70.55076541922972</v>
      </c>
      <c r="L71" s="948">
        <f t="shared" si="16"/>
        <v>79.850110920194965</v>
      </c>
      <c r="M71" s="948">
        <f t="shared" si="16"/>
        <v>108.88528683657402</v>
      </c>
      <c r="N71" s="945"/>
      <c r="O71" s="939"/>
      <c r="P71" s="939"/>
      <c r="Q71" s="462"/>
      <c r="R71" s="462"/>
      <c r="S71" s="462"/>
      <c r="T71" s="464"/>
      <c r="U71" s="464"/>
      <c r="V71" s="464"/>
      <c r="W71" s="464"/>
      <c r="X71" s="464"/>
      <c r="Y71" s="464"/>
      <c r="Z71" s="464"/>
      <c r="AA71" s="464"/>
      <c r="AB71" s="464"/>
      <c r="AC71" s="464"/>
      <c r="AD71" s="464"/>
      <c r="AE71" s="464"/>
      <c r="AF71" s="464"/>
      <c r="AG71" s="464"/>
      <c r="AH71" s="464"/>
      <c r="AI71" s="464"/>
      <c r="AJ71" s="464"/>
      <c r="AK71" s="464"/>
      <c r="AL71" s="464"/>
      <c r="AM71" s="464"/>
      <c r="AN71" s="464"/>
    </row>
    <row r="72" spans="1:40">
      <c r="A72" s="461"/>
      <c r="B72" s="471"/>
      <c r="C72" s="471"/>
      <c r="D72" s="471"/>
      <c r="E72" s="471"/>
      <c r="F72" s="471"/>
      <c r="G72" s="471"/>
      <c r="H72" s="472"/>
      <c r="I72" s="472"/>
      <c r="J72" s="471"/>
      <c r="K72" s="471"/>
      <c r="L72" s="471"/>
      <c r="M72" s="471"/>
      <c r="N72" s="471"/>
      <c r="O72" s="939"/>
      <c r="P72" s="939"/>
      <c r="Q72" s="462"/>
      <c r="R72" s="462"/>
      <c r="S72" s="462"/>
      <c r="T72" s="464"/>
      <c r="U72" s="464"/>
      <c r="V72" s="464"/>
      <c r="W72" s="464"/>
      <c r="X72" s="464"/>
      <c r="Y72" s="464"/>
      <c r="Z72" s="464"/>
      <c r="AA72" s="464"/>
      <c r="AB72" s="464"/>
      <c r="AC72" s="464"/>
      <c r="AD72" s="464"/>
      <c r="AE72" s="464"/>
      <c r="AF72" s="464"/>
      <c r="AG72" s="464"/>
      <c r="AH72" s="464"/>
      <c r="AI72" s="464"/>
      <c r="AJ72" s="464"/>
      <c r="AK72" s="464"/>
      <c r="AL72" s="464"/>
      <c r="AM72" s="464"/>
      <c r="AN72" s="464"/>
    </row>
    <row r="73" spans="1:40">
      <c r="A73" s="461"/>
      <c r="B73" s="462"/>
      <c r="C73" s="462"/>
      <c r="D73" s="462"/>
      <c r="E73" s="462"/>
      <c r="F73" s="462"/>
      <c r="G73" s="462"/>
      <c r="H73" s="463"/>
      <c r="I73" s="463"/>
      <c r="J73" s="462"/>
      <c r="K73" s="462"/>
      <c r="L73" s="462"/>
      <c r="M73" s="462"/>
      <c r="N73" s="462"/>
      <c r="O73" s="939"/>
      <c r="P73" s="939"/>
      <c r="Q73" s="462"/>
      <c r="R73" s="462"/>
      <c r="S73" s="462"/>
      <c r="T73" s="464"/>
      <c r="U73" s="464"/>
      <c r="V73" s="464"/>
      <c r="W73" s="464"/>
      <c r="X73" s="464"/>
      <c r="Y73" s="464"/>
      <c r="Z73" s="464"/>
      <c r="AA73" s="464"/>
      <c r="AB73" s="464"/>
      <c r="AC73" s="464"/>
      <c r="AD73" s="464"/>
      <c r="AE73" s="464"/>
      <c r="AF73" s="464"/>
      <c r="AG73" s="464"/>
      <c r="AH73" s="464"/>
      <c r="AI73" s="464"/>
      <c r="AJ73" s="464"/>
      <c r="AK73" s="464"/>
      <c r="AL73" s="464"/>
      <c r="AM73" s="464"/>
      <c r="AN73" s="464"/>
    </row>
    <row r="74" spans="1:40">
      <c r="A74" s="461"/>
      <c r="B74" s="954" t="s">
        <v>227</v>
      </c>
      <c r="C74" s="462"/>
      <c r="D74" s="462"/>
      <c r="E74" s="462"/>
      <c r="F74" s="462"/>
      <c r="G74" s="462"/>
      <c r="H74" s="463"/>
      <c r="I74" s="463"/>
      <c r="J74" s="462"/>
      <c r="K74" s="462"/>
      <c r="L74" s="462"/>
      <c r="M74" s="462"/>
      <c r="N74" s="462"/>
      <c r="O74" s="939"/>
      <c r="P74" s="939"/>
      <c r="Q74" s="462"/>
      <c r="R74" s="462"/>
      <c r="S74" s="462"/>
      <c r="T74" s="464"/>
      <c r="U74" s="464"/>
      <c r="V74" s="464"/>
      <c r="W74" s="464"/>
      <c r="X74" s="464"/>
      <c r="Y74" s="464"/>
      <c r="Z74" s="464"/>
      <c r="AA74" s="464"/>
      <c r="AB74" s="464"/>
      <c r="AC74" s="464"/>
      <c r="AD74" s="464"/>
      <c r="AE74" s="464"/>
      <c r="AF74" s="464"/>
      <c r="AG74" s="464"/>
      <c r="AH74" s="464"/>
      <c r="AI74" s="464"/>
      <c r="AJ74" s="464"/>
      <c r="AK74" s="464"/>
      <c r="AL74" s="464"/>
      <c r="AM74" s="464"/>
      <c r="AN74" s="464"/>
    </row>
    <row r="75" spans="1:40">
      <c r="A75" s="461"/>
      <c r="B75" s="468">
        <v>1</v>
      </c>
      <c r="C75" s="468">
        <v>2</v>
      </c>
      <c r="D75" s="468">
        <v>3</v>
      </c>
      <c r="E75" s="468">
        <v>4</v>
      </c>
      <c r="F75" s="468">
        <v>5</v>
      </c>
      <c r="G75" s="468">
        <v>7</v>
      </c>
      <c r="H75" s="468">
        <v>8</v>
      </c>
      <c r="I75" s="468">
        <v>9</v>
      </c>
      <c r="J75" s="468">
        <v>10</v>
      </c>
      <c r="K75" s="468">
        <v>11</v>
      </c>
      <c r="L75" s="468">
        <v>12</v>
      </c>
      <c r="M75" s="468">
        <v>13</v>
      </c>
      <c r="N75" s="468">
        <v>14</v>
      </c>
      <c r="O75" s="939"/>
      <c r="P75" s="939"/>
      <c r="Q75" s="462"/>
      <c r="R75" s="462"/>
      <c r="S75" s="462"/>
      <c r="T75" s="464"/>
      <c r="U75" s="464"/>
      <c r="V75" s="464"/>
      <c r="W75" s="464"/>
      <c r="X75" s="464"/>
      <c r="Y75" s="464"/>
      <c r="Z75" s="464"/>
      <c r="AA75" s="464"/>
      <c r="AB75" s="464"/>
      <c r="AC75" s="464"/>
      <c r="AD75" s="464"/>
      <c r="AE75" s="464"/>
      <c r="AF75" s="464"/>
      <c r="AG75" s="464"/>
      <c r="AH75" s="464"/>
      <c r="AI75" s="464"/>
      <c r="AJ75" s="464"/>
      <c r="AK75" s="464"/>
      <c r="AL75" s="464"/>
      <c r="AM75" s="464"/>
      <c r="AN75" s="464"/>
    </row>
    <row r="76" spans="1:40" ht="60">
      <c r="A76" s="461"/>
      <c r="B76" s="468" t="s">
        <v>5</v>
      </c>
      <c r="C76" s="468" t="s">
        <v>28</v>
      </c>
      <c r="D76" s="468" t="s">
        <v>29</v>
      </c>
      <c r="E76" s="468" t="s">
        <v>215</v>
      </c>
      <c r="F76" s="468" t="s">
        <v>88</v>
      </c>
      <c r="G76" s="468" t="s">
        <v>11</v>
      </c>
      <c r="H76" s="468" t="s">
        <v>12</v>
      </c>
      <c r="I76" s="468" t="s">
        <v>13</v>
      </c>
      <c r="J76" s="468" t="s">
        <v>14</v>
      </c>
      <c r="K76" s="468" t="s">
        <v>15</v>
      </c>
      <c r="L76" s="468" t="s">
        <v>16</v>
      </c>
      <c r="M76" s="468" t="s">
        <v>17</v>
      </c>
      <c r="N76" s="468" t="s">
        <v>216</v>
      </c>
      <c r="O76" s="939"/>
      <c r="P76" s="939"/>
      <c r="Q76" s="462"/>
      <c r="R76" s="462"/>
      <c r="S76" s="462"/>
      <c r="T76" s="464"/>
      <c r="U76" s="464"/>
      <c r="V76" s="464"/>
      <c r="W76" s="464"/>
      <c r="X76" s="464"/>
      <c r="Y76" s="464"/>
      <c r="Z76" s="464"/>
      <c r="AA76" s="464"/>
      <c r="AB76" s="464"/>
      <c r="AC76" s="464"/>
      <c r="AD76" s="464"/>
      <c r="AE76" s="464"/>
      <c r="AF76" s="464"/>
      <c r="AG76" s="464"/>
      <c r="AH76" s="464"/>
      <c r="AI76" s="464"/>
      <c r="AJ76" s="464"/>
      <c r="AK76" s="464"/>
      <c r="AL76" s="464"/>
      <c r="AM76" s="464"/>
      <c r="AN76" s="464"/>
    </row>
    <row r="77" spans="1:40">
      <c r="A77" s="461"/>
      <c r="B77" s="474" t="s">
        <v>22</v>
      </c>
      <c r="C77" s="474" t="s">
        <v>19</v>
      </c>
      <c r="D77" s="474" t="s">
        <v>19</v>
      </c>
      <c r="E77" s="952">
        <f>E29</f>
        <v>34</v>
      </c>
      <c r="F77" s="951">
        <f t="shared" ref="F77:N77" si="17">F29</f>
        <v>106.6594948645882</v>
      </c>
      <c r="G77" s="951">
        <f t="shared" si="17"/>
        <v>16.722123096737008</v>
      </c>
      <c r="H77" s="951">
        <f t="shared" si="17"/>
        <v>25.882551950324807</v>
      </c>
      <c r="I77" s="951">
        <f t="shared" si="17"/>
        <v>51.738965134254975</v>
      </c>
      <c r="J77" s="951">
        <f t="shared" si="17"/>
        <v>69.389654313489345</v>
      </c>
      <c r="K77" s="951">
        <f t="shared" si="17"/>
        <v>90.591230992405627</v>
      </c>
      <c r="L77" s="951">
        <f t="shared" si="17"/>
        <v>138.22660929034794</v>
      </c>
      <c r="M77" s="951">
        <f t="shared" si="17"/>
        <v>281.81711994527888</v>
      </c>
      <c r="N77" s="953">
        <f t="shared" si="17"/>
        <v>4160.0294117647063</v>
      </c>
      <c r="O77" s="939"/>
      <c r="P77" s="939"/>
      <c r="Q77" s="462"/>
      <c r="R77" s="462"/>
      <c r="S77" s="462"/>
      <c r="T77" s="464"/>
      <c r="U77" s="464"/>
      <c r="V77" s="464"/>
      <c r="W77" s="464"/>
      <c r="X77" s="464"/>
      <c r="Y77" s="464"/>
      <c r="Z77" s="464"/>
      <c r="AA77" s="464"/>
      <c r="AB77" s="464"/>
      <c r="AC77" s="464"/>
      <c r="AD77" s="464"/>
      <c r="AE77" s="464"/>
      <c r="AF77" s="464"/>
      <c r="AG77" s="464"/>
      <c r="AH77" s="464"/>
      <c r="AI77" s="464"/>
      <c r="AJ77" s="464"/>
      <c r="AK77" s="464"/>
      <c r="AL77" s="464"/>
      <c r="AM77" s="464"/>
      <c r="AN77" s="464"/>
    </row>
    <row r="78" spans="1:40">
      <c r="A78" s="461"/>
      <c r="B78" s="470" t="s">
        <v>22</v>
      </c>
      <c r="C78" s="945" t="s">
        <v>75</v>
      </c>
      <c r="D78" s="945">
        <v>500</v>
      </c>
      <c r="E78" s="946"/>
      <c r="F78" s="948">
        <f>F$77/F$9*F10</f>
        <v>118.91331727540584</v>
      </c>
      <c r="G78" s="948">
        <f t="shared" ref="G78:M78" si="18">G$77/G$9*G10</f>
        <v>14.607456023813286</v>
      </c>
      <c r="H78" s="948">
        <f t="shared" si="18"/>
        <v>19.66009182155679</v>
      </c>
      <c r="I78" s="948">
        <f t="shared" si="18"/>
        <v>42.64341340922676</v>
      </c>
      <c r="J78" s="948">
        <f t="shared" si="18"/>
        <v>65.036417290326511</v>
      </c>
      <c r="K78" s="948">
        <f t="shared" si="18"/>
        <v>77.855578917806739</v>
      </c>
      <c r="L78" s="948">
        <f t="shared" si="18"/>
        <v>241.16525486767188</v>
      </c>
      <c r="M78" s="948">
        <f t="shared" si="18"/>
        <v>327.11390699546109</v>
      </c>
      <c r="N78" s="945"/>
      <c r="O78" s="939"/>
      <c r="P78" s="939"/>
      <c r="Q78" s="462"/>
      <c r="R78" s="462"/>
      <c r="S78" s="462"/>
      <c r="T78" s="464"/>
      <c r="U78" s="464"/>
      <c r="V78" s="464"/>
      <c r="W78" s="464"/>
      <c r="X78" s="464"/>
      <c r="Y78" s="464"/>
      <c r="Z78" s="464"/>
      <c r="AA78" s="464"/>
      <c r="AB78" s="464"/>
      <c r="AC78" s="464"/>
      <c r="AD78" s="464"/>
      <c r="AE78" s="464"/>
      <c r="AF78" s="464"/>
      <c r="AG78" s="464"/>
      <c r="AH78" s="464"/>
      <c r="AI78" s="464"/>
      <c r="AJ78" s="464"/>
      <c r="AK78" s="464"/>
      <c r="AL78" s="464"/>
      <c r="AM78" s="464"/>
      <c r="AN78" s="464"/>
    </row>
    <row r="79" spans="1:40">
      <c r="A79" s="461"/>
      <c r="B79" s="470" t="s">
        <v>22</v>
      </c>
      <c r="C79" s="945">
        <v>501</v>
      </c>
      <c r="D79" s="945">
        <v>1000</v>
      </c>
      <c r="E79" s="946"/>
      <c r="F79" s="948">
        <f t="shared" ref="F79:M79" si="19">F$77/F$9*F11</f>
        <v>118.32815651296185</v>
      </c>
      <c r="G79" s="948">
        <f t="shared" si="19"/>
        <v>12.126532975431401</v>
      </c>
      <c r="H79" s="948">
        <f t="shared" si="19"/>
        <v>22.481545244698353</v>
      </c>
      <c r="I79" s="948">
        <f t="shared" si="19"/>
        <v>46.727777081535507</v>
      </c>
      <c r="J79" s="948">
        <f t="shared" si="19"/>
        <v>64.199854741466623</v>
      </c>
      <c r="K79" s="948">
        <f t="shared" si="19"/>
        <v>83.608650497381504</v>
      </c>
      <c r="L79" s="948">
        <f t="shared" si="19"/>
        <v>192.85129129749345</v>
      </c>
      <c r="M79" s="948">
        <f t="shared" si="19"/>
        <v>368.82065804109902</v>
      </c>
      <c r="N79" s="945"/>
      <c r="O79" s="939"/>
      <c r="P79" s="939"/>
      <c r="Q79" s="462"/>
      <c r="R79" s="462"/>
      <c r="S79" s="462"/>
      <c r="T79" s="464"/>
      <c r="U79" s="464"/>
      <c r="V79" s="464"/>
      <c r="W79" s="464"/>
      <c r="X79" s="464"/>
      <c r="Y79" s="464"/>
      <c r="Z79" s="464"/>
      <c r="AA79" s="464"/>
      <c r="AB79" s="464"/>
      <c r="AC79" s="464"/>
      <c r="AD79" s="464"/>
      <c r="AE79" s="464"/>
      <c r="AF79" s="464"/>
      <c r="AG79" s="464"/>
      <c r="AH79" s="464"/>
      <c r="AI79" s="464"/>
      <c r="AJ79" s="464"/>
      <c r="AK79" s="464"/>
      <c r="AL79" s="464"/>
      <c r="AM79" s="464"/>
      <c r="AN79" s="464"/>
    </row>
    <row r="80" spans="1:40">
      <c r="A80" s="461"/>
      <c r="B80" s="470" t="s">
        <v>22</v>
      </c>
      <c r="C80" s="945">
        <v>1001</v>
      </c>
      <c r="D80" s="945">
        <v>2000</v>
      </c>
      <c r="E80" s="946"/>
      <c r="F80" s="948">
        <f t="shared" ref="F80:M80" si="20">F$77/F$9*F12</f>
        <v>95.806025160187389</v>
      </c>
      <c r="G80" s="948">
        <f t="shared" si="20"/>
        <v>22.673478516194955</v>
      </c>
      <c r="H80" s="948">
        <f t="shared" si="20"/>
        <v>31.571786792316239</v>
      </c>
      <c r="I80" s="948">
        <f t="shared" si="20"/>
        <v>46.114099649439837</v>
      </c>
      <c r="J80" s="948">
        <f t="shared" si="20"/>
        <v>66.972597185882734</v>
      </c>
      <c r="K80" s="948">
        <f t="shared" si="20"/>
        <v>90.851229039200192</v>
      </c>
      <c r="L80" s="948">
        <f t="shared" si="20"/>
        <v>136.51567754553204</v>
      </c>
      <c r="M80" s="948">
        <f t="shared" si="20"/>
        <v>218.1464304076606</v>
      </c>
      <c r="N80" s="945"/>
      <c r="O80" s="939"/>
      <c r="P80" s="939"/>
      <c r="Q80" s="462"/>
      <c r="R80" s="462"/>
      <c r="S80" s="462"/>
      <c r="T80" s="464"/>
      <c r="U80" s="464"/>
      <c r="V80" s="464"/>
      <c r="W80" s="464"/>
      <c r="X80" s="464"/>
      <c r="Y80" s="464"/>
      <c r="Z80" s="464"/>
      <c r="AA80" s="464"/>
      <c r="AB80" s="464"/>
      <c r="AC80" s="464"/>
      <c r="AD80" s="464"/>
      <c r="AE80" s="464"/>
      <c r="AF80" s="464"/>
      <c r="AG80" s="464"/>
      <c r="AH80" s="464"/>
      <c r="AI80" s="464"/>
      <c r="AJ80" s="464"/>
      <c r="AK80" s="464"/>
      <c r="AL80" s="464"/>
      <c r="AM80" s="464"/>
      <c r="AN80" s="464"/>
    </row>
    <row r="81" spans="1:40">
      <c r="A81" s="461"/>
      <c r="B81" s="470" t="s">
        <v>22</v>
      </c>
      <c r="C81" s="945">
        <v>2001</v>
      </c>
      <c r="D81" s="945">
        <v>5000</v>
      </c>
      <c r="E81" s="946"/>
      <c r="F81" s="948">
        <f t="shared" ref="F81:M81" si="21">F$77/F$9*F13</f>
        <v>84.585630381610272</v>
      </c>
      <c r="G81" s="948">
        <f t="shared" si="21"/>
        <v>20.83399726415842</v>
      </c>
      <c r="H81" s="948">
        <f t="shared" si="21"/>
        <v>41.733000208829644</v>
      </c>
      <c r="I81" s="948">
        <f t="shared" si="21"/>
        <v>59.91813790981054</v>
      </c>
      <c r="J81" s="948">
        <f t="shared" si="21"/>
        <v>77.11712328732618</v>
      </c>
      <c r="K81" s="948">
        <f t="shared" si="21"/>
        <v>89.113981835068572</v>
      </c>
      <c r="L81" s="948">
        <f t="shared" si="21"/>
        <v>100.86015781383645</v>
      </c>
      <c r="M81" s="948">
        <f t="shared" si="21"/>
        <v>137.53502765847995</v>
      </c>
      <c r="N81" s="945"/>
      <c r="O81" s="939"/>
      <c r="P81" s="939"/>
      <c r="Q81" s="462"/>
      <c r="R81" s="462"/>
      <c r="S81" s="462"/>
      <c r="T81" s="464"/>
      <c r="U81" s="464"/>
      <c r="V81" s="464"/>
      <c r="W81" s="464"/>
      <c r="X81" s="464"/>
      <c r="Y81" s="464"/>
      <c r="Z81" s="464"/>
      <c r="AA81" s="464"/>
      <c r="AB81" s="464"/>
      <c r="AC81" s="464"/>
      <c r="AD81" s="464"/>
      <c r="AE81" s="464"/>
      <c r="AF81" s="464"/>
      <c r="AG81" s="464"/>
      <c r="AH81" s="464"/>
      <c r="AI81" s="464"/>
      <c r="AJ81" s="464"/>
      <c r="AK81" s="464"/>
      <c r="AL81" s="464"/>
      <c r="AM81" s="464"/>
      <c r="AN81" s="464"/>
    </row>
    <row r="82" spans="1:40">
      <c r="A82" s="461"/>
      <c r="B82" s="470" t="s">
        <v>22</v>
      </c>
      <c r="C82" s="945">
        <v>5001</v>
      </c>
      <c r="D82" s="945">
        <v>10000</v>
      </c>
      <c r="E82" s="946"/>
      <c r="F82" s="948">
        <f t="shared" ref="F82:M82" si="22">F$77/F$9*F14</f>
        <v>130.73044055609472</v>
      </c>
      <c r="G82" s="948">
        <f t="shared" si="22"/>
        <v>32.199767603553219</v>
      </c>
      <c r="H82" s="948">
        <f t="shared" si="22"/>
        <v>64.500004059957092</v>
      </c>
      <c r="I82" s="948">
        <f t="shared" si="22"/>
        <v>92.605854338509104</v>
      </c>
      <c r="J82" s="948">
        <f t="shared" si="22"/>
        <v>119.18756715871977</v>
      </c>
      <c r="K82" s="948">
        <f t="shared" si="22"/>
        <v>137.72918700785775</v>
      </c>
      <c r="L82" s="948">
        <f t="shared" si="22"/>
        <v>155.88336702195616</v>
      </c>
      <c r="M82" s="948">
        <f t="shared" si="22"/>
        <v>212.56583034932115</v>
      </c>
      <c r="N82" s="945"/>
      <c r="O82" s="939"/>
      <c r="P82" s="939"/>
      <c r="Q82" s="462"/>
      <c r="R82" s="462"/>
      <c r="S82" s="462"/>
      <c r="T82" s="464"/>
      <c r="U82" s="464"/>
      <c r="V82" s="464"/>
      <c r="W82" s="464"/>
      <c r="X82" s="464"/>
      <c r="Y82" s="464"/>
      <c r="Z82" s="464"/>
      <c r="AA82" s="464"/>
      <c r="AB82" s="464"/>
      <c r="AC82" s="464"/>
      <c r="AD82" s="464"/>
      <c r="AE82" s="464"/>
      <c r="AF82" s="464"/>
      <c r="AG82" s="464"/>
      <c r="AH82" s="464"/>
      <c r="AI82" s="464"/>
      <c r="AJ82" s="464"/>
      <c r="AK82" s="464"/>
      <c r="AL82" s="464"/>
      <c r="AM82" s="464"/>
      <c r="AN82" s="464"/>
    </row>
    <row r="83" spans="1:40">
      <c r="A83" s="461"/>
      <c r="B83" s="470" t="s">
        <v>22</v>
      </c>
      <c r="C83" s="945">
        <v>10001</v>
      </c>
      <c r="D83" s="945">
        <v>20000</v>
      </c>
      <c r="E83" s="946"/>
      <c r="F83" s="948">
        <f t="shared" ref="F83:M83" si="23">F$77/F$9*F15</f>
        <v>70.427391129808314</v>
      </c>
      <c r="G83" s="948">
        <f t="shared" si="23"/>
        <v>17.34672978732381</v>
      </c>
      <c r="H83" s="948">
        <f t="shared" si="23"/>
        <v>34.74758437653751</v>
      </c>
      <c r="I83" s="948">
        <f t="shared" si="23"/>
        <v>49.888829997553152</v>
      </c>
      <c r="J83" s="948">
        <f t="shared" si="23"/>
        <v>64.208988927071417</v>
      </c>
      <c r="K83" s="948">
        <f t="shared" si="23"/>
        <v>74.197771246940817</v>
      </c>
      <c r="L83" s="948">
        <f t="shared" si="23"/>
        <v>83.97783112477201</v>
      </c>
      <c r="M83" s="948">
        <f t="shared" si="23"/>
        <v>114.51393272418819</v>
      </c>
      <c r="N83" s="945"/>
      <c r="O83" s="939"/>
      <c r="P83" s="939"/>
      <c r="Q83" s="462"/>
      <c r="R83" s="462"/>
      <c r="S83" s="462"/>
      <c r="T83" s="464"/>
      <c r="U83" s="464"/>
      <c r="V83" s="464"/>
      <c r="W83" s="464"/>
      <c r="X83" s="464"/>
      <c r="Y83" s="464"/>
      <c r="Z83" s="464"/>
      <c r="AA83" s="464"/>
      <c r="AB83" s="464"/>
      <c r="AC83" s="464"/>
      <c r="AD83" s="464"/>
      <c r="AE83" s="464"/>
      <c r="AF83" s="464"/>
      <c r="AG83" s="464"/>
      <c r="AH83" s="464"/>
      <c r="AI83" s="464"/>
      <c r="AJ83" s="464"/>
      <c r="AK83" s="464"/>
      <c r="AL83" s="464"/>
      <c r="AM83" s="464"/>
      <c r="AN83" s="464"/>
    </row>
    <row r="84" spans="1:40">
      <c r="A84" s="461"/>
      <c r="B84" s="470" t="s">
        <v>22</v>
      </c>
      <c r="C84" s="945">
        <v>20001</v>
      </c>
      <c r="D84" s="945" t="s">
        <v>76</v>
      </c>
      <c r="E84" s="946"/>
      <c r="F84" s="948">
        <f t="shared" ref="F84:M84" si="24">F$77/F$9*F16</f>
        <v>66.744617271924071</v>
      </c>
      <c r="G84" s="948">
        <f t="shared" si="24"/>
        <v>16.439638356621945</v>
      </c>
      <c r="H84" s="948">
        <f t="shared" si="24"/>
        <v>32.930571232735609</v>
      </c>
      <c r="I84" s="948">
        <f t="shared" si="24"/>
        <v>47.280054122598784</v>
      </c>
      <c r="J84" s="948">
        <f t="shared" si="24"/>
        <v>60.851386408103302</v>
      </c>
      <c r="K84" s="948">
        <f t="shared" si="24"/>
        <v>70.317837489947593</v>
      </c>
      <c r="L84" s="948">
        <f t="shared" si="24"/>
        <v>79.586480598410844</v>
      </c>
      <c r="M84" s="948">
        <f t="shared" si="24"/>
        <v>108.52579499773395</v>
      </c>
      <c r="N84" s="945"/>
      <c r="O84" s="939"/>
      <c r="P84" s="939"/>
      <c r="Q84" s="462"/>
      <c r="R84" s="462"/>
      <c r="S84" s="462"/>
      <c r="T84" s="464"/>
      <c r="U84" s="464"/>
      <c r="V84" s="464"/>
      <c r="W84" s="464"/>
      <c r="X84" s="464"/>
      <c r="Y84" s="464"/>
      <c r="Z84" s="464"/>
      <c r="AA84" s="464"/>
      <c r="AB84" s="464"/>
      <c r="AC84" s="464"/>
      <c r="AD84" s="464"/>
      <c r="AE84" s="464"/>
      <c r="AF84" s="464"/>
      <c r="AG84" s="464"/>
      <c r="AH84" s="464"/>
      <c r="AI84" s="464"/>
      <c r="AJ84" s="464"/>
      <c r="AK84" s="464"/>
      <c r="AL84" s="464"/>
      <c r="AM84" s="464"/>
      <c r="AN84" s="464"/>
    </row>
    <row r="85" spans="1:40">
      <c r="A85" s="461"/>
      <c r="B85" s="471"/>
      <c r="C85" s="471"/>
      <c r="D85" s="471"/>
      <c r="E85" s="471"/>
      <c r="F85" s="471"/>
      <c r="G85" s="471"/>
      <c r="H85" s="472"/>
      <c r="I85" s="472"/>
      <c r="J85" s="471"/>
      <c r="K85" s="471"/>
      <c r="L85" s="471"/>
      <c r="M85" s="471"/>
      <c r="N85" s="471"/>
      <c r="O85" s="939"/>
      <c r="P85" s="939"/>
      <c r="Q85" s="462"/>
      <c r="R85" s="462"/>
      <c r="S85" s="462"/>
      <c r="T85" s="464"/>
      <c r="U85" s="464"/>
      <c r="V85" s="464"/>
      <c r="W85" s="464"/>
      <c r="X85" s="464"/>
      <c r="Y85" s="464"/>
      <c r="Z85" s="464"/>
      <c r="AA85" s="464"/>
      <c r="AB85" s="464"/>
      <c r="AC85" s="464"/>
      <c r="AD85" s="464"/>
      <c r="AE85" s="464"/>
      <c r="AF85" s="464"/>
      <c r="AG85" s="464"/>
      <c r="AH85" s="464"/>
      <c r="AI85" s="464"/>
      <c r="AJ85" s="464"/>
      <c r="AK85" s="464"/>
      <c r="AL85" s="464"/>
      <c r="AM85" s="464"/>
      <c r="AN85" s="464"/>
    </row>
    <row r="86" spans="1:40">
      <c r="A86" s="461"/>
      <c r="B86" s="462"/>
      <c r="C86" s="462"/>
      <c r="D86" s="462"/>
      <c r="E86" s="462"/>
      <c r="F86" s="462"/>
      <c r="G86" s="462"/>
      <c r="H86" s="463"/>
      <c r="I86" s="463"/>
      <c r="J86" s="462"/>
      <c r="K86" s="462"/>
      <c r="L86" s="462"/>
      <c r="M86" s="462"/>
      <c r="N86" s="462"/>
      <c r="O86" s="939"/>
      <c r="P86" s="939"/>
      <c r="Q86" s="462"/>
      <c r="R86" s="462"/>
      <c r="S86" s="462"/>
      <c r="T86" s="464"/>
      <c r="U86" s="464"/>
      <c r="V86" s="464"/>
      <c r="W86" s="464"/>
      <c r="X86" s="464"/>
      <c r="Y86" s="464"/>
      <c r="Z86" s="464"/>
      <c r="AA86" s="464"/>
      <c r="AB86" s="464"/>
      <c r="AC86" s="464"/>
      <c r="AD86" s="464"/>
      <c r="AE86" s="464"/>
      <c r="AF86" s="464"/>
      <c r="AG86" s="464"/>
      <c r="AH86" s="464"/>
      <c r="AI86" s="464"/>
      <c r="AJ86" s="464"/>
      <c r="AK86" s="464"/>
      <c r="AL86" s="464"/>
      <c r="AM86" s="464"/>
      <c r="AN86" s="464"/>
    </row>
    <row r="87" spans="1:40">
      <c r="A87" s="461"/>
      <c r="B87" s="954" t="s">
        <v>228</v>
      </c>
      <c r="C87" s="462"/>
      <c r="D87" s="462"/>
      <c r="E87" s="462"/>
      <c r="F87" s="462"/>
      <c r="G87" s="462"/>
      <c r="H87" s="463"/>
      <c r="I87" s="463"/>
      <c r="J87" s="462"/>
      <c r="K87" s="462"/>
      <c r="L87" s="462"/>
      <c r="M87" s="462"/>
      <c r="N87" s="462"/>
      <c r="O87" s="939"/>
      <c r="P87" s="939"/>
      <c r="Q87" s="462"/>
      <c r="R87" s="462"/>
      <c r="S87" s="462"/>
      <c r="T87" s="464"/>
      <c r="U87" s="464"/>
      <c r="V87" s="464"/>
      <c r="W87" s="464"/>
      <c r="X87" s="464"/>
      <c r="Y87" s="464"/>
      <c r="Z87" s="464"/>
      <c r="AA87" s="464"/>
      <c r="AB87" s="464"/>
      <c r="AC87" s="464"/>
      <c r="AD87" s="464"/>
      <c r="AE87" s="464"/>
      <c r="AF87" s="464"/>
      <c r="AG87" s="464"/>
      <c r="AH87" s="464"/>
      <c r="AI87" s="464"/>
      <c r="AJ87" s="464"/>
      <c r="AK87" s="464"/>
      <c r="AL87" s="464"/>
      <c r="AM87" s="464"/>
      <c r="AN87" s="464"/>
    </row>
    <row r="88" spans="1:40">
      <c r="A88" s="461"/>
      <c r="B88" s="468">
        <v>1</v>
      </c>
      <c r="C88" s="468">
        <v>2</v>
      </c>
      <c r="D88" s="468">
        <v>3</v>
      </c>
      <c r="E88" s="468">
        <v>4</v>
      </c>
      <c r="F88" s="468">
        <v>5</v>
      </c>
      <c r="G88" s="468">
        <v>7</v>
      </c>
      <c r="H88" s="468">
        <v>8</v>
      </c>
      <c r="I88" s="468">
        <v>9</v>
      </c>
      <c r="J88" s="468">
        <v>10</v>
      </c>
      <c r="K88" s="468">
        <v>11</v>
      </c>
      <c r="L88" s="468">
        <v>12</v>
      </c>
      <c r="M88" s="468">
        <v>13</v>
      </c>
      <c r="N88" s="468">
        <v>14</v>
      </c>
      <c r="O88" s="939"/>
      <c r="P88" s="939"/>
      <c r="Q88" s="462"/>
      <c r="R88" s="462"/>
      <c r="S88" s="462"/>
      <c r="T88" s="464"/>
      <c r="U88" s="464"/>
      <c r="V88" s="464"/>
      <c r="W88" s="464"/>
      <c r="X88" s="464"/>
      <c r="Y88" s="464"/>
      <c r="Z88" s="464"/>
      <c r="AA88" s="464"/>
      <c r="AB88" s="464"/>
      <c r="AC88" s="464"/>
      <c r="AD88" s="464"/>
      <c r="AE88" s="464"/>
      <c r="AF88" s="464"/>
      <c r="AG88" s="464"/>
      <c r="AH88" s="464"/>
      <c r="AI88" s="464"/>
      <c r="AJ88" s="464"/>
      <c r="AK88" s="464"/>
      <c r="AL88" s="464"/>
      <c r="AM88" s="464"/>
      <c r="AN88" s="464"/>
    </row>
    <row r="89" spans="1:40" ht="60">
      <c r="A89" s="461"/>
      <c r="B89" s="468" t="s">
        <v>5</v>
      </c>
      <c r="C89" s="468" t="s">
        <v>28</v>
      </c>
      <c r="D89" s="468" t="s">
        <v>29</v>
      </c>
      <c r="E89" s="468" t="s">
        <v>215</v>
      </c>
      <c r="F89" s="468" t="s">
        <v>88</v>
      </c>
      <c r="G89" s="468" t="s">
        <v>11</v>
      </c>
      <c r="H89" s="468" t="s">
        <v>12</v>
      </c>
      <c r="I89" s="468" t="s">
        <v>13</v>
      </c>
      <c r="J89" s="468" t="s">
        <v>14</v>
      </c>
      <c r="K89" s="468" t="s">
        <v>15</v>
      </c>
      <c r="L89" s="468" t="s">
        <v>16</v>
      </c>
      <c r="M89" s="468" t="s">
        <v>17</v>
      </c>
      <c r="N89" s="468" t="s">
        <v>216</v>
      </c>
      <c r="O89" s="939"/>
      <c r="P89" s="939"/>
      <c r="Q89" s="462"/>
      <c r="R89" s="462"/>
      <c r="S89" s="462"/>
      <c r="T89" s="464"/>
      <c r="U89" s="464"/>
      <c r="V89" s="464"/>
      <c r="W89" s="464"/>
      <c r="X89" s="464"/>
      <c r="Y89" s="464"/>
      <c r="Z89" s="464"/>
      <c r="AA89" s="464"/>
      <c r="AB89" s="464"/>
      <c r="AC89" s="464"/>
      <c r="AD89" s="464"/>
      <c r="AE89" s="464"/>
      <c r="AF89" s="464"/>
      <c r="AG89" s="464"/>
      <c r="AH89" s="464"/>
      <c r="AI89" s="464"/>
      <c r="AJ89" s="464"/>
      <c r="AK89" s="464"/>
      <c r="AL89" s="464"/>
      <c r="AM89" s="464"/>
      <c r="AN89" s="464"/>
    </row>
    <row r="90" spans="1:40">
      <c r="A90" s="461"/>
      <c r="B90" s="474" t="s">
        <v>24</v>
      </c>
      <c r="C90" s="474" t="s">
        <v>19</v>
      </c>
      <c r="D90" s="474" t="s">
        <v>19</v>
      </c>
      <c r="E90" s="952">
        <f>E30</f>
        <v>138</v>
      </c>
      <c r="F90" s="951">
        <f t="shared" ref="F90:N90" si="25">F30</f>
        <v>141.74620119212088</v>
      </c>
      <c r="G90" s="951">
        <f t="shared" si="25"/>
        <v>13.374818991924254</v>
      </c>
      <c r="H90" s="951">
        <f t="shared" si="25"/>
        <v>31.406133572294554</v>
      </c>
      <c r="I90" s="951">
        <f t="shared" si="25"/>
        <v>64.707330016583754</v>
      </c>
      <c r="J90" s="951">
        <f t="shared" si="25"/>
        <v>85.834274931381515</v>
      </c>
      <c r="K90" s="951">
        <f t="shared" si="25"/>
        <v>105.6116693163752</v>
      </c>
      <c r="L90" s="951">
        <f t="shared" si="25"/>
        <v>233.74134555965321</v>
      </c>
      <c r="M90" s="951">
        <f t="shared" si="25"/>
        <v>399.16746637882108</v>
      </c>
      <c r="N90" s="953">
        <f t="shared" si="25"/>
        <v>3242.144927536232</v>
      </c>
      <c r="O90" s="939"/>
      <c r="P90" s="939"/>
      <c r="Q90" s="462"/>
      <c r="R90" s="462"/>
      <c r="S90" s="462"/>
      <c r="T90" s="464"/>
      <c r="U90" s="464"/>
      <c r="V90" s="464"/>
      <c r="W90" s="464"/>
      <c r="X90" s="464"/>
      <c r="Y90" s="464"/>
      <c r="Z90" s="464"/>
      <c r="AA90" s="464"/>
      <c r="AB90" s="464"/>
      <c r="AC90" s="464"/>
      <c r="AD90" s="464"/>
      <c r="AE90" s="464"/>
      <c r="AF90" s="464"/>
      <c r="AG90" s="464"/>
      <c r="AH90" s="464"/>
      <c r="AI90" s="464"/>
      <c r="AJ90" s="464"/>
      <c r="AK90" s="464"/>
      <c r="AL90" s="464"/>
      <c r="AM90" s="464"/>
      <c r="AN90" s="464"/>
    </row>
    <row r="91" spans="1:40">
      <c r="A91" s="461"/>
      <c r="B91" s="470" t="s">
        <v>24</v>
      </c>
      <c r="C91" s="945" t="s">
        <v>75</v>
      </c>
      <c r="D91" s="945">
        <v>500</v>
      </c>
      <c r="E91" s="946"/>
      <c r="F91" s="948">
        <f>F$90/F$9*F10</f>
        <v>158.03104089646638</v>
      </c>
      <c r="G91" s="948">
        <f t="shared" ref="G91:M91" si="26">G$90/G$9*G10</f>
        <v>11.683449471145162</v>
      </c>
      <c r="H91" s="948">
        <f t="shared" si="26"/>
        <v>23.855741542658812</v>
      </c>
      <c r="I91" s="948">
        <f t="shared" si="26"/>
        <v>53.331979434539619</v>
      </c>
      <c r="J91" s="948">
        <f t="shared" si="26"/>
        <v>80.449366371389033</v>
      </c>
      <c r="K91" s="948">
        <f t="shared" si="26"/>
        <v>90.764388175624376</v>
      </c>
      <c r="L91" s="948">
        <f t="shared" si="26"/>
        <v>407.81070637853327</v>
      </c>
      <c r="M91" s="948">
        <f t="shared" si="26"/>
        <v>463.32610842808009</v>
      </c>
      <c r="N91" s="945"/>
      <c r="O91" s="939"/>
      <c r="P91" s="939"/>
      <c r="Q91" s="462"/>
      <c r="R91" s="462"/>
      <c r="S91" s="462"/>
      <c r="T91" s="464"/>
      <c r="U91" s="464"/>
      <c r="V91" s="464"/>
      <c r="W91" s="464"/>
      <c r="X91" s="464"/>
      <c r="Y91" s="464"/>
      <c r="Z91" s="464"/>
      <c r="AA91" s="464"/>
      <c r="AB91" s="464"/>
      <c r="AC91" s="464"/>
      <c r="AD91" s="464"/>
      <c r="AE91" s="464"/>
      <c r="AF91" s="464"/>
      <c r="AG91" s="464"/>
      <c r="AH91" s="464"/>
      <c r="AI91" s="464"/>
      <c r="AJ91" s="464"/>
      <c r="AK91" s="464"/>
      <c r="AL91" s="464"/>
      <c r="AM91" s="464"/>
      <c r="AN91" s="464"/>
    </row>
    <row r="92" spans="1:40">
      <c r="A92" s="461"/>
      <c r="B92" s="470" t="s">
        <v>24</v>
      </c>
      <c r="C92" s="945">
        <v>501</v>
      </c>
      <c r="D92" s="945">
        <v>1000</v>
      </c>
      <c r="E92" s="946"/>
      <c r="F92" s="948">
        <f t="shared" ref="F92:M92" si="27">F$90/F$9*F11</f>
        <v>157.25338565566082</v>
      </c>
      <c r="G92" s="948">
        <f t="shared" si="27"/>
        <v>9.6991382378738642</v>
      </c>
      <c r="H92" s="948">
        <f t="shared" si="27"/>
        <v>27.279319837614374</v>
      </c>
      <c r="I92" s="948">
        <f t="shared" si="27"/>
        <v>58.440088330147383</v>
      </c>
      <c r="J92" s="948">
        <f t="shared" si="27"/>
        <v>79.414547268648846</v>
      </c>
      <c r="K92" s="948">
        <f t="shared" si="27"/>
        <v>97.471345201811829</v>
      </c>
      <c r="L92" s="948">
        <f t="shared" si="27"/>
        <v>326.11174181453646</v>
      </c>
      <c r="M92" s="948">
        <f t="shared" si="27"/>
        <v>522.39980185384547</v>
      </c>
      <c r="N92" s="945"/>
      <c r="O92" s="939"/>
      <c r="P92" s="939"/>
      <c r="Q92" s="462"/>
      <c r="R92" s="462"/>
      <c r="S92" s="462"/>
      <c r="T92" s="464"/>
      <c r="U92" s="464"/>
      <c r="V92" s="464"/>
      <c r="W92" s="464"/>
      <c r="X92" s="464"/>
      <c r="Y92" s="464"/>
      <c r="Z92" s="464"/>
      <c r="AA92" s="464"/>
      <c r="AB92" s="464"/>
      <c r="AC92" s="464"/>
      <c r="AD92" s="464"/>
      <c r="AE92" s="464"/>
      <c r="AF92" s="464"/>
      <c r="AG92" s="464"/>
      <c r="AH92" s="464"/>
      <c r="AI92" s="464"/>
      <c r="AJ92" s="464"/>
      <c r="AK92" s="464"/>
      <c r="AL92" s="464"/>
      <c r="AM92" s="464"/>
      <c r="AN92" s="464"/>
    </row>
    <row r="93" spans="1:40">
      <c r="A93" s="461"/>
      <c r="B93" s="470" t="s">
        <v>24</v>
      </c>
      <c r="C93" s="945">
        <v>1001</v>
      </c>
      <c r="D93" s="945">
        <v>2000</v>
      </c>
      <c r="E93" s="946"/>
      <c r="F93" s="948">
        <f t="shared" ref="F93:M93" si="28">F$90/F$9*F12</f>
        <v>127.32237420601206</v>
      </c>
      <c r="G93" s="948">
        <f t="shared" si="28"/>
        <v>18.134878526911741</v>
      </c>
      <c r="H93" s="948">
        <f t="shared" si="28"/>
        <v>38.309504990795382</v>
      </c>
      <c r="I93" s="948">
        <f t="shared" si="28"/>
        <v>57.672592729504736</v>
      </c>
      <c r="J93" s="948">
        <f t="shared" si="28"/>
        <v>82.844400604027939</v>
      </c>
      <c r="K93" s="948">
        <f t="shared" si="28"/>
        <v>105.9147762224208</v>
      </c>
      <c r="L93" s="948">
        <f t="shared" si="28"/>
        <v>230.84815813179725</v>
      </c>
      <c r="M93" s="948">
        <f t="shared" si="28"/>
        <v>308.98391816053493</v>
      </c>
      <c r="N93" s="945"/>
      <c r="O93" s="939"/>
      <c r="P93" s="939"/>
      <c r="Q93" s="462"/>
      <c r="R93" s="462"/>
      <c r="S93" s="462"/>
      <c r="T93" s="464"/>
      <c r="U93" s="464"/>
      <c r="V93" s="464"/>
      <c r="W93" s="464"/>
      <c r="X93" s="464"/>
      <c r="Y93" s="464"/>
      <c r="Z93" s="464"/>
      <c r="AA93" s="464"/>
      <c r="AB93" s="464"/>
      <c r="AC93" s="464"/>
      <c r="AD93" s="464"/>
      <c r="AE93" s="464"/>
      <c r="AF93" s="464"/>
      <c r="AG93" s="464"/>
      <c r="AH93" s="464"/>
      <c r="AI93" s="464"/>
      <c r="AJ93" s="464"/>
      <c r="AK93" s="464"/>
      <c r="AL93" s="464"/>
      <c r="AM93" s="464"/>
      <c r="AN93" s="464"/>
    </row>
    <row r="94" spans="1:40">
      <c r="A94" s="461"/>
      <c r="B94" s="470" t="s">
        <v>24</v>
      </c>
      <c r="C94" s="945">
        <v>2001</v>
      </c>
      <c r="D94" s="945">
        <v>5000</v>
      </c>
      <c r="E94" s="946"/>
      <c r="F94" s="948">
        <f t="shared" ref="F94:M94" si="29">F$90/F$9*F13</f>
        <v>112.41091847712076</v>
      </c>
      <c r="G94" s="948">
        <f t="shared" si="29"/>
        <v>16.663610276899419</v>
      </c>
      <c r="H94" s="948">
        <f t="shared" si="29"/>
        <v>50.639217548818735</v>
      </c>
      <c r="I94" s="948">
        <f t="shared" si="29"/>
        <v>74.93661138464357</v>
      </c>
      <c r="J94" s="948">
        <f t="shared" si="29"/>
        <v>95.393073040209813</v>
      </c>
      <c r="K94" s="948">
        <f t="shared" si="29"/>
        <v>103.8894855266919</v>
      </c>
      <c r="L94" s="948">
        <f t="shared" si="29"/>
        <v>170.55463576658323</v>
      </c>
      <c r="M94" s="948">
        <f t="shared" si="29"/>
        <v>194.80544169721307</v>
      </c>
      <c r="N94" s="945"/>
      <c r="O94" s="939"/>
      <c r="P94" s="939"/>
      <c r="Q94" s="462"/>
      <c r="R94" s="462"/>
      <c r="S94" s="462"/>
      <c r="T94" s="464"/>
      <c r="U94" s="464"/>
      <c r="V94" s="464"/>
      <c r="W94" s="464"/>
      <c r="X94" s="464"/>
      <c r="Y94" s="464"/>
      <c r="Z94" s="464"/>
      <c r="AA94" s="464"/>
      <c r="AB94" s="464"/>
      <c r="AC94" s="464"/>
      <c r="AD94" s="464"/>
      <c r="AE94" s="464"/>
      <c r="AF94" s="464"/>
      <c r="AG94" s="464"/>
      <c r="AH94" s="464"/>
      <c r="AI94" s="464"/>
      <c r="AJ94" s="464"/>
      <c r="AK94" s="464"/>
      <c r="AL94" s="464"/>
      <c r="AM94" s="464"/>
      <c r="AN94" s="464"/>
    </row>
    <row r="95" spans="1:40">
      <c r="A95" s="461"/>
      <c r="B95" s="470" t="s">
        <v>24</v>
      </c>
      <c r="C95" s="945">
        <v>5001</v>
      </c>
      <c r="D95" s="945">
        <v>10000</v>
      </c>
      <c r="E95" s="946"/>
      <c r="F95" s="948">
        <f t="shared" ref="F95:M95" si="30">F$90/F$9*F14</f>
        <v>173.73552492935247</v>
      </c>
      <c r="G95" s="948">
        <f t="shared" si="30"/>
        <v>25.754269406352289</v>
      </c>
      <c r="H95" s="948">
        <f t="shared" si="30"/>
        <v>78.264915561973126</v>
      </c>
      <c r="I95" s="948">
        <f t="shared" si="30"/>
        <v>115.81749968520857</v>
      </c>
      <c r="J95" s="948">
        <f t="shared" si="30"/>
        <v>147.43377105879694</v>
      </c>
      <c r="K95" s="948">
        <f t="shared" si="30"/>
        <v>160.56531293527144</v>
      </c>
      <c r="L95" s="948">
        <f t="shared" si="30"/>
        <v>263.59894194862215</v>
      </c>
      <c r="M95" s="948">
        <f t="shared" si="30"/>
        <v>301.07952261993256</v>
      </c>
      <c r="N95" s="945"/>
      <c r="O95" s="939"/>
      <c r="P95" s="939"/>
      <c r="Q95" s="462"/>
      <c r="R95" s="462"/>
      <c r="S95" s="462"/>
      <c r="T95" s="464"/>
      <c r="U95" s="464"/>
      <c r="V95" s="464"/>
      <c r="W95" s="464"/>
      <c r="X95" s="464"/>
      <c r="Y95" s="464"/>
      <c r="Z95" s="464"/>
      <c r="AA95" s="464"/>
      <c r="AB95" s="464"/>
      <c r="AC95" s="464"/>
      <c r="AD95" s="464"/>
      <c r="AE95" s="464"/>
      <c r="AF95" s="464"/>
      <c r="AG95" s="464"/>
      <c r="AH95" s="464"/>
      <c r="AI95" s="464"/>
      <c r="AJ95" s="464"/>
      <c r="AK95" s="464"/>
      <c r="AL95" s="464"/>
      <c r="AM95" s="464"/>
      <c r="AN95" s="464"/>
    </row>
    <row r="96" spans="1:40">
      <c r="A96" s="461"/>
      <c r="B96" s="470" t="s">
        <v>24</v>
      </c>
      <c r="C96" s="945">
        <v>10001</v>
      </c>
      <c r="D96" s="945">
        <v>20000</v>
      </c>
      <c r="E96" s="946"/>
      <c r="F96" s="948">
        <f t="shared" ref="F96:M96" si="31">F$90/F$9*F15</f>
        <v>93.595184987477126</v>
      </c>
      <c r="G96" s="948">
        <f t="shared" si="31"/>
        <v>13.874396789517039</v>
      </c>
      <c r="H96" s="948">
        <f t="shared" si="31"/>
        <v>42.163047845458593</v>
      </c>
      <c r="I96" s="948">
        <f t="shared" si="31"/>
        <v>62.393458748474821</v>
      </c>
      <c r="J96" s="948">
        <f t="shared" si="31"/>
        <v>79.425846160482692</v>
      </c>
      <c r="K96" s="948">
        <f t="shared" si="31"/>
        <v>86.500099348477534</v>
      </c>
      <c r="L96" s="948">
        <f t="shared" si="31"/>
        <v>142.00660310674488</v>
      </c>
      <c r="M96" s="948">
        <f t="shared" si="31"/>
        <v>162.19822415140942</v>
      </c>
      <c r="N96" s="945"/>
      <c r="O96" s="939"/>
      <c r="P96" s="939"/>
      <c r="Q96" s="462"/>
      <c r="R96" s="462"/>
      <c r="S96" s="462"/>
      <c r="T96" s="464"/>
      <c r="U96" s="464"/>
      <c r="V96" s="464"/>
      <c r="W96" s="464"/>
      <c r="X96" s="464"/>
      <c r="Y96" s="464"/>
      <c r="Z96" s="464"/>
      <c r="AA96" s="464"/>
      <c r="AB96" s="464"/>
      <c r="AC96" s="464"/>
      <c r="AD96" s="464"/>
      <c r="AE96" s="464"/>
      <c r="AF96" s="464"/>
      <c r="AG96" s="464"/>
      <c r="AH96" s="464"/>
      <c r="AI96" s="464"/>
      <c r="AJ96" s="464"/>
      <c r="AK96" s="464"/>
      <c r="AL96" s="464"/>
      <c r="AM96" s="464"/>
      <c r="AN96" s="464"/>
    </row>
    <row r="97" spans="1:40">
      <c r="A97" s="461"/>
      <c r="B97" s="470" t="s">
        <v>24</v>
      </c>
      <c r="C97" s="945">
        <v>20001</v>
      </c>
      <c r="D97" s="945" t="s">
        <v>76</v>
      </c>
      <c r="E97" s="946"/>
      <c r="F97" s="948">
        <f t="shared" ref="F97:M97" si="32">F$90/F$9*F16</f>
        <v>88.700925879392258</v>
      </c>
      <c r="G97" s="948">
        <f t="shared" si="32"/>
        <v>13.148879842621078</v>
      </c>
      <c r="H97" s="948">
        <f t="shared" si="32"/>
        <v>39.958266894709212</v>
      </c>
      <c r="I97" s="948">
        <f t="shared" si="32"/>
        <v>59.130793539730398</v>
      </c>
      <c r="J97" s="948">
        <f t="shared" si="32"/>
        <v>75.272527044330488</v>
      </c>
      <c r="K97" s="948">
        <f t="shared" si="32"/>
        <v>81.976854919363191</v>
      </c>
      <c r="L97" s="948">
        <f t="shared" si="32"/>
        <v>134.58082462512348</v>
      </c>
      <c r="M97" s="948">
        <f t="shared" si="32"/>
        <v>153.71658980265053</v>
      </c>
      <c r="N97" s="945"/>
      <c r="O97" s="939"/>
      <c r="P97" s="939"/>
      <c r="Q97" s="462"/>
      <c r="R97" s="462"/>
      <c r="S97" s="462"/>
      <c r="T97" s="464"/>
      <c r="U97" s="464"/>
      <c r="V97" s="464"/>
      <c r="W97" s="464"/>
      <c r="X97" s="464"/>
      <c r="Y97" s="464"/>
      <c r="Z97" s="464"/>
      <c r="AA97" s="464"/>
      <c r="AB97" s="464"/>
      <c r="AC97" s="464"/>
      <c r="AD97" s="464"/>
      <c r="AE97" s="464"/>
      <c r="AF97" s="464"/>
      <c r="AG97" s="464"/>
      <c r="AH97" s="464"/>
      <c r="AI97" s="464"/>
      <c r="AJ97" s="464"/>
      <c r="AK97" s="464"/>
      <c r="AL97" s="464"/>
      <c r="AM97" s="464"/>
      <c r="AN97" s="464"/>
    </row>
    <row r="98" spans="1:40">
      <c r="A98" s="461"/>
      <c r="B98" s="471"/>
      <c r="C98" s="471"/>
      <c r="D98" s="471"/>
      <c r="E98" s="471"/>
      <c r="F98" s="471"/>
      <c r="G98" s="471"/>
      <c r="H98" s="472"/>
      <c r="I98" s="472"/>
      <c r="J98" s="471"/>
      <c r="K98" s="471"/>
      <c r="L98" s="471"/>
      <c r="M98" s="471"/>
      <c r="N98" s="471"/>
      <c r="O98" s="939"/>
      <c r="P98" s="939"/>
      <c r="Q98" s="462"/>
      <c r="R98" s="462"/>
      <c r="S98" s="462"/>
      <c r="T98" s="464"/>
      <c r="U98" s="464"/>
      <c r="V98" s="464"/>
      <c r="W98" s="464"/>
      <c r="X98" s="464"/>
      <c r="Y98" s="464"/>
      <c r="Z98" s="464"/>
      <c r="AA98" s="464"/>
      <c r="AB98" s="464"/>
      <c r="AC98" s="464"/>
      <c r="AD98" s="464"/>
      <c r="AE98" s="464"/>
      <c r="AF98" s="464"/>
      <c r="AG98" s="464"/>
      <c r="AH98" s="464"/>
      <c r="AI98" s="464"/>
      <c r="AJ98" s="464"/>
      <c r="AK98" s="464"/>
      <c r="AL98" s="464"/>
      <c r="AM98" s="464"/>
      <c r="AN98" s="464"/>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92</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4975</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4975</v>
      </c>
      <c r="F9" s="54">
        <v>15.612552423913336</v>
      </c>
      <c r="G9" s="54">
        <v>4.1285911147684882</v>
      </c>
      <c r="H9" s="54">
        <v>6.8890681455272365</v>
      </c>
      <c r="I9" s="54">
        <v>11.334926063595713</v>
      </c>
      <c r="J9" s="54">
        <v>13.537380000000001</v>
      </c>
      <c r="K9" s="54">
        <v>16.140046870395569</v>
      </c>
      <c r="L9" s="54">
        <v>23.011371305407007</v>
      </c>
      <c r="M9" s="54">
        <v>30.055847540836147</v>
      </c>
      <c r="N9" s="59">
        <v>1020.8988944723618</v>
      </c>
      <c r="O9" s="11"/>
      <c r="P9" s="11"/>
      <c r="Q9" s="11"/>
      <c r="AI9" s="43"/>
      <c r="AJ9" s="43"/>
      <c r="AK9" s="43"/>
      <c r="AL9" s="43"/>
    </row>
    <row r="10" spans="1:69" s="44" customFormat="1">
      <c r="A10" s="1"/>
      <c r="B10" s="26" t="s">
        <v>19</v>
      </c>
      <c r="C10" s="53">
        <v>24</v>
      </c>
      <c r="D10" s="53">
        <v>500</v>
      </c>
      <c r="E10" s="28">
        <v>2621</v>
      </c>
      <c r="F10" s="56">
        <v>18.404192957338882</v>
      </c>
      <c r="G10" s="56">
        <v>5.7701820574405609</v>
      </c>
      <c r="H10" s="56">
        <v>9.1453979695712295</v>
      </c>
      <c r="I10" s="56">
        <v>13.821568727272727</v>
      </c>
      <c r="J10" s="56">
        <v>16.465519506172839</v>
      </c>
      <c r="K10" s="56">
        <v>19.331980190944325</v>
      </c>
      <c r="L10" s="56">
        <v>26.97395843221382</v>
      </c>
      <c r="M10" s="56">
        <v>34.130114584158299</v>
      </c>
      <c r="N10" s="53">
        <v>275.60511255246087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897</v>
      </c>
      <c r="F11" s="56">
        <v>13.639369383383809</v>
      </c>
      <c r="G11" s="56">
        <v>3.9569684166220558</v>
      </c>
      <c r="H11" s="56">
        <v>6.2170232399572987</v>
      </c>
      <c r="I11" s="56">
        <v>9.9452311930867907</v>
      </c>
      <c r="J11" s="56">
        <v>11.886252837977297</v>
      </c>
      <c r="K11" s="56">
        <v>14.028303069361275</v>
      </c>
      <c r="L11" s="56">
        <v>19.585654659794027</v>
      </c>
      <c r="M11" s="56">
        <v>24.889836721121522</v>
      </c>
      <c r="N11" s="53">
        <v>700.02006688963206</v>
      </c>
      <c r="O11" s="11"/>
      <c r="P11" s="11"/>
      <c r="Q11" s="34" t="s">
        <v>23</v>
      </c>
      <c r="AI11" s="1"/>
      <c r="AJ11" s="43"/>
      <c r="AK11" s="43"/>
      <c r="AL11" s="43"/>
    </row>
    <row r="12" spans="1:69">
      <c r="B12" s="26" t="s">
        <v>19</v>
      </c>
      <c r="C12" s="53">
        <v>1001</v>
      </c>
      <c r="D12" s="53">
        <v>2000</v>
      </c>
      <c r="E12" s="28">
        <v>810</v>
      </c>
      <c r="F12" s="56">
        <v>12.521086009194777</v>
      </c>
      <c r="G12" s="56">
        <v>3.3092776700822113</v>
      </c>
      <c r="H12" s="56">
        <v>5.4882768482973878</v>
      </c>
      <c r="I12" s="56">
        <v>9.582237553328607</v>
      </c>
      <c r="J12" s="56">
        <v>11.162223907934974</v>
      </c>
      <c r="K12" s="56">
        <v>13.235863322188253</v>
      </c>
      <c r="L12" s="56">
        <v>17.998423362571813</v>
      </c>
      <c r="M12" s="56">
        <v>22.430448501968904</v>
      </c>
      <c r="N12" s="53">
        <v>1442.2061728395063</v>
      </c>
      <c r="O12" s="11"/>
      <c r="P12" s="11"/>
      <c r="Q12" s="34" t="s">
        <v>25</v>
      </c>
      <c r="AI12" s="1"/>
      <c r="AJ12" s="43"/>
      <c r="AK12" s="43"/>
      <c r="AL12" s="43"/>
    </row>
    <row r="13" spans="1:69">
      <c r="B13" s="26" t="s">
        <v>19</v>
      </c>
      <c r="C13" s="53">
        <v>2001</v>
      </c>
      <c r="D13" s="53">
        <v>5000</v>
      </c>
      <c r="E13" s="28">
        <v>537</v>
      </c>
      <c r="F13" s="56">
        <v>11.441546724913419</v>
      </c>
      <c r="G13" s="56">
        <v>2.0980021609755912</v>
      </c>
      <c r="H13" s="56">
        <v>3.7281640472233137</v>
      </c>
      <c r="I13" s="56">
        <v>7.6923464371244421</v>
      </c>
      <c r="J13" s="56">
        <v>9.5999510767980496</v>
      </c>
      <c r="K13" s="56">
        <v>11.650921296705199</v>
      </c>
      <c r="L13" s="56">
        <v>17.674668532854877</v>
      </c>
      <c r="M13" s="56">
        <v>22.788406154425498</v>
      </c>
      <c r="N13" s="53">
        <v>2900.6964618249535</v>
      </c>
      <c r="O13" s="11"/>
      <c r="P13" s="11"/>
      <c r="Q13" s="34" t="s">
        <v>26</v>
      </c>
      <c r="AI13" s="1"/>
      <c r="AJ13" s="43"/>
      <c r="AK13" s="43"/>
      <c r="AL13" s="43"/>
    </row>
    <row r="14" spans="1:69">
      <c r="B14" s="26" t="s">
        <v>19</v>
      </c>
      <c r="C14" s="53">
        <v>5001</v>
      </c>
      <c r="D14" s="53">
        <v>10000</v>
      </c>
      <c r="E14" s="28">
        <v>83</v>
      </c>
      <c r="F14" s="56">
        <v>9.21629204467345</v>
      </c>
      <c r="G14" s="56">
        <v>2.2374792516646389</v>
      </c>
      <c r="H14" s="56">
        <v>3.5855840912355217</v>
      </c>
      <c r="I14" s="56">
        <v>5.7192515668223445</v>
      </c>
      <c r="J14" s="56">
        <v>7.3226810365853652</v>
      </c>
      <c r="K14" s="56">
        <v>8.5323567740122321</v>
      </c>
      <c r="L14" s="56">
        <v>21.883323143266836</v>
      </c>
      <c r="M14" s="56">
        <v>21.883323143266836</v>
      </c>
      <c r="N14" s="53">
        <v>6703.1807228915659</v>
      </c>
      <c r="O14" s="11"/>
      <c r="P14" s="11"/>
      <c r="Q14" s="34" t="s">
        <v>27</v>
      </c>
      <c r="AI14" s="1"/>
      <c r="AJ14" s="43"/>
      <c r="AK14" s="43"/>
      <c r="AL14" s="43"/>
    </row>
    <row r="15" spans="1:69">
      <c r="B15" s="26" t="s">
        <v>19</v>
      </c>
      <c r="C15" s="53">
        <v>10001</v>
      </c>
      <c r="D15" s="53">
        <v>20000</v>
      </c>
      <c r="E15" s="28">
        <v>19</v>
      </c>
      <c r="F15" s="56">
        <v>5.8211825195181985</v>
      </c>
      <c r="G15" s="30">
        <v>1.4132337652106539</v>
      </c>
      <c r="H15" s="30">
        <v>2.2647220089152795</v>
      </c>
      <c r="I15" s="30">
        <v>3.6123863137295933</v>
      </c>
      <c r="J15" s="30">
        <v>4.248706366896017</v>
      </c>
      <c r="K15" s="30">
        <v>5.5620772017697639</v>
      </c>
      <c r="L15" s="30">
        <v>8.9066044706322494</v>
      </c>
      <c r="M15" s="30">
        <v>14.889810017271158</v>
      </c>
      <c r="N15" s="53">
        <v>12601.631578947368</v>
      </c>
      <c r="O15" s="11"/>
      <c r="P15" s="11"/>
      <c r="Q15" s="11"/>
      <c r="AI15" s="1"/>
      <c r="AJ15" s="43"/>
      <c r="AK15" s="43"/>
      <c r="AL15" s="43"/>
    </row>
    <row r="16" spans="1:69">
      <c r="B16" s="26" t="s">
        <v>19</v>
      </c>
      <c r="C16" s="53">
        <v>20001</v>
      </c>
      <c r="D16" s="53">
        <v>46579</v>
      </c>
      <c r="E16" s="28">
        <v>8</v>
      </c>
      <c r="F16" s="56">
        <v>4.8499080729097095</v>
      </c>
      <c r="G16" s="30">
        <v>1.177433248970009</v>
      </c>
      <c r="H16" s="30">
        <v>1.8868491955211184</v>
      </c>
      <c r="I16" s="30">
        <v>3.0096533628146327</v>
      </c>
      <c r="J16" s="30">
        <v>3.5398023063426218</v>
      </c>
      <c r="K16" s="30">
        <v>4.6340349289104426</v>
      </c>
      <c r="L16" s="30">
        <v>7.4205219952299784</v>
      </c>
      <c r="M16" s="30">
        <v>12.405419270865295</v>
      </c>
      <c r="N16" s="53">
        <v>25879.625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5078972</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4975</v>
      </c>
      <c r="F26" s="54">
        <v>15.612552423913336</v>
      </c>
      <c r="G26" s="54">
        <v>4.1285911147684882</v>
      </c>
      <c r="H26" s="54">
        <v>6.8890681455272365</v>
      </c>
      <c r="I26" s="54">
        <v>11.334926063595713</v>
      </c>
      <c r="J26" s="54">
        <v>13.537380000000001</v>
      </c>
      <c r="K26" s="54">
        <v>16.140046870395569</v>
      </c>
      <c r="L26" s="54">
        <v>23.011371305407007</v>
      </c>
      <c r="M26" s="54">
        <v>30.055847540836147</v>
      </c>
      <c r="N26" s="59">
        <v>1020.8988944723618</v>
      </c>
      <c r="O26" s="11"/>
      <c r="P26" s="11"/>
      <c r="Q26" s="11"/>
      <c r="AI26" s="43"/>
      <c r="AJ26" s="43"/>
      <c r="AK26" s="43"/>
      <c r="AL26" s="43"/>
    </row>
    <row r="27" spans="1:69">
      <c r="B27" s="28" t="s">
        <v>20</v>
      </c>
      <c r="C27" s="28" t="s">
        <v>19</v>
      </c>
      <c r="D27" s="28" t="s">
        <v>19</v>
      </c>
      <c r="E27" s="28">
        <v>2304</v>
      </c>
      <c r="F27" s="56">
        <v>17.847909403506183</v>
      </c>
      <c r="G27" s="56">
        <v>5.3066210977564099</v>
      </c>
      <c r="H27" s="56">
        <v>8.6529171999999992</v>
      </c>
      <c r="I27" s="56">
        <v>13.528997051597051</v>
      </c>
      <c r="J27" s="56">
        <v>16.035881982110574</v>
      </c>
      <c r="K27" s="56">
        <v>18.808523076923073</v>
      </c>
      <c r="L27" s="56">
        <v>26.156676571428569</v>
      </c>
      <c r="M27" s="56">
        <v>33.365636465148377</v>
      </c>
      <c r="N27" s="33">
        <v>747.20355902777783</v>
      </c>
      <c r="O27" s="11"/>
      <c r="P27" s="11"/>
      <c r="Q27" s="11"/>
      <c r="AI27" s="43"/>
      <c r="AJ27" s="43"/>
      <c r="AK27" s="43"/>
      <c r="AL27" s="43"/>
    </row>
    <row r="28" spans="1:69">
      <c r="B28" s="28" t="s">
        <v>21</v>
      </c>
      <c r="C28" s="28" t="s">
        <v>19</v>
      </c>
      <c r="D28" s="28" t="s">
        <v>19</v>
      </c>
      <c r="E28" s="28">
        <v>1078</v>
      </c>
      <c r="F28" s="56">
        <v>15.257163065720039</v>
      </c>
      <c r="G28" s="56">
        <v>4.311341004040572</v>
      </c>
      <c r="H28" s="56">
        <v>7.501758153130508</v>
      </c>
      <c r="I28" s="56">
        <v>12.029353851609384</v>
      </c>
      <c r="J28" s="56">
        <v>14.028116671599918</v>
      </c>
      <c r="K28" s="56">
        <v>16.387869609534128</v>
      </c>
      <c r="L28" s="56">
        <v>21.882502283372364</v>
      </c>
      <c r="M28" s="56">
        <v>27.208699529746522</v>
      </c>
      <c r="N28" s="33">
        <v>1320.1141001855287</v>
      </c>
      <c r="O28" s="11"/>
      <c r="P28" s="11"/>
      <c r="Q28" s="11"/>
      <c r="AI28" s="43"/>
      <c r="AJ28" s="43"/>
      <c r="AK28" s="43"/>
      <c r="AL28" s="43"/>
    </row>
    <row r="29" spans="1:69" s="44" customFormat="1">
      <c r="A29" s="1"/>
      <c r="B29" s="28" t="s">
        <v>22</v>
      </c>
      <c r="C29" s="28" t="s">
        <v>19</v>
      </c>
      <c r="D29" s="28" t="s">
        <v>19</v>
      </c>
      <c r="E29" s="28">
        <v>280</v>
      </c>
      <c r="F29" s="56">
        <v>14.325112055753568</v>
      </c>
      <c r="G29" s="56">
        <v>3.9421165330084178</v>
      </c>
      <c r="H29" s="56">
        <v>6.4946550465145929</v>
      </c>
      <c r="I29" s="56">
        <v>9.9998592049257145</v>
      </c>
      <c r="J29" s="56">
        <v>12.419083707793799</v>
      </c>
      <c r="K29" s="56">
        <v>14.471729286174819</v>
      </c>
      <c r="L29" s="56">
        <v>20.684942702649696</v>
      </c>
      <c r="M29" s="56">
        <v>28.702657126238694</v>
      </c>
      <c r="N29" s="33">
        <v>1185.2178571428572</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1313</v>
      </c>
      <c r="F30" s="56">
        <v>12.256368532241684</v>
      </c>
      <c r="G30" s="56">
        <v>2.9014760955377623</v>
      </c>
      <c r="H30" s="56">
        <v>4.8571091570420633</v>
      </c>
      <c r="I30" s="56">
        <v>8.243949232432433</v>
      </c>
      <c r="J30" s="56">
        <v>9.7986050679851662</v>
      </c>
      <c r="K30" s="56">
        <v>11.71950149432973</v>
      </c>
      <c r="L30" s="56">
        <v>17.625423818424565</v>
      </c>
      <c r="M30" s="56">
        <v>24.762330369014471</v>
      </c>
      <c r="N30" s="33">
        <v>1220.4653465346535</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24</v>
      </c>
      <c r="C37" s="53">
        <v>500</v>
      </c>
      <c r="D37" s="53">
        <v>275.60511255246087</v>
      </c>
      <c r="E37" s="56">
        <v>18.404192957338882</v>
      </c>
      <c r="F37" s="948">
        <v>21.039248396316818</v>
      </c>
      <c r="G37" s="948">
        <v>17.985257337743711</v>
      </c>
      <c r="H37" s="948">
        <v>16.886548672578126</v>
      </c>
      <c r="I37" s="948">
        <v>14.447898415260713</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700.02006688963206</v>
      </c>
      <c r="E38" s="56">
        <v>13.639369383383809</v>
      </c>
      <c r="F38" s="948">
        <v>15.592212116625365</v>
      </c>
      <c r="G38" s="948">
        <v>13.328895695308463</v>
      </c>
      <c r="H38" s="948">
        <v>12.514641391212924</v>
      </c>
      <c r="I38" s="948">
        <v>10.707354772694144</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1442.2061728395063</v>
      </c>
      <c r="E39" s="56">
        <v>12.521086009194777</v>
      </c>
      <c r="F39" s="948">
        <v>14.313816386827696</v>
      </c>
      <c r="G39" s="948">
        <v>12.236067864828129</v>
      </c>
      <c r="H39" s="948">
        <v>11.488573762398602</v>
      </c>
      <c r="I39" s="948">
        <v>9.8294654445823451</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2900.6964618249535</v>
      </c>
      <c r="E40" s="56">
        <v>11.441546724913419</v>
      </c>
      <c r="F40" s="948">
        <v>13.079712005927874</v>
      </c>
      <c r="G40" s="948">
        <v>11.181102190483706</v>
      </c>
      <c r="H40" s="948">
        <v>10.498055313139027</v>
      </c>
      <c r="I40" s="948">
        <v>8.9819915047722976</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6703.1807228915659</v>
      </c>
      <c r="E41" s="56">
        <v>9.21629204467345</v>
      </c>
      <c r="F41" s="948">
        <v>10.535852241407953</v>
      </c>
      <c r="G41" s="948">
        <v>9.0065011004546385</v>
      </c>
      <c r="H41" s="948">
        <v>8.4562993092839207</v>
      </c>
      <c r="I41" s="948">
        <v>7.2350931950928041</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12601.631578947368</v>
      </c>
      <c r="E42" s="56">
        <v>5.8211825195181985</v>
      </c>
      <c r="F42" s="948">
        <v>6.654641432652614</v>
      </c>
      <c r="G42" s="948">
        <v>5.6886746333400939</v>
      </c>
      <c r="H42" s="948">
        <v>5.3411568861326737</v>
      </c>
      <c r="I42" s="948">
        <v>4.5698202520286539</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46579</v>
      </c>
      <c r="D43" s="53">
        <v>25879.625</v>
      </c>
      <c r="E43" s="56">
        <v>4.8499080729097095</v>
      </c>
      <c r="F43" s="948">
        <v>5.5443029141117872</v>
      </c>
      <c r="G43" s="948">
        <v>4.7395093584312322</v>
      </c>
      <c r="H43" s="948">
        <v>4.4499755528840801</v>
      </c>
      <c r="I43" s="948">
        <v>3.807337780210065</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1020.8988944723618</v>
      </c>
      <c r="E44" s="54">
        <v>15.612552423913336</v>
      </c>
      <c r="F44" s="54">
        <v>17.847909403506183</v>
      </c>
      <c r="G44" s="54">
        <v>15.257163065720039</v>
      </c>
      <c r="H44" s="54">
        <v>14.325112055753568</v>
      </c>
      <c r="I44" s="54">
        <v>12.256368532241684</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444"/>
      <c r="B46" s="448" t="s">
        <v>221</v>
      </c>
      <c r="C46" s="449"/>
      <c r="D46" s="449"/>
      <c r="E46" s="449"/>
      <c r="F46" s="449"/>
      <c r="G46" s="449"/>
      <c r="H46" s="449"/>
      <c r="I46" s="449"/>
      <c r="J46" s="449"/>
      <c r="K46" s="449"/>
      <c r="L46" s="450"/>
      <c r="M46" s="450"/>
      <c r="N46" s="449"/>
      <c r="O46" s="449"/>
      <c r="P46" s="449"/>
      <c r="Q46" s="449"/>
      <c r="R46" s="449"/>
      <c r="S46" s="449"/>
      <c r="T46" s="449"/>
      <c r="U46" s="449"/>
      <c r="V46" s="449"/>
      <c r="W46" s="449"/>
      <c r="X46" s="449"/>
      <c r="Y46" s="449"/>
      <c r="Z46" s="449"/>
      <c r="AA46" s="449"/>
      <c r="AB46" s="449"/>
      <c r="AC46" s="449"/>
      <c r="AD46" s="449"/>
      <c r="AE46" s="447"/>
      <c r="AF46" s="447"/>
      <c r="AG46" s="447"/>
      <c r="AH46" s="447"/>
      <c r="AI46" s="447"/>
      <c r="AJ46" s="447"/>
      <c r="AK46" s="447"/>
      <c r="AL46" s="447"/>
      <c r="AM46" s="445"/>
      <c r="AN46" s="445"/>
    </row>
    <row r="47" spans="1:40">
      <c r="A47" s="443"/>
      <c r="B47" s="443"/>
      <c r="C47" s="443"/>
      <c r="D47" s="443"/>
      <c r="E47" s="443"/>
      <c r="F47" s="443"/>
      <c r="G47" s="443"/>
      <c r="H47" s="443"/>
      <c r="I47" s="443"/>
      <c r="J47" s="443"/>
      <c r="K47" s="443"/>
      <c r="L47" s="443"/>
      <c r="M47" s="443"/>
      <c r="N47" s="443"/>
      <c r="O47" s="443"/>
      <c r="P47" s="443"/>
      <c r="Q47" s="443"/>
      <c r="R47" s="443"/>
      <c r="S47" s="443"/>
      <c r="T47" s="443"/>
      <c r="U47" s="443"/>
      <c r="V47" s="443"/>
      <c r="W47" s="443"/>
      <c r="X47" s="443"/>
      <c r="Y47" s="443"/>
      <c r="Z47" s="443"/>
      <c r="AA47" s="443"/>
      <c r="AB47" s="443"/>
      <c r="AC47" s="443"/>
      <c r="AD47" s="443"/>
      <c r="AE47" s="443"/>
      <c r="AF47" s="443"/>
      <c r="AG47" s="443"/>
      <c r="AH47" s="443"/>
      <c r="AI47" s="443"/>
      <c r="AJ47" s="443"/>
      <c r="AK47" s="443"/>
      <c r="AL47" s="443"/>
      <c r="AM47" s="443"/>
      <c r="AN47" s="443"/>
    </row>
    <row r="48" spans="1:40">
      <c r="A48" s="444"/>
      <c r="B48" s="459" t="s">
        <v>214</v>
      </c>
      <c r="C48" s="445"/>
      <c r="D48" s="445"/>
      <c r="E48" s="445"/>
      <c r="F48" s="445"/>
      <c r="G48" s="445"/>
      <c r="H48" s="445"/>
      <c r="I48" s="445"/>
      <c r="J48" s="445"/>
      <c r="K48" s="445"/>
      <c r="L48" s="445"/>
      <c r="M48" s="445"/>
      <c r="N48" s="446"/>
      <c r="O48" s="446"/>
      <c r="P48" s="939"/>
      <c r="Q48" s="445"/>
      <c r="R48" s="445"/>
      <c r="S48" s="445"/>
      <c r="T48" s="447"/>
      <c r="U48" s="447"/>
      <c r="V48" s="447"/>
      <c r="W48" s="447"/>
      <c r="X48" s="447"/>
      <c r="Y48" s="447"/>
      <c r="Z48" s="447"/>
      <c r="AA48" s="447"/>
      <c r="AB48" s="447"/>
      <c r="AC48" s="447"/>
      <c r="AD48" s="447"/>
      <c r="AE48" s="447"/>
      <c r="AF48" s="447"/>
      <c r="AG48" s="447"/>
      <c r="AH48" s="447"/>
      <c r="AI48" s="447"/>
      <c r="AJ48" s="447"/>
      <c r="AK48" s="447"/>
      <c r="AL48" s="447"/>
      <c r="AM48" s="447"/>
      <c r="AN48" s="447"/>
    </row>
    <row r="49" spans="1:40">
      <c r="A49" s="444"/>
      <c r="B49" s="451">
        <v>1</v>
      </c>
      <c r="C49" s="451">
        <v>2</v>
      </c>
      <c r="D49" s="451">
        <v>3</v>
      </c>
      <c r="E49" s="451">
        <v>4</v>
      </c>
      <c r="F49" s="451">
        <v>5</v>
      </c>
      <c r="G49" s="451">
        <v>7</v>
      </c>
      <c r="H49" s="451">
        <v>8</v>
      </c>
      <c r="I49" s="451">
        <v>9</v>
      </c>
      <c r="J49" s="451">
        <v>10</v>
      </c>
      <c r="K49" s="451">
        <v>11</v>
      </c>
      <c r="L49" s="451">
        <v>12</v>
      </c>
      <c r="M49" s="451">
        <v>13</v>
      </c>
      <c r="N49" s="451">
        <v>14</v>
      </c>
      <c r="O49" s="939"/>
      <c r="P49" s="939"/>
      <c r="Q49" s="445"/>
      <c r="R49" s="445"/>
      <c r="S49" s="445"/>
      <c r="T49" s="447"/>
      <c r="U49" s="447"/>
      <c r="V49" s="447"/>
      <c r="W49" s="447"/>
      <c r="X49" s="447"/>
      <c r="Y49" s="447"/>
      <c r="Z49" s="447"/>
      <c r="AA49" s="447"/>
      <c r="AB49" s="447"/>
      <c r="AC49" s="447"/>
      <c r="AD49" s="447"/>
      <c r="AE49" s="447"/>
      <c r="AF49" s="447"/>
      <c r="AG49" s="447"/>
      <c r="AH49" s="447"/>
      <c r="AI49" s="447"/>
      <c r="AJ49" s="447"/>
      <c r="AK49" s="447"/>
      <c r="AL49" s="447"/>
      <c r="AM49" s="447"/>
      <c r="AN49" s="447"/>
    </row>
    <row r="50" spans="1:40" ht="60">
      <c r="A50" s="444"/>
      <c r="B50" s="451" t="s">
        <v>5</v>
      </c>
      <c r="C50" s="451" t="s">
        <v>28</v>
      </c>
      <c r="D50" s="451" t="s">
        <v>29</v>
      </c>
      <c r="E50" s="451" t="s">
        <v>215</v>
      </c>
      <c r="F50" s="451" t="s">
        <v>9</v>
      </c>
      <c r="G50" s="451" t="s">
        <v>11</v>
      </c>
      <c r="H50" s="451" t="s">
        <v>12</v>
      </c>
      <c r="I50" s="451" t="s">
        <v>13</v>
      </c>
      <c r="J50" s="451" t="s">
        <v>14</v>
      </c>
      <c r="K50" s="451" t="s">
        <v>15</v>
      </c>
      <c r="L50" s="451" t="s">
        <v>16</v>
      </c>
      <c r="M50" s="451" t="s">
        <v>17</v>
      </c>
      <c r="N50" s="451" t="s">
        <v>216</v>
      </c>
      <c r="O50" s="939"/>
      <c r="P50" s="939"/>
      <c r="Q50" s="445"/>
      <c r="R50" s="445"/>
      <c r="S50" s="445"/>
      <c r="T50" s="447"/>
      <c r="U50" s="447"/>
      <c r="V50" s="447"/>
      <c r="W50" s="447"/>
      <c r="X50" s="447"/>
      <c r="Y50" s="447"/>
      <c r="Z50" s="447"/>
      <c r="AA50" s="447"/>
      <c r="AB50" s="447"/>
      <c r="AC50" s="447"/>
      <c r="AD50" s="447"/>
      <c r="AE50" s="447"/>
      <c r="AF50" s="447"/>
      <c r="AG50" s="447"/>
      <c r="AH50" s="447"/>
      <c r="AI50" s="447"/>
      <c r="AJ50" s="447"/>
      <c r="AK50" s="447"/>
      <c r="AL50" s="447"/>
      <c r="AM50" s="447"/>
      <c r="AN50" s="447"/>
    </row>
    <row r="51" spans="1:40">
      <c r="A51" s="444"/>
      <c r="B51" s="457" t="s">
        <v>20</v>
      </c>
      <c r="C51" s="457" t="s">
        <v>19</v>
      </c>
      <c r="D51" s="457" t="s">
        <v>19</v>
      </c>
      <c r="E51" s="457">
        <f t="shared" ref="E51" si="0">E27</f>
        <v>2304</v>
      </c>
      <c r="F51" s="951">
        <f>F27</f>
        <v>17.847909403506183</v>
      </c>
      <c r="G51" s="951">
        <f t="shared" ref="G51:N51" si="1">G27</f>
        <v>5.3066210977564099</v>
      </c>
      <c r="H51" s="951">
        <f t="shared" si="1"/>
        <v>8.6529171999999992</v>
      </c>
      <c r="I51" s="951">
        <f t="shared" si="1"/>
        <v>13.528997051597051</v>
      </c>
      <c r="J51" s="951">
        <f t="shared" si="1"/>
        <v>16.035881982110574</v>
      </c>
      <c r="K51" s="951">
        <f t="shared" si="1"/>
        <v>18.808523076923073</v>
      </c>
      <c r="L51" s="951">
        <f t="shared" si="1"/>
        <v>26.156676571428569</v>
      </c>
      <c r="M51" s="951">
        <f t="shared" si="1"/>
        <v>33.365636465148377</v>
      </c>
      <c r="N51" s="952">
        <f t="shared" si="1"/>
        <v>747.20355902777783</v>
      </c>
      <c r="O51" s="939"/>
      <c r="P51" s="939"/>
      <c r="Q51" s="445"/>
      <c r="R51" s="445"/>
      <c r="S51" s="445"/>
      <c r="T51" s="447"/>
      <c r="U51" s="447"/>
      <c r="V51" s="447"/>
      <c r="W51" s="447"/>
      <c r="X51" s="447"/>
      <c r="Y51" s="447"/>
      <c r="Z51" s="447"/>
      <c r="AA51" s="447"/>
      <c r="AB51" s="447"/>
      <c r="AC51" s="447"/>
      <c r="AD51" s="447"/>
      <c r="AE51" s="447"/>
      <c r="AF51" s="447"/>
      <c r="AG51" s="447"/>
      <c r="AH51" s="447"/>
      <c r="AI51" s="447"/>
      <c r="AJ51" s="447"/>
      <c r="AK51" s="447"/>
      <c r="AL51" s="447"/>
      <c r="AM51" s="447"/>
      <c r="AN51" s="447"/>
    </row>
    <row r="52" spans="1:40">
      <c r="A52" s="444"/>
      <c r="B52" s="453" t="s">
        <v>20</v>
      </c>
      <c r="C52" s="452" t="s">
        <v>75</v>
      </c>
      <c r="D52" s="452">
        <v>500</v>
      </c>
      <c r="E52" s="453"/>
      <c r="F52" s="948">
        <f>F$51/F$9*F10</f>
        <v>21.039248396316818</v>
      </c>
      <c r="G52" s="948">
        <f t="shared" ref="G52:M52" si="2">G$51/G$9*G10</f>
        <v>7.4166147706846965</v>
      </c>
      <c r="H52" s="948">
        <f t="shared" si="2"/>
        <v>11.486948556769084</v>
      </c>
      <c r="I52" s="948">
        <f t="shared" si="2"/>
        <v>16.496972411693026</v>
      </c>
      <c r="J52" s="948">
        <f t="shared" si="2"/>
        <v>19.504448244425969</v>
      </c>
      <c r="K52" s="948">
        <f t="shared" si="2"/>
        <v>22.528187090393782</v>
      </c>
      <c r="L52" s="948">
        <f t="shared" si="2"/>
        <v>30.660889227266161</v>
      </c>
      <c r="M52" s="948">
        <f t="shared" si="2"/>
        <v>37.888567081053417</v>
      </c>
      <c r="N52" s="452"/>
      <c r="O52" s="939"/>
      <c r="P52" s="939"/>
      <c r="Q52" s="445"/>
      <c r="R52" s="445"/>
      <c r="S52" s="445"/>
      <c r="T52" s="447"/>
      <c r="U52" s="447"/>
      <c r="V52" s="447"/>
      <c r="W52" s="447"/>
      <c r="X52" s="447"/>
      <c r="Y52" s="447"/>
      <c r="Z52" s="447"/>
      <c r="AA52" s="447"/>
      <c r="AB52" s="447"/>
      <c r="AC52" s="447"/>
      <c r="AD52" s="447"/>
      <c r="AE52" s="447"/>
      <c r="AF52" s="447"/>
      <c r="AG52" s="447"/>
      <c r="AH52" s="447"/>
      <c r="AI52" s="447"/>
      <c r="AJ52" s="447"/>
      <c r="AK52" s="447"/>
      <c r="AL52" s="447"/>
      <c r="AM52" s="447"/>
      <c r="AN52" s="447"/>
    </row>
    <row r="53" spans="1:40">
      <c r="A53" s="444"/>
      <c r="B53" s="453" t="s">
        <v>20</v>
      </c>
      <c r="C53" s="452">
        <v>501</v>
      </c>
      <c r="D53" s="452">
        <v>1000</v>
      </c>
      <c r="E53" s="453"/>
      <c r="F53" s="948">
        <f t="shared" ref="F53:M53" si="3">F$51/F$9*F11</f>
        <v>15.592212116625365</v>
      </c>
      <c r="G53" s="948">
        <f t="shared" si="3"/>
        <v>5.0860285019965827</v>
      </c>
      <c r="H53" s="948">
        <f t="shared" si="3"/>
        <v>7.8088046437388146</v>
      </c>
      <c r="I53" s="948">
        <f t="shared" si="3"/>
        <v>11.870302702798575</v>
      </c>
      <c r="J53" s="948">
        <f t="shared" si="3"/>
        <v>14.080017530669213</v>
      </c>
      <c r="K53" s="948">
        <f t="shared" si="3"/>
        <v>16.347639144351859</v>
      </c>
      <c r="L53" s="948">
        <f t="shared" si="3"/>
        <v>22.262716444697521</v>
      </c>
      <c r="M53" s="948">
        <f t="shared" si="3"/>
        <v>27.630737831814876</v>
      </c>
      <c r="N53" s="452"/>
      <c r="O53" s="939"/>
      <c r="P53" s="939"/>
      <c r="Q53" s="445"/>
      <c r="R53" s="445"/>
      <c r="S53" s="445"/>
      <c r="T53" s="447"/>
      <c r="U53" s="447"/>
      <c r="V53" s="447"/>
      <c r="W53" s="447"/>
      <c r="X53" s="447"/>
      <c r="Y53" s="447"/>
      <c r="Z53" s="447"/>
      <c r="AA53" s="447"/>
      <c r="AB53" s="447"/>
      <c r="AC53" s="447"/>
      <c r="AD53" s="447"/>
      <c r="AE53" s="447"/>
      <c r="AF53" s="447"/>
      <c r="AG53" s="447"/>
      <c r="AH53" s="447"/>
      <c r="AI53" s="447"/>
      <c r="AJ53" s="447"/>
      <c r="AK53" s="447"/>
      <c r="AL53" s="447"/>
      <c r="AM53" s="447"/>
      <c r="AN53" s="447"/>
    </row>
    <row r="54" spans="1:40">
      <c r="A54" s="444"/>
      <c r="B54" s="453" t="s">
        <v>20</v>
      </c>
      <c r="C54" s="452">
        <v>1001</v>
      </c>
      <c r="D54" s="452">
        <v>2000</v>
      </c>
      <c r="E54" s="453"/>
      <c r="F54" s="948">
        <f t="shared" ref="F54:M54" si="4">F$51/F$9*F12</f>
        <v>14.313816386827696</v>
      </c>
      <c r="G54" s="948">
        <f t="shared" si="4"/>
        <v>4.2535291614551616</v>
      </c>
      <c r="H54" s="948">
        <f t="shared" si="4"/>
        <v>6.8934729829646306</v>
      </c>
      <c r="I54" s="948">
        <f t="shared" si="4"/>
        <v>11.437045365742856</v>
      </c>
      <c r="J54" s="948">
        <f t="shared" si="4"/>
        <v>13.222359514583939</v>
      </c>
      <c r="K54" s="948">
        <f t="shared" si="4"/>
        <v>15.424183259033876</v>
      </c>
      <c r="L54" s="948">
        <f t="shared" si="4"/>
        <v>20.458534714957008</v>
      </c>
      <c r="M54" s="948">
        <f t="shared" si="4"/>
        <v>24.900518591268646</v>
      </c>
      <c r="N54" s="452"/>
      <c r="O54" s="939"/>
      <c r="P54" s="939"/>
      <c r="Q54" s="445"/>
      <c r="R54" s="445"/>
      <c r="S54" s="445"/>
      <c r="T54" s="447"/>
      <c r="U54" s="447"/>
      <c r="V54" s="447"/>
      <c r="W54" s="447"/>
      <c r="X54" s="447"/>
      <c r="Y54" s="447"/>
      <c r="Z54" s="447"/>
      <c r="AA54" s="447"/>
      <c r="AB54" s="447"/>
      <c r="AC54" s="447"/>
      <c r="AD54" s="447"/>
      <c r="AE54" s="447"/>
      <c r="AF54" s="447"/>
      <c r="AG54" s="447"/>
      <c r="AH54" s="447"/>
      <c r="AI54" s="447"/>
      <c r="AJ54" s="447"/>
      <c r="AK54" s="447"/>
      <c r="AL54" s="447"/>
      <c r="AM54" s="447"/>
      <c r="AN54" s="447"/>
    </row>
    <row r="55" spans="1:40">
      <c r="A55" s="444"/>
      <c r="B55" s="453" t="s">
        <v>20</v>
      </c>
      <c r="C55" s="452">
        <v>2001</v>
      </c>
      <c r="D55" s="452">
        <v>5000</v>
      </c>
      <c r="E55" s="453"/>
      <c r="F55" s="948">
        <f t="shared" ref="F55:M55" si="5">F$51/F$9*F13</f>
        <v>13.079712005927874</v>
      </c>
      <c r="G55" s="948">
        <f t="shared" si="5"/>
        <v>2.696634813446745</v>
      </c>
      <c r="H55" s="948">
        <f t="shared" si="5"/>
        <v>4.682708042245868</v>
      </c>
      <c r="I55" s="948">
        <f t="shared" si="5"/>
        <v>9.1813331365221291</v>
      </c>
      <c r="J55" s="948">
        <f t="shared" si="5"/>
        <v>11.371748632421401</v>
      </c>
      <c r="K55" s="948">
        <f t="shared" si="5"/>
        <v>13.577198618824303</v>
      </c>
      <c r="L55" s="948">
        <f t="shared" si="5"/>
        <v>20.090527512911034</v>
      </c>
      <c r="M55" s="948">
        <f t="shared" si="5"/>
        <v>25.297895004812045</v>
      </c>
      <c r="N55" s="452"/>
      <c r="O55" s="939"/>
      <c r="P55" s="939"/>
      <c r="Q55" s="445"/>
      <c r="R55" s="445"/>
      <c r="S55" s="445"/>
      <c r="T55" s="447"/>
      <c r="U55" s="447"/>
      <c r="V55" s="447"/>
      <c r="W55" s="447"/>
      <c r="X55" s="447"/>
      <c r="Y55" s="447"/>
      <c r="Z55" s="447"/>
      <c r="AA55" s="447"/>
      <c r="AB55" s="447"/>
      <c r="AC55" s="447"/>
      <c r="AD55" s="447"/>
      <c r="AE55" s="447"/>
      <c r="AF55" s="447"/>
      <c r="AG55" s="447"/>
      <c r="AH55" s="447"/>
      <c r="AI55" s="447"/>
      <c r="AJ55" s="447"/>
      <c r="AK55" s="447"/>
      <c r="AL55" s="447"/>
      <c r="AM55" s="447"/>
      <c r="AN55" s="447"/>
    </row>
    <row r="56" spans="1:40">
      <c r="A56" s="444"/>
      <c r="B56" s="453" t="s">
        <v>20</v>
      </c>
      <c r="C56" s="452">
        <v>5001</v>
      </c>
      <c r="D56" s="452">
        <v>10000</v>
      </c>
      <c r="E56" s="453"/>
      <c r="F56" s="948">
        <f t="shared" ref="F56:M56" si="6">F$51/F$9*F14</f>
        <v>10.535852241407953</v>
      </c>
      <c r="G56" s="948">
        <f t="shared" si="6"/>
        <v>2.8759095470130136</v>
      </c>
      <c r="H56" s="948">
        <f t="shared" si="6"/>
        <v>4.5036224928681898</v>
      </c>
      <c r="I56" s="948">
        <f t="shared" si="6"/>
        <v>6.8263116275092717</v>
      </c>
      <c r="J56" s="948">
        <f t="shared" si="6"/>
        <v>8.6741783783362827</v>
      </c>
      <c r="K56" s="948">
        <f t="shared" si="6"/>
        <v>9.9430336586511299</v>
      </c>
      <c r="L56" s="948">
        <f t="shared" si="6"/>
        <v>24.8744413433541</v>
      </c>
      <c r="M56" s="948">
        <f t="shared" si="6"/>
        <v>24.293143078250282</v>
      </c>
      <c r="N56" s="452"/>
      <c r="O56" s="939"/>
      <c r="P56" s="939"/>
      <c r="Q56" s="445"/>
      <c r="R56" s="445"/>
      <c r="S56" s="445"/>
      <c r="T56" s="447"/>
      <c r="U56" s="447"/>
      <c r="V56" s="447"/>
      <c r="W56" s="447"/>
      <c r="X56" s="447"/>
      <c r="Y56" s="447"/>
      <c r="Z56" s="447"/>
      <c r="AA56" s="447"/>
      <c r="AB56" s="447"/>
      <c r="AC56" s="447"/>
      <c r="AD56" s="447"/>
      <c r="AE56" s="447"/>
      <c r="AF56" s="447"/>
      <c r="AG56" s="447"/>
      <c r="AH56" s="447"/>
      <c r="AI56" s="447"/>
      <c r="AJ56" s="447"/>
      <c r="AK56" s="447"/>
      <c r="AL56" s="447"/>
      <c r="AM56" s="447"/>
      <c r="AN56" s="447"/>
    </row>
    <row r="57" spans="1:40">
      <c r="A57" s="444"/>
      <c r="B57" s="453" t="s">
        <v>20</v>
      </c>
      <c r="C57" s="452">
        <v>10001</v>
      </c>
      <c r="D57" s="452">
        <v>20000</v>
      </c>
      <c r="E57" s="453"/>
      <c r="F57" s="948">
        <f t="shared" ref="F57:M57" si="7">F$51/F$9*F15</f>
        <v>6.654641432652614</v>
      </c>
      <c r="G57" s="948">
        <f t="shared" si="7"/>
        <v>1.8164782866731333</v>
      </c>
      <c r="H57" s="948">
        <f t="shared" si="7"/>
        <v>2.8445722426021685</v>
      </c>
      <c r="I57" s="948">
        <f t="shared" si="7"/>
        <v>4.3116261644298577</v>
      </c>
      <c r="J57" s="948">
        <f t="shared" si="7"/>
        <v>5.0328611501033667</v>
      </c>
      <c r="K57" s="948">
        <f t="shared" si="7"/>
        <v>6.4816699880221824</v>
      </c>
      <c r="L57" s="948">
        <f t="shared" si="7"/>
        <v>10.124002146418235</v>
      </c>
      <c r="M57" s="948">
        <f t="shared" si="7"/>
        <v>16.529495213748113</v>
      </c>
      <c r="N57" s="452"/>
      <c r="O57" s="939"/>
      <c r="P57" s="939"/>
      <c r="Q57" s="445"/>
      <c r="R57" s="445"/>
      <c r="S57" s="445"/>
      <c r="T57" s="447"/>
      <c r="U57" s="447"/>
      <c r="V57" s="447"/>
      <c r="W57" s="447"/>
      <c r="X57" s="447"/>
      <c r="Y57" s="447"/>
      <c r="Z57" s="447"/>
      <c r="AA57" s="447"/>
      <c r="AB57" s="447"/>
      <c r="AC57" s="447"/>
      <c r="AD57" s="447"/>
      <c r="AE57" s="447"/>
      <c r="AF57" s="447"/>
      <c r="AG57" s="447"/>
      <c r="AH57" s="447"/>
      <c r="AI57" s="447"/>
      <c r="AJ57" s="447"/>
      <c r="AK57" s="447"/>
      <c r="AL57" s="447"/>
      <c r="AM57" s="447"/>
      <c r="AN57" s="447"/>
    </row>
    <row r="58" spans="1:40">
      <c r="A58" s="444"/>
      <c r="B58" s="453" t="s">
        <v>20</v>
      </c>
      <c r="C58" s="452">
        <v>20001</v>
      </c>
      <c r="D58" s="452" t="s">
        <v>76</v>
      </c>
      <c r="E58" s="453"/>
      <c r="F58" s="948">
        <f t="shared" ref="F58:M58" si="8">F$51/F$9*F16</f>
        <v>5.5443029141117872</v>
      </c>
      <c r="G58" s="948">
        <f t="shared" si="8"/>
        <v>1.5133957193856176</v>
      </c>
      <c r="H58" s="948">
        <f t="shared" si="8"/>
        <v>2.3699504073466127</v>
      </c>
      <c r="I58" s="948">
        <f t="shared" si="8"/>
        <v>3.5922238260221797</v>
      </c>
      <c r="J58" s="948">
        <f t="shared" si="8"/>
        <v>4.1931194976068555</v>
      </c>
      <c r="K58" s="948">
        <f t="shared" si="8"/>
        <v>5.4001920564152286</v>
      </c>
      <c r="L58" s="948">
        <f t="shared" si="8"/>
        <v>8.4347947475340312</v>
      </c>
      <c r="M58" s="948">
        <f t="shared" si="8"/>
        <v>13.77152013521035</v>
      </c>
      <c r="N58" s="452"/>
      <c r="O58" s="939"/>
      <c r="P58" s="939"/>
      <c r="Q58" s="445"/>
      <c r="R58" s="445"/>
      <c r="S58" s="445"/>
      <c r="T58" s="447"/>
      <c r="U58" s="447"/>
      <c r="V58" s="447"/>
      <c r="W58" s="447"/>
      <c r="X58" s="447"/>
      <c r="Y58" s="447"/>
      <c r="Z58" s="447"/>
      <c r="AA58" s="447"/>
      <c r="AB58" s="447"/>
      <c r="AC58" s="447"/>
      <c r="AD58" s="447"/>
      <c r="AE58" s="447"/>
      <c r="AF58" s="447"/>
      <c r="AG58" s="447"/>
      <c r="AH58" s="447"/>
      <c r="AI58" s="447"/>
      <c r="AJ58" s="447"/>
      <c r="AK58" s="447"/>
      <c r="AL58" s="447"/>
      <c r="AM58" s="447"/>
      <c r="AN58" s="447"/>
    </row>
    <row r="59" spans="1:40">
      <c r="A59" s="444"/>
      <c r="B59" s="454"/>
      <c r="C59" s="454"/>
      <c r="D59" s="454"/>
      <c r="E59" s="454"/>
      <c r="F59" s="454"/>
      <c r="G59" s="454"/>
      <c r="H59" s="455"/>
      <c r="I59" s="455"/>
      <c r="J59" s="454"/>
      <c r="K59" s="454"/>
      <c r="L59" s="454"/>
      <c r="M59" s="454"/>
      <c r="N59" s="454"/>
      <c r="O59" s="939"/>
      <c r="P59" s="939"/>
      <c r="Q59" s="445"/>
      <c r="R59" s="445"/>
      <c r="S59" s="445"/>
      <c r="T59" s="447"/>
      <c r="U59" s="447"/>
      <c r="V59" s="447"/>
      <c r="W59" s="447"/>
      <c r="X59" s="447"/>
      <c r="Y59" s="447"/>
      <c r="Z59" s="447"/>
      <c r="AA59" s="447"/>
      <c r="AB59" s="447"/>
      <c r="AC59" s="447"/>
      <c r="AD59" s="447"/>
      <c r="AE59" s="447"/>
      <c r="AF59" s="447"/>
      <c r="AG59" s="447"/>
      <c r="AH59" s="447"/>
      <c r="AI59" s="447"/>
      <c r="AJ59" s="447"/>
      <c r="AK59" s="447"/>
      <c r="AL59" s="447"/>
      <c r="AM59" s="447"/>
      <c r="AN59" s="447"/>
    </row>
    <row r="60" spans="1:40">
      <c r="A60" s="444"/>
      <c r="B60" s="447"/>
      <c r="C60" s="447"/>
      <c r="D60" s="447"/>
      <c r="E60" s="447"/>
      <c r="F60" s="447"/>
      <c r="G60" s="447"/>
      <c r="H60" s="447"/>
      <c r="I60" s="447"/>
      <c r="J60" s="447"/>
      <c r="K60" s="447"/>
      <c r="L60" s="447"/>
      <c r="M60" s="447"/>
      <c r="N60" s="447"/>
      <c r="O60" s="939"/>
      <c r="P60" s="939"/>
      <c r="Q60" s="445"/>
      <c r="R60" s="445"/>
      <c r="S60" s="445"/>
      <c r="T60" s="447"/>
      <c r="U60" s="447"/>
      <c r="V60" s="447"/>
      <c r="W60" s="447"/>
      <c r="X60" s="447"/>
      <c r="Y60" s="447"/>
      <c r="Z60" s="447"/>
      <c r="AA60" s="447"/>
      <c r="AB60" s="447"/>
      <c r="AC60" s="447"/>
      <c r="AD60" s="447"/>
      <c r="AE60" s="447"/>
      <c r="AF60" s="447"/>
      <c r="AG60" s="447"/>
      <c r="AH60" s="447"/>
      <c r="AI60" s="447"/>
      <c r="AJ60" s="447"/>
      <c r="AK60" s="447"/>
      <c r="AL60" s="447"/>
      <c r="AM60" s="447"/>
      <c r="AN60" s="447"/>
    </row>
    <row r="61" spans="1:40">
      <c r="A61" s="444"/>
      <c r="B61" s="954" t="s">
        <v>222</v>
      </c>
      <c r="C61" s="445"/>
      <c r="D61" s="445"/>
      <c r="E61" s="445"/>
      <c r="F61" s="445"/>
      <c r="G61" s="445"/>
      <c r="H61" s="446"/>
      <c r="I61" s="446"/>
      <c r="J61" s="445"/>
      <c r="K61" s="445"/>
      <c r="L61" s="445"/>
      <c r="M61" s="445"/>
      <c r="N61" s="445"/>
      <c r="O61" s="939"/>
      <c r="P61" s="939"/>
      <c r="Q61" s="445"/>
      <c r="R61" s="445"/>
      <c r="S61" s="445"/>
      <c r="T61" s="447"/>
      <c r="U61" s="447"/>
      <c r="V61" s="447"/>
      <c r="W61" s="447"/>
      <c r="X61" s="447"/>
      <c r="Y61" s="447"/>
      <c r="Z61" s="447"/>
      <c r="AA61" s="447"/>
      <c r="AB61" s="447"/>
      <c r="AC61" s="447"/>
      <c r="AD61" s="447"/>
      <c r="AE61" s="447"/>
      <c r="AF61" s="447"/>
      <c r="AG61" s="447"/>
      <c r="AH61" s="447"/>
      <c r="AI61" s="447"/>
      <c r="AJ61" s="447"/>
      <c r="AK61" s="447"/>
      <c r="AL61" s="447"/>
      <c r="AM61" s="447"/>
      <c r="AN61" s="447"/>
    </row>
    <row r="62" spans="1:40">
      <c r="A62" s="444"/>
      <c r="B62" s="451">
        <v>1</v>
      </c>
      <c r="C62" s="451">
        <v>2</v>
      </c>
      <c r="D62" s="451">
        <v>3</v>
      </c>
      <c r="E62" s="451">
        <v>4</v>
      </c>
      <c r="F62" s="451">
        <v>5</v>
      </c>
      <c r="G62" s="451">
        <v>7</v>
      </c>
      <c r="H62" s="451">
        <v>8</v>
      </c>
      <c r="I62" s="451">
        <v>9</v>
      </c>
      <c r="J62" s="451">
        <v>10</v>
      </c>
      <c r="K62" s="451">
        <v>11</v>
      </c>
      <c r="L62" s="451">
        <v>12</v>
      </c>
      <c r="M62" s="451">
        <v>13</v>
      </c>
      <c r="N62" s="451">
        <v>14</v>
      </c>
      <c r="O62" s="939"/>
      <c r="P62" s="939"/>
      <c r="Q62" s="445"/>
      <c r="R62" s="445"/>
      <c r="S62" s="445"/>
      <c r="T62" s="447"/>
      <c r="U62" s="447"/>
      <c r="V62" s="447"/>
      <c r="W62" s="447"/>
      <c r="X62" s="447"/>
      <c r="Y62" s="447"/>
      <c r="Z62" s="447"/>
      <c r="AA62" s="447"/>
      <c r="AB62" s="447"/>
      <c r="AC62" s="447"/>
      <c r="AD62" s="447"/>
      <c r="AE62" s="447"/>
      <c r="AF62" s="447"/>
      <c r="AG62" s="447"/>
      <c r="AH62" s="447"/>
      <c r="AI62" s="447"/>
      <c r="AJ62" s="447"/>
      <c r="AK62" s="447"/>
      <c r="AL62" s="447"/>
      <c r="AM62" s="447"/>
      <c r="AN62" s="447"/>
    </row>
    <row r="63" spans="1:40" ht="60">
      <c r="A63" s="444"/>
      <c r="B63" s="451" t="s">
        <v>5</v>
      </c>
      <c r="C63" s="451" t="s">
        <v>28</v>
      </c>
      <c r="D63" s="451" t="s">
        <v>29</v>
      </c>
      <c r="E63" s="451" t="s">
        <v>215</v>
      </c>
      <c r="F63" s="451" t="s">
        <v>9</v>
      </c>
      <c r="G63" s="451" t="s">
        <v>11</v>
      </c>
      <c r="H63" s="451" t="s">
        <v>12</v>
      </c>
      <c r="I63" s="451" t="s">
        <v>13</v>
      </c>
      <c r="J63" s="451" t="s">
        <v>14</v>
      </c>
      <c r="K63" s="451" t="s">
        <v>15</v>
      </c>
      <c r="L63" s="451" t="s">
        <v>16</v>
      </c>
      <c r="M63" s="451" t="s">
        <v>17</v>
      </c>
      <c r="N63" s="451" t="s">
        <v>216</v>
      </c>
      <c r="O63" s="939"/>
      <c r="P63" s="939"/>
      <c r="Q63" s="445"/>
      <c r="R63" s="445"/>
      <c r="S63" s="445"/>
      <c r="T63" s="447"/>
      <c r="U63" s="447"/>
      <c r="V63" s="447"/>
      <c r="W63" s="447"/>
      <c r="X63" s="447"/>
      <c r="Y63" s="447"/>
      <c r="Z63" s="447"/>
      <c r="AA63" s="447"/>
      <c r="AB63" s="447"/>
      <c r="AC63" s="447"/>
      <c r="AD63" s="447"/>
      <c r="AE63" s="447"/>
      <c r="AF63" s="447"/>
      <c r="AG63" s="447"/>
      <c r="AH63" s="447"/>
      <c r="AI63" s="447"/>
      <c r="AJ63" s="447"/>
      <c r="AK63" s="447"/>
      <c r="AL63" s="447"/>
      <c r="AM63" s="447"/>
      <c r="AN63" s="447"/>
    </row>
    <row r="64" spans="1:40">
      <c r="A64" s="444"/>
      <c r="B64" s="457" t="s">
        <v>21</v>
      </c>
      <c r="C64" s="457" t="s">
        <v>19</v>
      </c>
      <c r="D64" s="457" t="s">
        <v>19</v>
      </c>
      <c r="E64" s="457">
        <f>E28</f>
        <v>1078</v>
      </c>
      <c r="F64" s="456">
        <f t="shared" ref="F64:N64" si="9">F28</f>
        <v>15.257163065720039</v>
      </c>
      <c r="G64" s="456">
        <f t="shared" si="9"/>
        <v>4.311341004040572</v>
      </c>
      <c r="H64" s="456">
        <f t="shared" si="9"/>
        <v>7.501758153130508</v>
      </c>
      <c r="I64" s="456">
        <f t="shared" si="9"/>
        <v>12.029353851609384</v>
      </c>
      <c r="J64" s="456">
        <f t="shared" si="9"/>
        <v>14.028116671599918</v>
      </c>
      <c r="K64" s="456">
        <f t="shared" si="9"/>
        <v>16.387869609534128</v>
      </c>
      <c r="L64" s="456">
        <f t="shared" si="9"/>
        <v>21.882502283372364</v>
      </c>
      <c r="M64" s="456">
        <f t="shared" si="9"/>
        <v>27.208699529746522</v>
      </c>
      <c r="N64" s="458">
        <f t="shared" si="9"/>
        <v>1320.1141001855287</v>
      </c>
      <c r="O64" s="939"/>
      <c r="P64" s="939"/>
      <c r="Q64" s="445"/>
      <c r="R64" s="445"/>
      <c r="S64" s="445"/>
      <c r="T64" s="447"/>
      <c r="U64" s="447"/>
      <c r="V64" s="447"/>
      <c r="W64" s="447"/>
      <c r="X64" s="447"/>
      <c r="Y64" s="447"/>
      <c r="Z64" s="447"/>
      <c r="AA64" s="447"/>
      <c r="AB64" s="447"/>
      <c r="AC64" s="447"/>
      <c r="AD64" s="447"/>
      <c r="AE64" s="447"/>
      <c r="AF64" s="447"/>
      <c r="AG64" s="447"/>
      <c r="AH64" s="447"/>
      <c r="AI64" s="447"/>
      <c r="AJ64" s="447"/>
      <c r="AK64" s="447"/>
      <c r="AL64" s="447"/>
      <c r="AM64" s="447"/>
      <c r="AN64" s="447"/>
    </row>
    <row r="65" spans="1:40">
      <c r="A65" s="444"/>
      <c r="B65" s="453" t="s">
        <v>21</v>
      </c>
      <c r="C65" s="945" t="s">
        <v>75</v>
      </c>
      <c r="D65" s="945">
        <v>500</v>
      </c>
      <c r="E65" s="946"/>
      <c r="F65" s="948">
        <f>F$64/F$9*F10</f>
        <v>17.985257337743711</v>
      </c>
      <c r="G65" s="948">
        <f t="shared" ref="G65:M65" si="10">G$64/G$9*G10</f>
        <v>6.0255960964586048</v>
      </c>
      <c r="H65" s="948">
        <f t="shared" si="10"/>
        <v>9.9587581850815834</v>
      </c>
      <c r="I65" s="948">
        <f t="shared" si="10"/>
        <v>14.668339261487768</v>
      </c>
      <c r="J65" s="948">
        <f t="shared" si="10"/>
        <v>17.06240267253315</v>
      </c>
      <c r="K65" s="948">
        <f t="shared" si="10"/>
        <v>19.628813547276131</v>
      </c>
      <c r="L65" s="948">
        <f t="shared" si="10"/>
        <v>25.6506967425195</v>
      </c>
      <c r="M65" s="948">
        <f t="shared" si="10"/>
        <v>30.897017007238532</v>
      </c>
      <c r="N65" s="945"/>
      <c r="O65" s="939"/>
      <c r="P65" s="939"/>
      <c r="Q65" s="445"/>
      <c r="R65" s="445"/>
      <c r="S65" s="445"/>
      <c r="T65" s="447"/>
      <c r="U65" s="447"/>
      <c r="V65" s="447"/>
      <c r="W65" s="447"/>
      <c r="X65" s="447"/>
      <c r="Y65" s="447"/>
      <c r="Z65" s="447"/>
      <c r="AA65" s="447"/>
      <c r="AB65" s="447"/>
      <c r="AC65" s="447"/>
      <c r="AD65" s="447"/>
      <c r="AE65" s="447"/>
      <c r="AF65" s="447"/>
      <c r="AG65" s="447"/>
      <c r="AH65" s="447"/>
      <c r="AI65" s="447"/>
      <c r="AJ65" s="447"/>
      <c r="AK65" s="447"/>
      <c r="AL65" s="447"/>
      <c r="AM65" s="447"/>
      <c r="AN65" s="447"/>
    </row>
    <row r="66" spans="1:40">
      <c r="A66" s="444"/>
      <c r="B66" s="453" t="s">
        <v>21</v>
      </c>
      <c r="C66" s="945">
        <v>501</v>
      </c>
      <c r="D66" s="945">
        <v>1000</v>
      </c>
      <c r="E66" s="946"/>
      <c r="F66" s="948">
        <f t="shared" ref="F66:M66" si="11">F$64/F$9*F11</f>
        <v>13.328895695308463</v>
      </c>
      <c r="G66" s="948">
        <f t="shared" si="11"/>
        <v>4.1321215184644897</v>
      </c>
      <c r="H66" s="948">
        <f t="shared" si="11"/>
        <v>6.7699438869438202</v>
      </c>
      <c r="I66" s="948">
        <f t="shared" si="11"/>
        <v>10.554520116539107</v>
      </c>
      <c r="J66" s="948">
        <f t="shared" si="11"/>
        <v>12.317135339281393</v>
      </c>
      <c r="K66" s="948">
        <f t="shared" si="11"/>
        <v>14.243700987349463</v>
      </c>
      <c r="L66" s="948">
        <f t="shared" si="11"/>
        <v>18.624841046025828</v>
      </c>
      <c r="M66" s="948">
        <f t="shared" si="11"/>
        <v>22.53205762270801</v>
      </c>
      <c r="N66" s="945"/>
      <c r="O66" s="939"/>
      <c r="P66" s="939"/>
      <c r="Q66" s="445"/>
      <c r="R66" s="445"/>
      <c r="S66" s="445"/>
      <c r="T66" s="447"/>
      <c r="U66" s="447"/>
      <c r="V66" s="447"/>
      <c r="W66" s="447"/>
      <c r="X66" s="447"/>
      <c r="Y66" s="447"/>
      <c r="Z66" s="447"/>
      <c r="AA66" s="447"/>
      <c r="AB66" s="447"/>
      <c r="AC66" s="447"/>
      <c r="AD66" s="447"/>
      <c r="AE66" s="447"/>
      <c r="AF66" s="447"/>
      <c r="AG66" s="447"/>
      <c r="AH66" s="447"/>
      <c r="AI66" s="447"/>
      <c r="AJ66" s="447"/>
      <c r="AK66" s="447"/>
      <c r="AL66" s="447"/>
      <c r="AM66" s="447"/>
      <c r="AN66" s="447"/>
    </row>
    <row r="67" spans="1:40">
      <c r="A67" s="444"/>
      <c r="B67" s="453" t="s">
        <v>21</v>
      </c>
      <c r="C67" s="945">
        <v>1001</v>
      </c>
      <c r="D67" s="945">
        <v>2000</v>
      </c>
      <c r="E67" s="946"/>
      <c r="F67" s="948">
        <f t="shared" ref="F67:M67" si="12">F$64/F$9*F12</f>
        <v>12.236067864828129</v>
      </c>
      <c r="G67" s="948">
        <f t="shared" si="12"/>
        <v>3.455761085602524</v>
      </c>
      <c r="H67" s="948">
        <f t="shared" si="12"/>
        <v>5.9763852996697819</v>
      </c>
      <c r="I67" s="948">
        <f t="shared" si="12"/>
        <v>10.169287878231094</v>
      </c>
      <c r="J67" s="948">
        <f t="shared" si="12"/>
        <v>11.566860005040398</v>
      </c>
      <c r="K67" s="948">
        <f t="shared" si="12"/>
        <v>13.439093704956521</v>
      </c>
      <c r="L67" s="948">
        <f t="shared" si="12"/>
        <v>17.115474566960586</v>
      </c>
      <c r="M67" s="948">
        <f t="shared" si="12"/>
        <v>20.305643777914451</v>
      </c>
      <c r="N67" s="945"/>
      <c r="O67" s="939"/>
      <c r="P67" s="939"/>
      <c r="Q67" s="445"/>
      <c r="R67" s="445"/>
      <c r="S67" s="445"/>
      <c r="T67" s="447"/>
      <c r="U67" s="447"/>
      <c r="V67" s="447"/>
      <c r="W67" s="447"/>
      <c r="X67" s="447"/>
      <c r="Y67" s="447"/>
      <c r="Z67" s="447"/>
      <c r="AA67" s="447"/>
      <c r="AB67" s="447"/>
      <c r="AC67" s="447"/>
      <c r="AD67" s="447"/>
      <c r="AE67" s="447"/>
      <c r="AF67" s="447"/>
      <c r="AG67" s="447"/>
      <c r="AH67" s="447"/>
      <c r="AI67" s="447"/>
      <c r="AJ67" s="447"/>
      <c r="AK67" s="447"/>
      <c r="AL67" s="447"/>
      <c r="AM67" s="447"/>
      <c r="AN67" s="447"/>
    </row>
    <row r="68" spans="1:40">
      <c r="A68" s="444"/>
      <c r="B68" s="453" t="s">
        <v>21</v>
      </c>
      <c r="C68" s="945">
        <v>2001</v>
      </c>
      <c r="D68" s="945">
        <v>5000</v>
      </c>
      <c r="E68" s="946"/>
      <c r="F68" s="948">
        <f t="shared" ref="F68:M68" si="13">F$64/F$9*F13</f>
        <v>11.181102190483706</v>
      </c>
      <c r="G68" s="948">
        <f t="shared" si="13"/>
        <v>2.1908691104875877</v>
      </c>
      <c r="H68" s="948">
        <f t="shared" si="13"/>
        <v>4.0597341246542555</v>
      </c>
      <c r="I68" s="948">
        <f t="shared" si="13"/>
        <v>8.1636136594244899</v>
      </c>
      <c r="J68" s="948">
        <f t="shared" si="13"/>
        <v>9.9479540167280742</v>
      </c>
      <c r="K68" s="948">
        <f t="shared" si="13"/>
        <v>11.829815648897778</v>
      </c>
      <c r="L68" s="948">
        <f t="shared" si="13"/>
        <v>16.807602180456222</v>
      </c>
      <c r="M68" s="948">
        <f t="shared" si="13"/>
        <v>20.629692607242323</v>
      </c>
      <c r="N68" s="945"/>
      <c r="O68" s="939"/>
      <c r="P68" s="939"/>
      <c r="Q68" s="445"/>
      <c r="R68" s="445"/>
      <c r="S68" s="445"/>
      <c r="T68" s="447"/>
      <c r="U68" s="447"/>
      <c r="V68" s="447"/>
      <c r="W68" s="447"/>
      <c r="X68" s="447"/>
      <c r="Y68" s="447"/>
      <c r="Z68" s="447"/>
      <c r="AA68" s="447"/>
      <c r="AB68" s="447"/>
      <c r="AC68" s="447"/>
      <c r="AD68" s="447"/>
      <c r="AE68" s="447"/>
      <c r="AF68" s="447"/>
      <c r="AG68" s="447"/>
      <c r="AH68" s="447"/>
      <c r="AI68" s="447"/>
      <c r="AJ68" s="447"/>
      <c r="AK68" s="447"/>
      <c r="AL68" s="447"/>
      <c r="AM68" s="447"/>
      <c r="AN68" s="447"/>
    </row>
    <row r="69" spans="1:40">
      <c r="A69" s="444"/>
      <c r="B69" s="453" t="s">
        <v>21</v>
      </c>
      <c r="C69" s="945">
        <v>5001</v>
      </c>
      <c r="D69" s="945">
        <v>10000</v>
      </c>
      <c r="E69" s="946"/>
      <c r="F69" s="948">
        <f t="shared" ref="F69:M69" si="14">F$64/F$9*F14</f>
        <v>9.0065011004546385</v>
      </c>
      <c r="G69" s="948">
        <f t="shared" si="14"/>
        <v>2.3365200803937456</v>
      </c>
      <c r="H69" s="948">
        <f t="shared" si="14"/>
        <v>3.9044735981636221</v>
      </c>
      <c r="I69" s="948">
        <f t="shared" si="14"/>
        <v>6.0696382559246</v>
      </c>
      <c r="J69" s="948">
        <f t="shared" si="14"/>
        <v>7.5881318194607612</v>
      </c>
      <c r="K69" s="948">
        <f t="shared" si="14"/>
        <v>8.6633670519886632</v>
      </c>
      <c r="L69" s="948">
        <f t="shared" si="14"/>
        <v>20.8097927887415</v>
      </c>
      <c r="M69" s="948">
        <f t="shared" si="14"/>
        <v>19.810346832127003</v>
      </c>
      <c r="N69" s="945"/>
      <c r="O69" s="939"/>
      <c r="P69" s="939"/>
      <c r="Q69" s="445"/>
      <c r="R69" s="445"/>
      <c r="S69" s="445"/>
      <c r="T69" s="447"/>
      <c r="U69" s="447"/>
      <c r="V69" s="447"/>
      <c r="W69" s="447"/>
      <c r="X69" s="447"/>
      <c r="Y69" s="447"/>
      <c r="Z69" s="447"/>
      <c r="AA69" s="447"/>
      <c r="AB69" s="447"/>
      <c r="AC69" s="447"/>
      <c r="AD69" s="447"/>
      <c r="AE69" s="447"/>
      <c r="AF69" s="447"/>
      <c r="AG69" s="447"/>
      <c r="AH69" s="447"/>
      <c r="AI69" s="447"/>
      <c r="AJ69" s="447"/>
      <c r="AK69" s="447"/>
      <c r="AL69" s="447"/>
      <c r="AM69" s="447"/>
      <c r="AN69" s="447"/>
    </row>
    <row r="70" spans="1:40">
      <c r="A70" s="444"/>
      <c r="B70" s="453" t="s">
        <v>21</v>
      </c>
      <c r="C70" s="945">
        <v>10001</v>
      </c>
      <c r="D70" s="945">
        <v>20000</v>
      </c>
      <c r="E70" s="946"/>
      <c r="F70" s="948">
        <f t="shared" ref="F70:M70" si="15">F$64/F$9*F15</f>
        <v>5.6886746333400939</v>
      </c>
      <c r="G70" s="948">
        <f t="shared" si="15"/>
        <v>1.4757898059830032</v>
      </c>
      <c r="H70" s="948">
        <f t="shared" si="15"/>
        <v>2.4661385888575884</v>
      </c>
      <c r="I70" s="948">
        <f t="shared" si="15"/>
        <v>3.8336971033386025</v>
      </c>
      <c r="J70" s="948">
        <f t="shared" si="15"/>
        <v>4.4027240587312111</v>
      </c>
      <c r="K70" s="948">
        <f t="shared" si="15"/>
        <v>5.6474802503799282</v>
      </c>
      <c r="L70" s="948">
        <f t="shared" si="15"/>
        <v>8.4696731054836842</v>
      </c>
      <c r="M70" s="948">
        <f t="shared" si="15"/>
        <v>13.479319332602326</v>
      </c>
      <c r="N70" s="945"/>
      <c r="O70" s="939"/>
      <c r="P70" s="939"/>
      <c r="Q70" s="445"/>
      <c r="R70" s="445"/>
      <c r="S70" s="445"/>
      <c r="T70" s="447"/>
      <c r="U70" s="447"/>
      <c r="V70" s="447"/>
      <c r="W70" s="447"/>
      <c r="X70" s="447"/>
      <c r="Y70" s="447"/>
      <c r="Z70" s="447"/>
      <c r="AA70" s="447"/>
      <c r="AB70" s="447"/>
      <c r="AC70" s="447"/>
      <c r="AD70" s="447"/>
      <c r="AE70" s="447"/>
      <c r="AF70" s="447"/>
      <c r="AG70" s="447"/>
      <c r="AH70" s="447"/>
      <c r="AI70" s="447"/>
      <c r="AJ70" s="447"/>
      <c r="AK70" s="447"/>
      <c r="AL70" s="447"/>
      <c r="AM70" s="447"/>
      <c r="AN70" s="447"/>
    </row>
    <row r="71" spans="1:40">
      <c r="A71" s="444"/>
      <c r="B71" s="453" t="s">
        <v>21</v>
      </c>
      <c r="C71" s="945">
        <v>20001</v>
      </c>
      <c r="D71" s="945" t="s">
        <v>76</v>
      </c>
      <c r="E71" s="946"/>
      <c r="F71" s="948">
        <f t="shared" ref="F71:M71" si="16">F$64/F$9*F16</f>
        <v>4.7395093584312322</v>
      </c>
      <c r="G71" s="948">
        <f t="shared" si="16"/>
        <v>1.2295517053375646</v>
      </c>
      <c r="H71" s="948">
        <f t="shared" si="16"/>
        <v>2.0546590681380175</v>
      </c>
      <c r="I71" s="948">
        <f t="shared" si="16"/>
        <v>3.1940380615503101</v>
      </c>
      <c r="J71" s="948">
        <f t="shared" si="16"/>
        <v>3.6681218779241456</v>
      </c>
      <c r="K71" s="948">
        <f t="shared" si="16"/>
        <v>4.7051883300478829</v>
      </c>
      <c r="L71" s="948">
        <f t="shared" si="16"/>
        <v>7.0564933896955697</v>
      </c>
      <c r="M71" s="948">
        <f t="shared" si="16"/>
        <v>11.230271414668975</v>
      </c>
      <c r="N71" s="945"/>
      <c r="O71" s="939"/>
      <c r="P71" s="939"/>
      <c r="Q71" s="445"/>
      <c r="R71" s="445"/>
      <c r="S71" s="445"/>
      <c r="T71" s="447"/>
      <c r="U71" s="447"/>
      <c r="V71" s="447"/>
      <c r="W71" s="447"/>
      <c r="X71" s="447"/>
      <c r="Y71" s="447"/>
      <c r="Z71" s="447"/>
      <c r="AA71" s="447"/>
      <c r="AB71" s="447"/>
      <c r="AC71" s="447"/>
      <c r="AD71" s="447"/>
      <c r="AE71" s="447"/>
      <c r="AF71" s="447"/>
      <c r="AG71" s="447"/>
      <c r="AH71" s="447"/>
      <c r="AI71" s="447"/>
      <c r="AJ71" s="447"/>
      <c r="AK71" s="447"/>
      <c r="AL71" s="447"/>
      <c r="AM71" s="447"/>
      <c r="AN71" s="447"/>
    </row>
    <row r="72" spans="1:40">
      <c r="A72" s="444"/>
      <c r="B72" s="454"/>
      <c r="C72" s="454"/>
      <c r="D72" s="454"/>
      <c r="E72" s="454"/>
      <c r="F72" s="454"/>
      <c r="G72" s="454"/>
      <c r="H72" s="455"/>
      <c r="I72" s="455"/>
      <c r="J72" s="454"/>
      <c r="K72" s="454"/>
      <c r="L72" s="454"/>
      <c r="M72" s="454"/>
      <c r="N72" s="454"/>
      <c r="O72" s="939"/>
      <c r="P72" s="939"/>
      <c r="Q72" s="445"/>
      <c r="R72" s="445"/>
      <c r="S72" s="445"/>
      <c r="T72" s="447"/>
      <c r="U72" s="447"/>
      <c r="V72" s="447"/>
      <c r="W72" s="447"/>
      <c r="X72" s="447"/>
      <c r="Y72" s="447"/>
      <c r="Z72" s="447"/>
      <c r="AA72" s="447"/>
      <c r="AB72" s="447"/>
      <c r="AC72" s="447"/>
      <c r="AD72" s="447"/>
      <c r="AE72" s="447"/>
      <c r="AF72" s="447"/>
      <c r="AG72" s="447"/>
      <c r="AH72" s="447"/>
      <c r="AI72" s="447"/>
      <c r="AJ72" s="447"/>
      <c r="AK72" s="447"/>
      <c r="AL72" s="447"/>
      <c r="AM72" s="447"/>
      <c r="AN72" s="447"/>
    </row>
    <row r="73" spans="1:40">
      <c r="A73" s="444"/>
      <c r="B73" s="445"/>
      <c r="C73" s="445"/>
      <c r="D73" s="445"/>
      <c r="E73" s="445"/>
      <c r="F73" s="445"/>
      <c r="G73" s="445"/>
      <c r="H73" s="446"/>
      <c r="I73" s="446"/>
      <c r="J73" s="445"/>
      <c r="K73" s="445"/>
      <c r="L73" s="445"/>
      <c r="M73" s="445"/>
      <c r="N73" s="445"/>
      <c r="O73" s="939"/>
      <c r="P73" s="939"/>
      <c r="Q73" s="445"/>
      <c r="R73" s="445"/>
      <c r="S73" s="445"/>
      <c r="T73" s="447"/>
      <c r="U73" s="447"/>
      <c r="V73" s="447"/>
      <c r="W73" s="447"/>
      <c r="X73" s="447"/>
      <c r="Y73" s="447"/>
      <c r="Z73" s="447"/>
      <c r="AA73" s="447"/>
      <c r="AB73" s="447"/>
      <c r="AC73" s="447"/>
      <c r="AD73" s="447"/>
      <c r="AE73" s="447"/>
      <c r="AF73" s="447"/>
      <c r="AG73" s="447"/>
      <c r="AH73" s="447"/>
      <c r="AI73" s="447"/>
      <c r="AJ73" s="447"/>
      <c r="AK73" s="447"/>
      <c r="AL73" s="447"/>
      <c r="AM73" s="447"/>
      <c r="AN73" s="447"/>
    </row>
    <row r="74" spans="1:40">
      <c r="A74" s="444"/>
      <c r="B74" s="954" t="s">
        <v>223</v>
      </c>
      <c r="C74" s="445"/>
      <c r="D74" s="445"/>
      <c r="E74" s="445"/>
      <c r="F74" s="445"/>
      <c r="G74" s="445"/>
      <c r="H74" s="446"/>
      <c r="I74" s="446"/>
      <c r="J74" s="445"/>
      <c r="K74" s="445"/>
      <c r="L74" s="445"/>
      <c r="M74" s="445"/>
      <c r="N74" s="445"/>
      <c r="O74" s="939"/>
      <c r="P74" s="939"/>
      <c r="Q74" s="445"/>
      <c r="R74" s="445"/>
      <c r="S74" s="445"/>
      <c r="T74" s="447"/>
      <c r="U74" s="447"/>
      <c r="V74" s="447"/>
      <c r="W74" s="447"/>
      <c r="X74" s="447"/>
      <c r="Y74" s="447"/>
      <c r="Z74" s="447"/>
      <c r="AA74" s="447"/>
      <c r="AB74" s="447"/>
      <c r="AC74" s="447"/>
      <c r="AD74" s="447"/>
      <c r="AE74" s="447"/>
      <c r="AF74" s="447"/>
      <c r="AG74" s="447"/>
      <c r="AH74" s="447"/>
      <c r="AI74" s="447"/>
      <c r="AJ74" s="447"/>
      <c r="AK74" s="447"/>
      <c r="AL74" s="447"/>
      <c r="AM74" s="447"/>
      <c r="AN74" s="447"/>
    </row>
    <row r="75" spans="1:40">
      <c r="A75" s="444"/>
      <c r="B75" s="451">
        <v>1</v>
      </c>
      <c r="C75" s="451">
        <v>2</v>
      </c>
      <c r="D75" s="451">
        <v>3</v>
      </c>
      <c r="E75" s="451">
        <v>4</v>
      </c>
      <c r="F75" s="451">
        <v>5</v>
      </c>
      <c r="G75" s="451">
        <v>7</v>
      </c>
      <c r="H75" s="451">
        <v>8</v>
      </c>
      <c r="I75" s="451">
        <v>9</v>
      </c>
      <c r="J75" s="451">
        <v>10</v>
      </c>
      <c r="K75" s="451">
        <v>11</v>
      </c>
      <c r="L75" s="451">
        <v>12</v>
      </c>
      <c r="M75" s="451">
        <v>13</v>
      </c>
      <c r="N75" s="451">
        <v>14</v>
      </c>
      <c r="O75" s="939"/>
      <c r="P75" s="939"/>
      <c r="Q75" s="445"/>
      <c r="R75" s="445"/>
      <c r="S75" s="445"/>
      <c r="T75" s="447"/>
      <c r="U75" s="447"/>
      <c r="V75" s="447"/>
      <c r="W75" s="447"/>
      <c r="X75" s="447"/>
      <c r="Y75" s="447"/>
      <c r="Z75" s="447"/>
      <c r="AA75" s="447"/>
      <c r="AB75" s="447"/>
      <c r="AC75" s="447"/>
      <c r="AD75" s="447"/>
      <c r="AE75" s="447"/>
      <c r="AF75" s="447"/>
      <c r="AG75" s="447"/>
      <c r="AH75" s="447"/>
      <c r="AI75" s="447"/>
      <c r="AJ75" s="447"/>
      <c r="AK75" s="447"/>
      <c r="AL75" s="447"/>
      <c r="AM75" s="447"/>
      <c r="AN75" s="447"/>
    </row>
    <row r="76" spans="1:40" ht="60">
      <c r="A76" s="444"/>
      <c r="B76" s="451" t="s">
        <v>5</v>
      </c>
      <c r="C76" s="451" t="s">
        <v>28</v>
      </c>
      <c r="D76" s="451" t="s">
        <v>29</v>
      </c>
      <c r="E76" s="451" t="s">
        <v>215</v>
      </c>
      <c r="F76" s="451" t="s">
        <v>9</v>
      </c>
      <c r="G76" s="451" t="s">
        <v>11</v>
      </c>
      <c r="H76" s="451" t="s">
        <v>12</v>
      </c>
      <c r="I76" s="451" t="s">
        <v>13</v>
      </c>
      <c r="J76" s="451" t="s">
        <v>14</v>
      </c>
      <c r="K76" s="451" t="s">
        <v>15</v>
      </c>
      <c r="L76" s="451" t="s">
        <v>16</v>
      </c>
      <c r="M76" s="451" t="s">
        <v>17</v>
      </c>
      <c r="N76" s="451" t="s">
        <v>216</v>
      </c>
      <c r="O76" s="939"/>
      <c r="P76" s="939"/>
      <c r="Q76" s="445"/>
      <c r="R76" s="445"/>
      <c r="S76" s="445"/>
      <c r="T76" s="447"/>
      <c r="U76" s="447"/>
      <c r="V76" s="447"/>
      <c r="W76" s="447"/>
      <c r="X76" s="447"/>
      <c r="Y76" s="447"/>
      <c r="Z76" s="447"/>
      <c r="AA76" s="447"/>
      <c r="AB76" s="447"/>
      <c r="AC76" s="447"/>
      <c r="AD76" s="447"/>
      <c r="AE76" s="447"/>
      <c r="AF76" s="447"/>
      <c r="AG76" s="447"/>
      <c r="AH76" s="447"/>
      <c r="AI76" s="447"/>
      <c r="AJ76" s="447"/>
      <c r="AK76" s="447"/>
      <c r="AL76" s="447"/>
      <c r="AM76" s="447"/>
      <c r="AN76" s="447"/>
    </row>
    <row r="77" spans="1:40">
      <c r="A77" s="444"/>
      <c r="B77" s="457" t="s">
        <v>22</v>
      </c>
      <c r="C77" s="457" t="s">
        <v>19</v>
      </c>
      <c r="D77" s="457" t="s">
        <v>19</v>
      </c>
      <c r="E77" s="952">
        <f>E29</f>
        <v>280</v>
      </c>
      <c r="F77" s="951">
        <f t="shared" ref="F77:N77" si="17">F29</f>
        <v>14.325112055753568</v>
      </c>
      <c r="G77" s="951">
        <f t="shared" si="17"/>
        <v>3.9421165330084178</v>
      </c>
      <c r="H77" s="951">
        <f t="shared" si="17"/>
        <v>6.4946550465145929</v>
      </c>
      <c r="I77" s="951">
        <f t="shared" si="17"/>
        <v>9.9998592049257145</v>
      </c>
      <c r="J77" s="951">
        <f t="shared" si="17"/>
        <v>12.419083707793799</v>
      </c>
      <c r="K77" s="951">
        <f t="shared" si="17"/>
        <v>14.471729286174819</v>
      </c>
      <c r="L77" s="951">
        <f t="shared" si="17"/>
        <v>20.684942702649696</v>
      </c>
      <c r="M77" s="951">
        <f t="shared" si="17"/>
        <v>28.702657126238694</v>
      </c>
      <c r="N77" s="953">
        <f t="shared" si="17"/>
        <v>1185.2178571428572</v>
      </c>
      <c r="O77" s="939"/>
      <c r="P77" s="939"/>
      <c r="Q77" s="445"/>
      <c r="R77" s="445"/>
      <c r="S77" s="445"/>
      <c r="T77" s="447"/>
      <c r="U77" s="447"/>
      <c r="V77" s="447"/>
      <c r="W77" s="447"/>
      <c r="X77" s="447"/>
      <c r="Y77" s="447"/>
      <c r="Z77" s="447"/>
      <c r="AA77" s="447"/>
      <c r="AB77" s="447"/>
      <c r="AC77" s="447"/>
      <c r="AD77" s="447"/>
      <c r="AE77" s="447"/>
      <c r="AF77" s="447"/>
      <c r="AG77" s="447"/>
      <c r="AH77" s="447"/>
      <c r="AI77" s="447"/>
      <c r="AJ77" s="447"/>
      <c r="AK77" s="447"/>
      <c r="AL77" s="447"/>
      <c r="AM77" s="447"/>
      <c r="AN77" s="447"/>
    </row>
    <row r="78" spans="1:40">
      <c r="A78" s="444"/>
      <c r="B78" s="453" t="s">
        <v>22</v>
      </c>
      <c r="C78" s="945" t="s">
        <v>75</v>
      </c>
      <c r="D78" s="945">
        <v>500</v>
      </c>
      <c r="E78" s="946"/>
      <c r="F78" s="948">
        <f>F$77/F$9*F10</f>
        <v>16.886548672578126</v>
      </c>
      <c r="G78" s="948">
        <f t="shared" ref="G78:M78" si="18">G$77/G$9*G10</f>
        <v>5.5095623312604287</v>
      </c>
      <c r="H78" s="948">
        <f t="shared" si="18"/>
        <v>8.6218054199425218</v>
      </c>
      <c r="I78" s="948">
        <f t="shared" si="18"/>
        <v>12.193616481348871</v>
      </c>
      <c r="J78" s="948">
        <f t="shared" si="18"/>
        <v>15.105335378003137</v>
      </c>
      <c r="K78" s="948">
        <f t="shared" si="18"/>
        <v>17.333728094817097</v>
      </c>
      <c r="L78" s="948">
        <f t="shared" si="18"/>
        <v>24.246915893399809</v>
      </c>
      <c r="M78" s="948">
        <f t="shared" si="18"/>
        <v>32.593490343512748</v>
      </c>
      <c r="N78" s="945"/>
      <c r="O78" s="939"/>
      <c r="P78" s="939"/>
      <c r="Q78" s="445"/>
      <c r="R78" s="445"/>
      <c r="S78" s="445"/>
      <c r="T78" s="447"/>
      <c r="U78" s="447"/>
      <c r="V78" s="447"/>
      <c r="W78" s="447"/>
      <c r="X78" s="447"/>
      <c r="Y78" s="447"/>
      <c r="Z78" s="447"/>
      <c r="AA78" s="447"/>
      <c r="AB78" s="447"/>
      <c r="AC78" s="447"/>
      <c r="AD78" s="447"/>
      <c r="AE78" s="447"/>
      <c r="AF78" s="447"/>
      <c r="AG78" s="447"/>
      <c r="AH78" s="447"/>
      <c r="AI78" s="447"/>
      <c r="AJ78" s="447"/>
      <c r="AK78" s="447"/>
      <c r="AL78" s="447"/>
      <c r="AM78" s="447"/>
      <c r="AN78" s="447"/>
    </row>
    <row r="79" spans="1:40">
      <c r="A79" s="444"/>
      <c r="B79" s="453" t="s">
        <v>22</v>
      </c>
      <c r="C79" s="945">
        <v>501</v>
      </c>
      <c r="D79" s="945">
        <v>1000</v>
      </c>
      <c r="E79" s="946"/>
      <c r="F79" s="948">
        <f t="shared" ref="F79:M79" si="19">F$77/F$9*F11</f>
        <v>12.514641391212924</v>
      </c>
      <c r="G79" s="948">
        <f t="shared" si="19"/>
        <v>3.7782454552011639</v>
      </c>
      <c r="H79" s="948">
        <f t="shared" si="19"/>
        <v>5.8610860724178533</v>
      </c>
      <c r="I79" s="948">
        <f t="shared" si="19"/>
        <v>8.7738474105013307</v>
      </c>
      <c r="J79" s="948">
        <f t="shared" si="19"/>
        <v>10.904352907788779</v>
      </c>
      <c r="K79" s="948">
        <f t="shared" si="19"/>
        <v>12.578266097639659</v>
      </c>
      <c r="L79" s="948">
        <f t="shared" si="19"/>
        <v>17.605562878233602</v>
      </c>
      <c r="M79" s="948">
        <f t="shared" si="19"/>
        <v>23.769233203747536</v>
      </c>
      <c r="N79" s="945"/>
      <c r="O79" s="939"/>
      <c r="P79" s="939"/>
      <c r="Q79" s="445"/>
      <c r="R79" s="445"/>
      <c r="S79" s="445"/>
      <c r="T79" s="447"/>
      <c r="U79" s="447"/>
      <c r="V79" s="447"/>
      <c r="W79" s="447"/>
      <c r="X79" s="447"/>
      <c r="Y79" s="447"/>
      <c r="Z79" s="447"/>
      <c r="AA79" s="447"/>
      <c r="AB79" s="447"/>
      <c r="AC79" s="447"/>
      <c r="AD79" s="447"/>
      <c r="AE79" s="447"/>
      <c r="AF79" s="447"/>
      <c r="AG79" s="447"/>
      <c r="AH79" s="447"/>
      <c r="AI79" s="447"/>
      <c r="AJ79" s="447"/>
      <c r="AK79" s="447"/>
      <c r="AL79" s="447"/>
      <c r="AM79" s="447"/>
      <c r="AN79" s="447"/>
    </row>
    <row r="80" spans="1:40">
      <c r="A80" s="444"/>
      <c r="B80" s="453" t="s">
        <v>22</v>
      </c>
      <c r="C80" s="945">
        <v>1001</v>
      </c>
      <c r="D80" s="945">
        <v>2000</v>
      </c>
      <c r="E80" s="946"/>
      <c r="F80" s="948">
        <f t="shared" ref="F80:M80" si="20">F$77/F$9*F12</f>
        <v>11.488573762398602</v>
      </c>
      <c r="G80" s="948">
        <f t="shared" si="20"/>
        <v>3.159808722370463</v>
      </c>
      <c r="H80" s="948">
        <f t="shared" si="20"/>
        <v>5.1740618871082287</v>
      </c>
      <c r="I80" s="948">
        <f t="shared" si="20"/>
        <v>8.4536084191308056</v>
      </c>
      <c r="J80" s="948">
        <f t="shared" si="20"/>
        <v>10.240134581269173</v>
      </c>
      <c r="K80" s="948">
        <f t="shared" si="20"/>
        <v>11.867736965427063</v>
      </c>
      <c r="L80" s="948">
        <f t="shared" si="20"/>
        <v>16.178799214167245</v>
      </c>
      <c r="M80" s="948">
        <f t="shared" si="20"/>
        <v>21.420572874048357</v>
      </c>
      <c r="N80" s="945"/>
      <c r="O80" s="939"/>
      <c r="P80" s="939"/>
      <c r="Q80" s="445"/>
      <c r="R80" s="445"/>
      <c r="S80" s="445"/>
      <c r="T80" s="447"/>
      <c r="U80" s="447"/>
      <c r="V80" s="447"/>
      <c r="W80" s="447"/>
      <c r="X80" s="447"/>
      <c r="Y80" s="447"/>
      <c r="Z80" s="447"/>
      <c r="AA80" s="447"/>
      <c r="AB80" s="447"/>
      <c r="AC80" s="447"/>
      <c r="AD80" s="447"/>
      <c r="AE80" s="447"/>
      <c r="AF80" s="447"/>
      <c r="AG80" s="447"/>
      <c r="AH80" s="447"/>
      <c r="AI80" s="447"/>
      <c r="AJ80" s="447"/>
      <c r="AK80" s="447"/>
      <c r="AL80" s="447"/>
      <c r="AM80" s="447"/>
      <c r="AN80" s="447"/>
    </row>
    <row r="81" spans="1:40">
      <c r="A81" s="444"/>
      <c r="B81" s="453" t="s">
        <v>22</v>
      </c>
      <c r="C81" s="945">
        <v>2001</v>
      </c>
      <c r="D81" s="945">
        <v>5000</v>
      </c>
      <c r="E81" s="946"/>
      <c r="F81" s="948">
        <f t="shared" ref="F81:M81" si="21">F$77/F$9*F13</f>
        <v>10.498055313139027</v>
      </c>
      <c r="G81" s="948">
        <f t="shared" si="21"/>
        <v>2.0032424561212672</v>
      </c>
      <c r="H81" s="948">
        <f t="shared" si="21"/>
        <v>3.5147191074388879</v>
      </c>
      <c r="I81" s="948">
        <f t="shared" si="21"/>
        <v>6.7863152256288064</v>
      </c>
      <c r="J81" s="948">
        <f t="shared" si="21"/>
        <v>8.8069180309247574</v>
      </c>
      <c r="K81" s="948">
        <f t="shared" si="21"/>
        <v>10.446622633402189</v>
      </c>
      <c r="L81" s="948">
        <f t="shared" si="21"/>
        <v>15.88777570176895</v>
      </c>
      <c r="M81" s="948">
        <f t="shared" si="21"/>
        <v>21.762414365964879</v>
      </c>
      <c r="N81" s="945"/>
      <c r="O81" s="939"/>
      <c r="P81" s="939"/>
      <c r="Q81" s="445"/>
      <c r="R81" s="445"/>
      <c r="S81" s="445"/>
      <c r="T81" s="447"/>
      <c r="U81" s="447"/>
      <c r="V81" s="447"/>
      <c r="W81" s="447"/>
      <c r="X81" s="447"/>
      <c r="Y81" s="447"/>
      <c r="Z81" s="447"/>
      <c r="AA81" s="447"/>
      <c r="AB81" s="447"/>
      <c r="AC81" s="447"/>
      <c r="AD81" s="447"/>
      <c r="AE81" s="447"/>
      <c r="AF81" s="447"/>
      <c r="AG81" s="447"/>
      <c r="AH81" s="447"/>
      <c r="AI81" s="447"/>
      <c r="AJ81" s="447"/>
      <c r="AK81" s="447"/>
      <c r="AL81" s="447"/>
      <c r="AM81" s="447"/>
      <c r="AN81" s="447"/>
    </row>
    <row r="82" spans="1:40">
      <c r="A82" s="444"/>
      <c r="B82" s="453" t="s">
        <v>22</v>
      </c>
      <c r="C82" s="945">
        <v>5001</v>
      </c>
      <c r="D82" s="945">
        <v>10000</v>
      </c>
      <c r="E82" s="946"/>
      <c r="F82" s="948">
        <f t="shared" ref="F82:M82" si="22">F$77/F$9*F14</f>
        <v>8.4562993092839207</v>
      </c>
      <c r="G82" s="948">
        <f t="shared" si="22"/>
        <v>2.1364198354975827</v>
      </c>
      <c r="H82" s="948">
        <f t="shared" si="22"/>
        <v>3.3803021426003044</v>
      </c>
      <c r="I82" s="948">
        <f t="shared" si="22"/>
        <v>5.0456183044242673</v>
      </c>
      <c r="J82" s="948">
        <f t="shared" si="22"/>
        <v>6.7177687823513788</v>
      </c>
      <c r="K82" s="948">
        <f t="shared" si="22"/>
        <v>7.6504088493727318</v>
      </c>
      <c r="L82" s="948">
        <f t="shared" si="22"/>
        <v>19.670939178478321</v>
      </c>
      <c r="M82" s="948">
        <f t="shared" si="22"/>
        <v>20.898080485352306</v>
      </c>
      <c r="N82" s="945"/>
      <c r="O82" s="939"/>
      <c r="P82" s="939"/>
      <c r="Q82" s="445"/>
      <c r="R82" s="445"/>
      <c r="S82" s="445"/>
      <c r="T82" s="447"/>
      <c r="U82" s="447"/>
      <c r="V82" s="447"/>
      <c r="W82" s="447"/>
      <c r="X82" s="447"/>
      <c r="Y82" s="447"/>
      <c r="Z82" s="447"/>
      <c r="AA82" s="447"/>
      <c r="AB82" s="447"/>
      <c r="AC82" s="447"/>
      <c r="AD82" s="447"/>
      <c r="AE82" s="447"/>
      <c r="AF82" s="447"/>
      <c r="AG82" s="447"/>
      <c r="AH82" s="447"/>
      <c r="AI82" s="447"/>
      <c r="AJ82" s="447"/>
      <c r="AK82" s="447"/>
      <c r="AL82" s="447"/>
      <c r="AM82" s="447"/>
      <c r="AN82" s="447"/>
    </row>
    <row r="83" spans="1:40">
      <c r="A83" s="444"/>
      <c r="B83" s="453" t="s">
        <v>22</v>
      </c>
      <c r="C83" s="945">
        <v>10001</v>
      </c>
      <c r="D83" s="945">
        <v>20000</v>
      </c>
      <c r="E83" s="946"/>
      <c r="F83" s="948">
        <f t="shared" ref="F83:M83" si="23">F$77/F$9*F15</f>
        <v>5.3411568861326737</v>
      </c>
      <c r="G83" s="948">
        <f t="shared" si="23"/>
        <v>1.3494027468387502</v>
      </c>
      <c r="H83" s="948">
        <f t="shared" si="23"/>
        <v>2.1350620887244256</v>
      </c>
      <c r="I83" s="948">
        <f t="shared" si="23"/>
        <v>3.186906939526815</v>
      </c>
      <c r="J83" s="948">
        <f t="shared" si="23"/>
        <v>3.8977291041780688</v>
      </c>
      <c r="K83" s="948">
        <f t="shared" si="23"/>
        <v>4.9871525268280719</v>
      </c>
      <c r="L83" s="948">
        <f t="shared" si="23"/>
        <v>8.0061549007686637</v>
      </c>
      <c r="M83" s="948">
        <f t="shared" si="23"/>
        <v>14.219433041104612</v>
      </c>
      <c r="N83" s="945"/>
      <c r="O83" s="939"/>
      <c r="P83" s="939"/>
      <c r="Q83" s="445"/>
      <c r="R83" s="445"/>
      <c r="S83" s="445"/>
      <c r="T83" s="447"/>
      <c r="U83" s="447"/>
      <c r="V83" s="447"/>
      <c r="W83" s="447"/>
      <c r="X83" s="447"/>
      <c r="Y83" s="447"/>
      <c r="Z83" s="447"/>
      <c r="AA83" s="447"/>
      <c r="AB83" s="447"/>
      <c r="AC83" s="447"/>
      <c r="AD83" s="447"/>
      <c r="AE83" s="447"/>
      <c r="AF83" s="447"/>
      <c r="AG83" s="447"/>
      <c r="AH83" s="447"/>
      <c r="AI83" s="447"/>
      <c r="AJ83" s="447"/>
      <c r="AK83" s="447"/>
      <c r="AL83" s="447"/>
      <c r="AM83" s="447"/>
      <c r="AN83" s="447"/>
    </row>
    <row r="84" spans="1:40">
      <c r="A84" s="444"/>
      <c r="B84" s="453" t="s">
        <v>22</v>
      </c>
      <c r="C84" s="945">
        <v>20001</v>
      </c>
      <c r="D84" s="945" t="s">
        <v>76</v>
      </c>
      <c r="E84" s="946"/>
      <c r="F84" s="948">
        <f t="shared" ref="F84:M84" si="24">F$77/F$9*F16</f>
        <v>4.4499755528840801</v>
      </c>
      <c r="G84" s="948">
        <f t="shared" si="24"/>
        <v>1.1242525472369929</v>
      </c>
      <c r="H84" s="948">
        <f t="shared" si="24"/>
        <v>1.7788232589424287</v>
      </c>
      <c r="I84" s="948">
        <f t="shared" si="24"/>
        <v>2.6551659635819735</v>
      </c>
      <c r="J84" s="948">
        <f t="shared" si="24"/>
        <v>3.2473862114759702</v>
      </c>
      <c r="K84" s="948">
        <f t="shared" si="24"/>
        <v>4.1550374377708792</v>
      </c>
      <c r="L84" s="948">
        <f t="shared" si="24"/>
        <v>6.6703140051030969</v>
      </c>
      <c r="M84" s="948">
        <f t="shared" si="24"/>
        <v>11.846895861282867</v>
      </c>
      <c r="N84" s="945"/>
      <c r="O84" s="939"/>
      <c r="P84" s="939"/>
      <c r="Q84" s="445"/>
      <c r="R84" s="445"/>
      <c r="S84" s="445"/>
      <c r="T84" s="447"/>
      <c r="U84" s="447"/>
      <c r="V84" s="447"/>
      <c r="W84" s="447"/>
      <c r="X84" s="447"/>
      <c r="Y84" s="447"/>
      <c r="Z84" s="447"/>
      <c r="AA84" s="447"/>
      <c r="AB84" s="447"/>
      <c r="AC84" s="447"/>
      <c r="AD84" s="447"/>
      <c r="AE84" s="447"/>
      <c r="AF84" s="447"/>
      <c r="AG84" s="447"/>
      <c r="AH84" s="447"/>
      <c r="AI84" s="447"/>
      <c r="AJ84" s="447"/>
      <c r="AK84" s="447"/>
      <c r="AL84" s="447"/>
      <c r="AM84" s="447"/>
      <c r="AN84" s="447"/>
    </row>
    <row r="85" spans="1:40">
      <c r="A85" s="444"/>
      <c r="B85" s="454"/>
      <c r="C85" s="454"/>
      <c r="D85" s="454"/>
      <c r="E85" s="454"/>
      <c r="F85" s="454"/>
      <c r="G85" s="454"/>
      <c r="H85" s="455"/>
      <c r="I85" s="455"/>
      <c r="J85" s="454"/>
      <c r="K85" s="454"/>
      <c r="L85" s="454"/>
      <c r="M85" s="454"/>
      <c r="N85" s="454"/>
      <c r="O85" s="939"/>
      <c r="P85" s="939"/>
      <c r="Q85" s="445"/>
      <c r="R85" s="445"/>
      <c r="S85" s="445"/>
      <c r="T85" s="447"/>
      <c r="U85" s="447"/>
      <c r="V85" s="447"/>
      <c r="W85" s="447"/>
      <c r="X85" s="447"/>
      <c r="Y85" s="447"/>
      <c r="Z85" s="447"/>
      <c r="AA85" s="447"/>
      <c r="AB85" s="447"/>
      <c r="AC85" s="447"/>
      <c r="AD85" s="447"/>
      <c r="AE85" s="447"/>
      <c r="AF85" s="447"/>
      <c r="AG85" s="447"/>
      <c r="AH85" s="447"/>
      <c r="AI85" s="447"/>
      <c r="AJ85" s="447"/>
      <c r="AK85" s="447"/>
      <c r="AL85" s="447"/>
      <c r="AM85" s="447"/>
      <c r="AN85" s="447"/>
    </row>
    <row r="86" spans="1:40">
      <c r="A86" s="444"/>
      <c r="B86" s="445"/>
      <c r="C86" s="445"/>
      <c r="D86" s="445"/>
      <c r="E86" s="445"/>
      <c r="F86" s="445"/>
      <c r="G86" s="445"/>
      <c r="H86" s="446"/>
      <c r="I86" s="446"/>
      <c r="J86" s="445"/>
      <c r="K86" s="445"/>
      <c r="L86" s="445"/>
      <c r="M86" s="445"/>
      <c r="N86" s="445"/>
      <c r="O86" s="939"/>
      <c r="P86" s="939"/>
      <c r="Q86" s="445"/>
      <c r="R86" s="445"/>
      <c r="S86" s="445"/>
      <c r="T86" s="447"/>
      <c r="U86" s="447"/>
      <c r="V86" s="447"/>
      <c r="W86" s="447"/>
      <c r="X86" s="447"/>
      <c r="Y86" s="447"/>
      <c r="Z86" s="447"/>
      <c r="AA86" s="447"/>
      <c r="AB86" s="447"/>
      <c r="AC86" s="447"/>
      <c r="AD86" s="447"/>
      <c r="AE86" s="447"/>
      <c r="AF86" s="447"/>
      <c r="AG86" s="447"/>
      <c r="AH86" s="447"/>
      <c r="AI86" s="447"/>
      <c r="AJ86" s="447"/>
      <c r="AK86" s="447"/>
      <c r="AL86" s="447"/>
      <c r="AM86" s="447"/>
      <c r="AN86" s="447"/>
    </row>
    <row r="87" spans="1:40">
      <c r="A87" s="444"/>
      <c r="B87" s="954" t="s">
        <v>224</v>
      </c>
      <c r="C87" s="445"/>
      <c r="D87" s="445"/>
      <c r="E87" s="445"/>
      <c r="F87" s="445"/>
      <c r="G87" s="445"/>
      <c r="H87" s="446"/>
      <c r="I87" s="446"/>
      <c r="J87" s="445"/>
      <c r="K87" s="445"/>
      <c r="L87" s="445"/>
      <c r="M87" s="445"/>
      <c r="N87" s="445"/>
      <c r="O87" s="939"/>
      <c r="P87" s="939"/>
      <c r="Q87" s="445"/>
      <c r="R87" s="445"/>
      <c r="S87" s="445"/>
      <c r="T87" s="447"/>
      <c r="U87" s="447"/>
      <c r="V87" s="447"/>
      <c r="W87" s="447"/>
      <c r="X87" s="447"/>
      <c r="Y87" s="447"/>
      <c r="Z87" s="447"/>
      <c r="AA87" s="447"/>
      <c r="AB87" s="447"/>
      <c r="AC87" s="447"/>
      <c r="AD87" s="447"/>
      <c r="AE87" s="447"/>
      <c r="AF87" s="447"/>
      <c r="AG87" s="447"/>
      <c r="AH87" s="447"/>
      <c r="AI87" s="447"/>
      <c r="AJ87" s="447"/>
      <c r="AK87" s="447"/>
      <c r="AL87" s="447"/>
      <c r="AM87" s="447"/>
      <c r="AN87" s="447"/>
    </row>
    <row r="88" spans="1:40">
      <c r="A88" s="444"/>
      <c r="B88" s="451">
        <v>1</v>
      </c>
      <c r="C88" s="451">
        <v>2</v>
      </c>
      <c r="D88" s="451">
        <v>3</v>
      </c>
      <c r="E88" s="451">
        <v>4</v>
      </c>
      <c r="F88" s="451">
        <v>5</v>
      </c>
      <c r="G88" s="451">
        <v>7</v>
      </c>
      <c r="H88" s="451">
        <v>8</v>
      </c>
      <c r="I88" s="451">
        <v>9</v>
      </c>
      <c r="J88" s="451">
        <v>10</v>
      </c>
      <c r="K88" s="451">
        <v>11</v>
      </c>
      <c r="L88" s="451">
        <v>12</v>
      </c>
      <c r="M88" s="451">
        <v>13</v>
      </c>
      <c r="N88" s="451">
        <v>14</v>
      </c>
      <c r="O88" s="939"/>
      <c r="P88" s="939"/>
      <c r="Q88" s="445"/>
      <c r="R88" s="445"/>
      <c r="S88" s="445"/>
      <c r="T88" s="447"/>
      <c r="U88" s="447"/>
      <c r="V88" s="447"/>
      <c r="W88" s="447"/>
      <c r="X88" s="447"/>
      <c r="Y88" s="447"/>
      <c r="Z88" s="447"/>
      <c r="AA88" s="447"/>
      <c r="AB88" s="447"/>
      <c r="AC88" s="447"/>
      <c r="AD88" s="447"/>
      <c r="AE88" s="447"/>
      <c r="AF88" s="447"/>
      <c r="AG88" s="447"/>
      <c r="AH88" s="447"/>
      <c r="AI88" s="447"/>
      <c r="AJ88" s="447"/>
      <c r="AK88" s="447"/>
      <c r="AL88" s="447"/>
      <c r="AM88" s="447"/>
      <c r="AN88" s="447"/>
    </row>
    <row r="89" spans="1:40" ht="60">
      <c r="A89" s="444"/>
      <c r="B89" s="451" t="s">
        <v>5</v>
      </c>
      <c r="C89" s="451" t="s">
        <v>28</v>
      </c>
      <c r="D89" s="451" t="s">
        <v>29</v>
      </c>
      <c r="E89" s="451" t="s">
        <v>215</v>
      </c>
      <c r="F89" s="451" t="s">
        <v>9</v>
      </c>
      <c r="G89" s="451" t="s">
        <v>11</v>
      </c>
      <c r="H89" s="451" t="s">
        <v>12</v>
      </c>
      <c r="I89" s="451" t="s">
        <v>13</v>
      </c>
      <c r="J89" s="451" t="s">
        <v>14</v>
      </c>
      <c r="K89" s="451" t="s">
        <v>15</v>
      </c>
      <c r="L89" s="451" t="s">
        <v>16</v>
      </c>
      <c r="M89" s="451" t="s">
        <v>17</v>
      </c>
      <c r="N89" s="451" t="s">
        <v>216</v>
      </c>
      <c r="O89" s="939"/>
      <c r="P89" s="939"/>
      <c r="Q89" s="445"/>
      <c r="R89" s="445"/>
      <c r="S89" s="445"/>
      <c r="T89" s="447"/>
      <c r="U89" s="447"/>
      <c r="V89" s="447"/>
      <c r="W89" s="447"/>
      <c r="X89" s="447"/>
      <c r="Y89" s="447"/>
      <c r="Z89" s="447"/>
      <c r="AA89" s="447"/>
      <c r="AB89" s="447"/>
      <c r="AC89" s="447"/>
      <c r="AD89" s="447"/>
      <c r="AE89" s="447"/>
      <c r="AF89" s="447"/>
      <c r="AG89" s="447"/>
      <c r="AH89" s="447"/>
      <c r="AI89" s="447"/>
      <c r="AJ89" s="447"/>
      <c r="AK89" s="447"/>
      <c r="AL89" s="447"/>
      <c r="AM89" s="447"/>
      <c r="AN89" s="447"/>
    </row>
    <row r="90" spans="1:40">
      <c r="A90" s="444"/>
      <c r="B90" s="457" t="s">
        <v>24</v>
      </c>
      <c r="C90" s="457" t="s">
        <v>19</v>
      </c>
      <c r="D90" s="457" t="s">
        <v>19</v>
      </c>
      <c r="E90" s="952">
        <f>E30</f>
        <v>1313</v>
      </c>
      <c r="F90" s="951">
        <f t="shared" ref="F90:N90" si="25">F30</f>
        <v>12.256368532241684</v>
      </c>
      <c r="G90" s="951">
        <f t="shared" si="25"/>
        <v>2.9014760955377623</v>
      </c>
      <c r="H90" s="951">
        <f t="shared" si="25"/>
        <v>4.8571091570420633</v>
      </c>
      <c r="I90" s="951">
        <f t="shared" si="25"/>
        <v>8.243949232432433</v>
      </c>
      <c r="J90" s="951">
        <f t="shared" si="25"/>
        <v>9.7986050679851662</v>
      </c>
      <c r="K90" s="951">
        <f t="shared" si="25"/>
        <v>11.71950149432973</v>
      </c>
      <c r="L90" s="951">
        <f t="shared" si="25"/>
        <v>17.625423818424565</v>
      </c>
      <c r="M90" s="951">
        <f t="shared" si="25"/>
        <v>24.762330369014471</v>
      </c>
      <c r="N90" s="953">
        <f t="shared" si="25"/>
        <v>1220.4653465346535</v>
      </c>
      <c r="O90" s="939"/>
      <c r="P90" s="939"/>
      <c r="Q90" s="445"/>
      <c r="R90" s="445"/>
      <c r="S90" s="445"/>
      <c r="T90" s="447"/>
      <c r="U90" s="447"/>
      <c r="V90" s="447"/>
      <c r="W90" s="447"/>
      <c r="X90" s="447"/>
      <c r="Y90" s="447"/>
      <c r="Z90" s="447"/>
      <c r="AA90" s="447"/>
      <c r="AB90" s="447"/>
      <c r="AC90" s="447"/>
      <c r="AD90" s="447"/>
      <c r="AE90" s="447"/>
      <c r="AF90" s="447"/>
      <c r="AG90" s="447"/>
      <c r="AH90" s="447"/>
      <c r="AI90" s="447"/>
      <c r="AJ90" s="447"/>
      <c r="AK90" s="447"/>
      <c r="AL90" s="447"/>
      <c r="AM90" s="447"/>
      <c r="AN90" s="447"/>
    </row>
    <row r="91" spans="1:40">
      <c r="A91" s="444"/>
      <c r="B91" s="453" t="s">
        <v>24</v>
      </c>
      <c r="C91" s="945" t="s">
        <v>75</v>
      </c>
      <c r="D91" s="945">
        <v>500</v>
      </c>
      <c r="E91" s="946"/>
      <c r="F91" s="948">
        <f>F$90/F$9*F10</f>
        <v>14.447898415260713</v>
      </c>
      <c r="G91" s="948">
        <f t="shared" ref="G91:M91" si="26">G$90/G$9*G10</f>
        <v>4.0551473471607045</v>
      </c>
      <c r="H91" s="948">
        <f t="shared" si="26"/>
        <v>6.4479252178160493</v>
      </c>
      <c r="I91" s="948">
        <f t="shared" si="26"/>
        <v>10.052497057406145</v>
      </c>
      <c r="J91" s="948">
        <f t="shared" si="26"/>
        <v>11.918046393038667</v>
      </c>
      <c r="K91" s="948">
        <f t="shared" si="26"/>
        <v>14.037206493599982</v>
      </c>
      <c r="L91" s="948">
        <f t="shared" si="26"/>
        <v>20.660544003156556</v>
      </c>
      <c r="M91" s="948">
        <f t="shared" si="26"/>
        <v>28.119026479521963</v>
      </c>
      <c r="N91" s="945"/>
      <c r="O91" s="939"/>
      <c r="P91" s="939"/>
      <c r="Q91" s="445"/>
      <c r="R91" s="445"/>
      <c r="S91" s="445"/>
      <c r="T91" s="447"/>
      <c r="U91" s="447"/>
      <c r="V91" s="447"/>
      <c r="W91" s="447"/>
      <c r="X91" s="447"/>
      <c r="Y91" s="447"/>
      <c r="Z91" s="447"/>
      <c r="AA91" s="447"/>
      <c r="AB91" s="447"/>
      <c r="AC91" s="447"/>
      <c r="AD91" s="447"/>
      <c r="AE91" s="447"/>
      <c r="AF91" s="447"/>
      <c r="AG91" s="447"/>
      <c r="AH91" s="447"/>
      <c r="AI91" s="447"/>
      <c r="AJ91" s="447"/>
      <c r="AK91" s="447"/>
      <c r="AL91" s="447"/>
      <c r="AM91" s="447"/>
      <c r="AN91" s="447"/>
    </row>
    <row r="92" spans="1:40">
      <c r="A92" s="444"/>
      <c r="B92" s="453" t="s">
        <v>24</v>
      </c>
      <c r="C92" s="945">
        <v>501</v>
      </c>
      <c r="D92" s="945">
        <v>1000</v>
      </c>
      <c r="E92" s="946"/>
      <c r="F92" s="948">
        <f t="shared" ref="F92:M92" si="27">F$90/F$9*F11</f>
        <v>10.707354772694144</v>
      </c>
      <c r="G92" s="948">
        <f t="shared" si="27"/>
        <v>2.7808637262618841</v>
      </c>
      <c r="H92" s="948">
        <f t="shared" si="27"/>
        <v>4.3832866609027983</v>
      </c>
      <c r="I92" s="948">
        <f t="shared" si="27"/>
        <v>7.2332171026621035</v>
      </c>
      <c r="J92" s="948">
        <f t="shared" si="27"/>
        <v>8.603488806368544</v>
      </c>
      <c r="K92" s="948">
        <f t="shared" si="27"/>
        <v>10.18613639132886</v>
      </c>
      <c r="L92" s="948">
        <f t="shared" si="27"/>
        <v>15.001516405024432</v>
      </c>
      <c r="M92" s="948">
        <f t="shared" si="27"/>
        <v>20.506171349247296</v>
      </c>
      <c r="N92" s="945"/>
      <c r="O92" s="939"/>
      <c r="P92" s="939"/>
      <c r="Q92" s="445"/>
      <c r="R92" s="445"/>
      <c r="S92" s="445"/>
      <c r="T92" s="447"/>
      <c r="U92" s="447"/>
      <c r="V92" s="447"/>
      <c r="W92" s="447"/>
      <c r="X92" s="447"/>
      <c r="Y92" s="447"/>
      <c r="Z92" s="447"/>
      <c r="AA92" s="447"/>
      <c r="AB92" s="447"/>
      <c r="AC92" s="447"/>
      <c r="AD92" s="447"/>
      <c r="AE92" s="447"/>
      <c r="AF92" s="447"/>
      <c r="AG92" s="447"/>
      <c r="AH92" s="447"/>
      <c r="AI92" s="447"/>
      <c r="AJ92" s="447"/>
      <c r="AK92" s="447"/>
      <c r="AL92" s="447"/>
      <c r="AM92" s="447"/>
      <c r="AN92" s="447"/>
    </row>
    <row r="93" spans="1:40">
      <c r="A93" s="444"/>
      <c r="B93" s="453" t="s">
        <v>24</v>
      </c>
      <c r="C93" s="945">
        <v>1001</v>
      </c>
      <c r="D93" s="945">
        <v>2000</v>
      </c>
      <c r="E93" s="946"/>
      <c r="F93" s="948">
        <f t="shared" ref="F93:M93" si="28">F$90/F$9*F12</f>
        <v>9.8294654445823451</v>
      </c>
      <c r="G93" s="948">
        <f t="shared" si="28"/>
        <v>2.3256820029703671</v>
      </c>
      <c r="H93" s="948">
        <f t="shared" si="28"/>
        <v>3.8694870152437812</v>
      </c>
      <c r="I93" s="948">
        <f t="shared" si="28"/>
        <v>6.969209986861558</v>
      </c>
      <c r="J93" s="948">
        <f t="shared" si="28"/>
        <v>8.0794233266907494</v>
      </c>
      <c r="K93" s="948">
        <f t="shared" si="28"/>
        <v>9.6107354104187674</v>
      </c>
      <c r="L93" s="948">
        <f t="shared" si="28"/>
        <v>13.785785975919763</v>
      </c>
      <c r="M93" s="948">
        <f t="shared" si="28"/>
        <v>18.479937236049334</v>
      </c>
      <c r="N93" s="945"/>
      <c r="O93" s="939"/>
      <c r="P93" s="939"/>
      <c r="Q93" s="445"/>
      <c r="R93" s="445"/>
      <c r="S93" s="445"/>
      <c r="T93" s="447"/>
      <c r="U93" s="447"/>
      <c r="V93" s="447"/>
      <c r="W93" s="447"/>
      <c r="X93" s="447"/>
      <c r="Y93" s="447"/>
      <c r="Z93" s="447"/>
      <c r="AA93" s="447"/>
      <c r="AB93" s="447"/>
      <c r="AC93" s="447"/>
      <c r="AD93" s="447"/>
      <c r="AE93" s="447"/>
      <c r="AF93" s="447"/>
      <c r="AG93" s="447"/>
      <c r="AH93" s="447"/>
      <c r="AI93" s="447"/>
      <c r="AJ93" s="447"/>
      <c r="AK93" s="447"/>
      <c r="AL93" s="447"/>
      <c r="AM93" s="447"/>
      <c r="AN93" s="447"/>
    </row>
    <row r="94" spans="1:40">
      <c r="A94" s="444"/>
      <c r="B94" s="453" t="s">
        <v>24</v>
      </c>
      <c r="C94" s="945">
        <v>2001</v>
      </c>
      <c r="D94" s="945">
        <v>5000</v>
      </c>
      <c r="E94" s="946"/>
      <c r="F94" s="948">
        <f t="shared" ref="F94:M94" si="29">F$90/F$9*F13</f>
        <v>8.9819915047722976</v>
      </c>
      <c r="G94" s="948">
        <f t="shared" si="29"/>
        <v>1.4744262508055592</v>
      </c>
      <c r="H94" s="948">
        <f t="shared" si="29"/>
        <v>2.6285267252698228</v>
      </c>
      <c r="I94" s="948">
        <f t="shared" si="29"/>
        <v>5.5946825899117982</v>
      </c>
      <c r="J94" s="948">
        <f t="shared" si="29"/>
        <v>6.9486214668955899</v>
      </c>
      <c r="K94" s="948">
        <f t="shared" si="29"/>
        <v>8.4598880439129847</v>
      </c>
      <c r="L94" s="948">
        <f t="shared" si="29"/>
        <v>13.537807877992064</v>
      </c>
      <c r="M94" s="948">
        <f t="shared" si="29"/>
        <v>18.774850418457646</v>
      </c>
      <c r="N94" s="945"/>
      <c r="O94" s="939"/>
      <c r="P94" s="939"/>
      <c r="Q94" s="445"/>
      <c r="R94" s="445"/>
      <c r="S94" s="445"/>
      <c r="T94" s="447"/>
      <c r="U94" s="447"/>
      <c r="V94" s="447"/>
      <c r="W94" s="447"/>
      <c r="X94" s="447"/>
      <c r="Y94" s="447"/>
      <c r="Z94" s="447"/>
      <c r="AA94" s="447"/>
      <c r="AB94" s="447"/>
      <c r="AC94" s="447"/>
      <c r="AD94" s="447"/>
      <c r="AE94" s="447"/>
      <c r="AF94" s="447"/>
      <c r="AG94" s="447"/>
      <c r="AH94" s="447"/>
      <c r="AI94" s="447"/>
      <c r="AJ94" s="447"/>
      <c r="AK94" s="447"/>
      <c r="AL94" s="447"/>
      <c r="AM94" s="447"/>
      <c r="AN94" s="447"/>
    </row>
    <row r="95" spans="1:40">
      <c r="A95" s="444"/>
      <c r="B95" s="453" t="s">
        <v>24</v>
      </c>
      <c r="C95" s="945">
        <v>5001</v>
      </c>
      <c r="D95" s="945">
        <v>10000</v>
      </c>
      <c r="E95" s="946"/>
      <c r="F95" s="948">
        <f t="shared" ref="F95:M95" si="30">F$90/F$9*F14</f>
        <v>7.2350931950928041</v>
      </c>
      <c r="G95" s="948">
        <f t="shared" si="30"/>
        <v>1.5724474481728159</v>
      </c>
      <c r="H95" s="948">
        <f t="shared" si="30"/>
        <v>2.5280013138194239</v>
      </c>
      <c r="I95" s="948">
        <f t="shared" si="30"/>
        <v>4.1596406804824086</v>
      </c>
      <c r="J95" s="948">
        <f t="shared" si="30"/>
        <v>5.3002914534661976</v>
      </c>
      <c r="K95" s="948">
        <f t="shared" si="30"/>
        <v>6.1954570991118825</v>
      </c>
      <c r="L95" s="948">
        <f t="shared" si="30"/>
        <v>16.76140199715033</v>
      </c>
      <c r="M95" s="948">
        <f t="shared" si="30"/>
        <v>18.029173075529865</v>
      </c>
      <c r="N95" s="945"/>
      <c r="O95" s="939"/>
      <c r="P95" s="939"/>
      <c r="Q95" s="445"/>
      <c r="R95" s="445"/>
      <c r="S95" s="445"/>
      <c r="T95" s="447"/>
      <c r="U95" s="447"/>
      <c r="V95" s="447"/>
      <c r="W95" s="447"/>
      <c r="X95" s="447"/>
      <c r="Y95" s="447"/>
      <c r="Z95" s="447"/>
      <c r="AA95" s="447"/>
      <c r="AB95" s="447"/>
      <c r="AC95" s="447"/>
      <c r="AD95" s="447"/>
      <c r="AE95" s="447"/>
      <c r="AF95" s="447"/>
      <c r="AG95" s="447"/>
      <c r="AH95" s="447"/>
      <c r="AI95" s="447"/>
      <c r="AJ95" s="447"/>
      <c r="AK95" s="447"/>
      <c r="AL95" s="447"/>
      <c r="AM95" s="447"/>
      <c r="AN95" s="447"/>
    </row>
    <row r="96" spans="1:40">
      <c r="A96" s="444"/>
      <c r="B96" s="453" t="s">
        <v>24</v>
      </c>
      <c r="C96" s="945">
        <v>10001</v>
      </c>
      <c r="D96" s="945">
        <v>20000</v>
      </c>
      <c r="E96" s="946"/>
      <c r="F96" s="948">
        <f t="shared" ref="F96:M96" si="31">F$90/F$9*F15</f>
        <v>4.5698202520286539</v>
      </c>
      <c r="G96" s="948">
        <f t="shared" si="31"/>
        <v>0.99318723341182058</v>
      </c>
      <c r="H96" s="948">
        <f t="shared" si="31"/>
        <v>1.5967329361952836</v>
      </c>
      <c r="I96" s="948">
        <f t="shared" si="31"/>
        <v>2.6273068929814851</v>
      </c>
      <c r="J96" s="948">
        <f t="shared" si="31"/>
        <v>3.0752919500707048</v>
      </c>
      <c r="K96" s="948">
        <f t="shared" si="31"/>
        <v>4.0386978179897</v>
      </c>
      <c r="L96" s="948">
        <f t="shared" si="31"/>
        <v>6.821961042412191</v>
      </c>
      <c r="M96" s="948">
        <f t="shared" si="31"/>
        <v>12.267376399170812</v>
      </c>
      <c r="N96" s="945"/>
      <c r="O96" s="939"/>
      <c r="P96" s="939"/>
      <c r="Q96" s="445"/>
      <c r="R96" s="445"/>
      <c r="S96" s="445"/>
      <c r="T96" s="447"/>
      <c r="U96" s="447"/>
      <c r="V96" s="447"/>
      <c r="W96" s="447"/>
      <c r="X96" s="447"/>
      <c r="Y96" s="447"/>
      <c r="Z96" s="447"/>
      <c r="AA96" s="447"/>
      <c r="AB96" s="447"/>
      <c r="AC96" s="447"/>
      <c r="AD96" s="447"/>
      <c r="AE96" s="447"/>
      <c r="AF96" s="447"/>
      <c r="AG96" s="447"/>
      <c r="AH96" s="447"/>
      <c r="AI96" s="447"/>
      <c r="AJ96" s="447"/>
      <c r="AK96" s="447"/>
      <c r="AL96" s="447"/>
      <c r="AM96" s="447"/>
      <c r="AN96" s="447"/>
    </row>
    <row r="97" spans="1:40">
      <c r="A97" s="444"/>
      <c r="B97" s="453" t="s">
        <v>24</v>
      </c>
      <c r="C97" s="945">
        <v>20001</v>
      </c>
      <c r="D97" s="945" t="s">
        <v>76</v>
      </c>
      <c r="E97" s="946"/>
      <c r="F97" s="948">
        <f t="shared" ref="F97:M97" si="32">F$90/F$9*F16</f>
        <v>3.807337780210065</v>
      </c>
      <c r="G97" s="948">
        <f t="shared" si="32"/>
        <v>0.8274722129196399</v>
      </c>
      <c r="H97" s="948">
        <f t="shared" si="32"/>
        <v>1.3303152635343374</v>
      </c>
      <c r="I97" s="948">
        <f t="shared" si="32"/>
        <v>2.1889361598881569</v>
      </c>
      <c r="J97" s="948">
        <f t="shared" si="32"/>
        <v>2.5621741296022122</v>
      </c>
      <c r="K97" s="948">
        <f t="shared" si="32"/>
        <v>3.3648340497545948</v>
      </c>
      <c r="L97" s="948">
        <f t="shared" si="32"/>
        <v>5.6837049554338384</v>
      </c>
      <c r="M97" s="948">
        <f t="shared" si="32"/>
        <v>10.220543271452831</v>
      </c>
      <c r="N97" s="945"/>
      <c r="O97" s="939"/>
      <c r="P97" s="939"/>
      <c r="Q97" s="445"/>
      <c r="R97" s="445"/>
      <c r="S97" s="445"/>
      <c r="T97" s="447"/>
      <c r="U97" s="447"/>
      <c r="V97" s="447"/>
      <c r="W97" s="447"/>
      <c r="X97" s="447"/>
      <c r="Y97" s="447"/>
      <c r="Z97" s="447"/>
      <c r="AA97" s="447"/>
      <c r="AB97" s="447"/>
      <c r="AC97" s="447"/>
      <c r="AD97" s="447"/>
      <c r="AE97" s="447"/>
      <c r="AF97" s="447"/>
      <c r="AG97" s="447"/>
      <c r="AH97" s="447"/>
      <c r="AI97" s="447"/>
      <c r="AJ97" s="447"/>
      <c r="AK97" s="447"/>
      <c r="AL97" s="447"/>
      <c r="AM97" s="447"/>
      <c r="AN97" s="447"/>
    </row>
    <row r="98" spans="1:40">
      <c r="A98" s="444"/>
      <c r="B98" s="454"/>
      <c r="C98" s="454"/>
      <c r="D98" s="454"/>
      <c r="E98" s="454"/>
      <c r="F98" s="454"/>
      <c r="G98" s="454"/>
      <c r="H98" s="455"/>
      <c r="I98" s="455"/>
      <c r="J98" s="454"/>
      <c r="K98" s="454"/>
      <c r="L98" s="454"/>
      <c r="M98" s="454"/>
      <c r="N98" s="454"/>
      <c r="O98" s="939"/>
      <c r="P98" s="939"/>
      <c r="Q98" s="445"/>
      <c r="R98" s="445"/>
      <c r="S98" s="445"/>
      <c r="T98" s="447"/>
      <c r="U98" s="447"/>
      <c r="V98" s="447"/>
      <c r="W98" s="447"/>
      <c r="X98" s="447"/>
      <c r="Y98" s="447"/>
      <c r="Z98" s="447"/>
      <c r="AA98" s="447"/>
      <c r="AB98" s="447"/>
      <c r="AC98" s="447"/>
      <c r="AD98" s="447"/>
      <c r="AE98" s="447"/>
      <c r="AF98" s="447"/>
      <c r="AG98" s="447"/>
      <c r="AH98" s="447"/>
      <c r="AI98" s="447"/>
      <c r="AJ98" s="447"/>
      <c r="AK98" s="447"/>
      <c r="AL98" s="447"/>
      <c r="AM98" s="447"/>
      <c r="AN98" s="447"/>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92</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6002</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6002</v>
      </c>
      <c r="F9" s="54">
        <v>63.480895061954264</v>
      </c>
      <c r="G9" s="54">
        <v>10.291967914438503</v>
      </c>
      <c r="H9" s="54">
        <v>16.540552995391707</v>
      </c>
      <c r="I9" s="54">
        <v>29.353591032752377</v>
      </c>
      <c r="J9" s="54">
        <v>37.296385017421599</v>
      </c>
      <c r="K9" s="54">
        <v>48.075159990392557</v>
      </c>
      <c r="L9" s="54">
        <v>88.156316024401164</v>
      </c>
      <c r="M9" s="54">
        <v>141.14340903269868</v>
      </c>
      <c r="N9" s="59">
        <v>1023.3200599800067</v>
      </c>
      <c r="O9" s="11"/>
      <c r="P9" s="11"/>
      <c r="Q9" s="11"/>
      <c r="AI9" s="43"/>
      <c r="AJ9" s="43"/>
      <c r="AK9" s="43"/>
      <c r="AL9" s="43"/>
    </row>
    <row r="10" spans="1:69" s="44" customFormat="1">
      <c r="A10" s="1"/>
      <c r="B10" s="26" t="s">
        <v>19</v>
      </c>
      <c r="C10" s="53">
        <v>24</v>
      </c>
      <c r="D10" s="53">
        <v>500</v>
      </c>
      <c r="E10" s="28">
        <v>3368</v>
      </c>
      <c r="F10" s="56">
        <v>65.695421399233354</v>
      </c>
      <c r="G10" s="56">
        <v>11.049893105963429</v>
      </c>
      <c r="H10" s="56">
        <v>16.497805642633228</v>
      </c>
      <c r="I10" s="56">
        <v>27.007171314741036</v>
      </c>
      <c r="J10" s="56">
        <v>34.471127819548869</v>
      </c>
      <c r="K10" s="56">
        <v>44.218218623481761</v>
      </c>
      <c r="L10" s="56">
        <v>86.180241518113874</v>
      </c>
      <c r="M10" s="56">
        <v>152.36950288296711</v>
      </c>
      <c r="N10" s="53">
        <v>254.833135391924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994</v>
      </c>
      <c r="F11" s="56">
        <v>57.925091230939202</v>
      </c>
      <c r="G11" s="56">
        <v>10.198922317831169</v>
      </c>
      <c r="H11" s="56">
        <v>15.770588235294118</v>
      </c>
      <c r="I11" s="56">
        <v>28.704128440366972</v>
      </c>
      <c r="J11" s="56">
        <v>36.098920452792939</v>
      </c>
      <c r="K11" s="56">
        <v>47.676190476190477</v>
      </c>
      <c r="L11" s="56">
        <v>82.549165120593699</v>
      </c>
      <c r="M11" s="56">
        <v>121.7654161995091</v>
      </c>
      <c r="N11" s="53">
        <v>700.55432595573438</v>
      </c>
      <c r="O11" s="11"/>
      <c r="P11" s="11"/>
      <c r="Q11" s="34" t="s">
        <v>23</v>
      </c>
      <c r="AI11" s="1"/>
      <c r="AJ11" s="43"/>
      <c r="AK11" s="43"/>
      <c r="AL11" s="43"/>
    </row>
    <row r="12" spans="1:69">
      <c r="B12" s="26" t="s">
        <v>19</v>
      </c>
      <c r="C12" s="53">
        <v>1001</v>
      </c>
      <c r="D12" s="53">
        <v>2000</v>
      </c>
      <c r="E12" s="28">
        <v>906</v>
      </c>
      <c r="F12" s="56">
        <v>62.595571536869087</v>
      </c>
      <c r="G12" s="56">
        <v>8.4936371974261586</v>
      </c>
      <c r="H12" s="56">
        <v>19.043176681474556</v>
      </c>
      <c r="I12" s="56">
        <v>34.981972546028977</v>
      </c>
      <c r="J12" s="56">
        <v>44.68366677758592</v>
      </c>
      <c r="K12" s="56">
        <v>55.264065753770417</v>
      </c>
      <c r="L12" s="56">
        <v>96.285257906907773</v>
      </c>
      <c r="M12" s="56">
        <v>139.82802521682487</v>
      </c>
      <c r="N12" s="53">
        <v>1439.9657836644592</v>
      </c>
      <c r="O12" s="11"/>
      <c r="P12" s="11"/>
      <c r="Q12" s="34" t="s">
        <v>25</v>
      </c>
      <c r="AI12" s="1"/>
      <c r="AJ12" s="43"/>
      <c r="AK12" s="43"/>
      <c r="AL12" s="43"/>
    </row>
    <row r="13" spans="1:69">
      <c r="B13" s="26" t="s">
        <v>19</v>
      </c>
      <c r="C13" s="53">
        <v>2001</v>
      </c>
      <c r="D13" s="53">
        <v>5000</v>
      </c>
      <c r="E13" s="28">
        <v>596</v>
      </c>
      <c r="F13" s="56">
        <v>62.048672518935639</v>
      </c>
      <c r="G13" s="56">
        <v>7.3944352145764505</v>
      </c>
      <c r="H13" s="56">
        <v>17.329355869154305</v>
      </c>
      <c r="I13" s="56">
        <v>37.389326416680788</v>
      </c>
      <c r="J13" s="56">
        <v>45.461066300173115</v>
      </c>
      <c r="K13" s="56">
        <v>55.095362651238496</v>
      </c>
      <c r="L13" s="56">
        <v>92.250846184891714</v>
      </c>
      <c r="M13" s="56">
        <v>126.94040069487968</v>
      </c>
      <c r="N13" s="53">
        <v>2892.6224832214766</v>
      </c>
      <c r="O13" s="11"/>
      <c r="P13" s="11"/>
      <c r="Q13" s="34" t="s">
        <v>26</v>
      </c>
      <c r="AI13" s="1"/>
      <c r="AJ13" s="43"/>
      <c r="AK13" s="43"/>
      <c r="AL13" s="43"/>
    </row>
    <row r="14" spans="1:69">
      <c r="B14" s="26" t="s">
        <v>19</v>
      </c>
      <c r="C14" s="53">
        <v>5001</v>
      </c>
      <c r="D14" s="53">
        <v>10000</v>
      </c>
      <c r="E14" s="28">
        <v>95</v>
      </c>
      <c r="F14" s="56">
        <v>61.837299887300297</v>
      </c>
      <c r="G14" s="56">
        <v>8.0857884465451075</v>
      </c>
      <c r="H14" s="56">
        <v>16.639172874567539</v>
      </c>
      <c r="I14" s="56">
        <v>36.353479372570995</v>
      </c>
      <c r="J14" s="56">
        <v>43.867312935474096</v>
      </c>
      <c r="K14" s="56">
        <v>60.51973848176646</v>
      </c>
      <c r="L14" s="56">
        <v>146.6976670964456</v>
      </c>
      <c r="M14" s="56">
        <v>146.6976670964456</v>
      </c>
      <c r="N14" s="53">
        <v>6812.8315789473681</v>
      </c>
      <c r="O14" s="11"/>
      <c r="P14" s="11"/>
      <c r="Q14" s="34" t="s">
        <v>27</v>
      </c>
      <c r="AI14" s="1"/>
      <c r="AJ14" s="43"/>
      <c r="AK14" s="43"/>
      <c r="AL14" s="43"/>
    </row>
    <row r="15" spans="1:69">
      <c r="B15" s="26" t="s">
        <v>19</v>
      </c>
      <c r="C15" s="53">
        <v>10001</v>
      </c>
      <c r="D15" s="53">
        <v>20000</v>
      </c>
      <c r="E15" s="28">
        <v>30</v>
      </c>
      <c r="F15" s="56">
        <v>59.39216006014604</v>
      </c>
      <c r="G15" s="30">
        <v>7.7660642121328021</v>
      </c>
      <c r="H15" s="30">
        <v>15.981234957474468</v>
      </c>
      <c r="I15" s="30">
        <v>13.202924762855716</v>
      </c>
      <c r="J15" s="30">
        <v>14.598777266243051</v>
      </c>
      <c r="K15" s="30">
        <v>22.778679099580977</v>
      </c>
      <c r="L15" s="30">
        <v>70.464120839856122</v>
      </c>
      <c r="M15" s="30">
        <v>232.36064080659571</v>
      </c>
      <c r="N15" s="53">
        <v>13215.233333333334</v>
      </c>
      <c r="O15" s="11"/>
      <c r="P15" s="11"/>
      <c r="Q15" s="11"/>
      <c r="AI15" s="1"/>
      <c r="AJ15" s="43"/>
      <c r="AK15" s="43"/>
      <c r="AL15" s="43"/>
    </row>
    <row r="16" spans="1:69">
      <c r="B16" s="26" t="s">
        <v>19</v>
      </c>
      <c r="C16" s="53">
        <v>20001</v>
      </c>
      <c r="D16" s="53">
        <v>134848</v>
      </c>
      <c r="E16" s="28">
        <v>10</v>
      </c>
      <c r="F16" s="56">
        <v>79.528129928587603</v>
      </c>
      <c r="G16" s="30">
        <v>10.399025108209427</v>
      </c>
      <c r="H16" s="30">
        <v>21.399419196577888</v>
      </c>
      <c r="I16" s="30">
        <v>17.679166996358173</v>
      </c>
      <c r="J16" s="30">
        <v>29.303371955035473</v>
      </c>
      <c r="K16" s="30">
        <v>42.917827692199644</v>
      </c>
      <c r="L16" s="30">
        <v>210.12875229783384</v>
      </c>
      <c r="M16" s="30">
        <v>332.4686867392727</v>
      </c>
      <c r="N16" s="53">
        <v>25345.9</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6141967</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6002</v>
      </c>
      <c r="F26" s="54">
        <v>63.480895061954264</v>
      </c>
      <c r="G26" s="54">
        <v>10.291967914438503</v>
      </c>
      <c r="H26" s="54">
        <v>16.540552995391707</v>
      </c>
      <c r="I26" s="54">
        <v>29.353591032752377</v>
      </c>
      <c r="J26" s="54">
        <v>37.296385017421599</v>
      </c>
      <c r="K26" s="54">
        <v>48.075159990392557</v>
      </c>
      <c r="L26" s="54">
        <v>88.156316024401164</v>
      </c>
      <c r="M26" s="54">
        <v>141.14340903269868</v>
      </c>
      <c r="N26" s="59">
        <v>1023.3200599800067</v>
      </c>
      <c r="O26" s="11"/>
      <c r="P26" s="11"/>
      <c r="Q26" s="11"/>
      <c r="AI26" s="43"/>
      <c r="AJ26" s="43"/>
      <c r="AK26" s="43"/>
      <c r="AL26" s="43"/>
    </row>
    <row r="27" spans="1:69">
      <c r="B27" s="28" t="s">
        <v>20</v>
      </c>
      <c r="C27" s="28" t="s">
        <v>19</v>
      </c>
      <c r="D27" s="28" t="s">
        <v>19</v>
      </c>
      <c r="E27" s="28">
        <v>2741</v>
      </c>
      <c r="F27" s="56">
        <v>59.351358621380882</v>
      </c>
      <c r="G27" s="56">
        <v>9.7978048126909272</v>
      </c>
      <c r="H27" s="56">
        <v>14.947799343499561</v>
      </c>
      <c r="I27" s="56">
        <v>26.102024604397485</v>
      </c>
      <c r="J27" s="56">
        <v>33.798994974874368</v>
      </c>
      <c r="K27" s="56">
        <v>42.731179883945842</v>
      </c>
      <c r="L27" s="56">
        <v>79.303439259274526</v>
      </c>
      <c r="M27" s="56">
        <v>132.01029411764716</v>
      </c>
      <c r="N27" s="33">
        <v>722.59722728931047</v>
      </c>
      <c r="O27" s="11"/>
      <c r="P27" s="11"/>
      <c r="Q27" s="11"/>
      <c r="AI27" s="43"/>
      <c r="AJ27" s="43"/>
      <c r="AK27" s="43"/>
      <c r="AL27" s="43"/>
    </row>
    <row r="28" spans="1:69">
      <c r="B28" s="28" t="s">
        <v>21</v>
      </c>
      <c r="C28" s="28" t="s">
        <v>19</v>
      </c>
      <c r="D28" s="28" t="s">
        <v>19</v>
      </c>
      <c r="E28" s="28">
        <v>1288</v>
      </c>
      <c r="F28" s="56">
        <v>61.742415063119758</v>
      </c>
      <c r="G28" s="56">
        <v>9.8534217764115848</v>
      </c>
      <c r="H28" s="56">
        <v>15.86296209259025</v>
      </c>
      <c r="I28" s="56">
        <v>28.873435394978568</v>
      </c>
      <c r="J28" s="56">
        <v>36.588657811615207</v>
      </c>
      <c r="K28" s="56">
        <v>45.852672275013511</v>
      </c>
      <c r="L28" s="56">
        <v>83.223507282618229</v>
      </c>
      <c r="M28" s="56">
        <v>137.06092885872303</v>
      </c>
      <c r="N28" s="33">
        <v>1314.736801242236</v>
      </c>
      <c r="O28" s="11"/>
      <c r="P28" s="11"/>
      <c r="Q28" s="11"/>
      <c r="AI28" s="43"/>
      <c r="AJ28" s="43"/>
      <c r="AK28" s="43"/>
      <c r="AL28" s="43"/>
    </row>
    <row r="29" spans="1:69" s="44" customFormat="1">
      <c r="A29" s="1"/>
      <c r="B29" s="28" t="s">
        <v>22</v>
      </c>
      <c r="C29" s="28" t="s">
        <v>19</v>
      </c>
      <c r="D29" s="28" t="s">
        <v>19</v>
      </c>
      <c r="E29" s="28">
        <v>355</v>
      </c>
      <c r="F29" s="56">
        <v>67.769380380178802</v>
      </c>
      <c r="G29" s="56">
        <v>12.88965466212853</v>
      </c>
      <c r="H29" s="56">
        <v>20.764528644832048</v>
      </c>
      <c r="I29" s="56">
        <v>32.295093457943928</v>
      </c>
      <c r="J29" s="56">
        <v>42.903682719546744</v>
      </c>
      <c r="K29" s="56">
        <v>57.452199551581508</v>
      </c>
      <c r="L29" s="56">
        <v>103.48555702133469</v>
      </c>
      <c r="M29" s="56">
        <v>144.8389785367383</v>
      </c>
      <c r="N29" s="33">
        <v>1150.2535211267605</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1618</v>
      </c>
      <c r="F30" s="56">
        <v>70.919590571311844</v>
      </c>
      <c r="G30" s="56">
        <v>12.067755249445391</v>
      </c>
      <c r="H30" s="56">
        <v>19.903182085168869</v>
      </c>
      <c r="I30" s="56">
        <v>34.883507323221345</v>
      </c>
      <c r="J30" s="56">
        <v>45.094690749863162</v>
      </c>
      <c r="K30" s="56">
        <v>56.628385590533654</v>
      </c>
      <c r="L30" s="56">
        <v>101.53088054242129</v>
      </c>
      <c r="M30" s="56">
        <v>155.95319865319871</v>
      </c>
      <c r="N30" s="33">
        <v>1272.9338689740421</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24</v>
      </c>
      <c r="C37" s="53">
        <v>500</v>
      </c>
      <c r="D37" s="53">
        <v>254.833135391924</v>
      </c>
      <c r="E37" s="56">
        <v>65.695421399233354</v>
      </c>
      <c r="F37" s="948">
        <v>61.421826384824833</v>
      </c>
      <c r="G37" s="948">
        <v>63.896294653995938</v>
      </c>
      <c r="H37" s="948">
        <v>70.133510211154302</v>
      </c>
      <c r="I37" s="948">
        <v>73.393615252216918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700.55432595573438</v>
      </c>
      <c r="E38" s="56">
        <v>57.925091230939202</v>
      </c>
      <c r="F38" s="948">
        <v>54.156968950554692</v>
      </c>
      <c r="G38" s="948">
        <v>56.338761793753854</v>
      </c>
      <c r="H38" s="948">
        <v>61.838251293636226</v>
      </c>
      <c r="I38" s="948">
        <v>64.712757277522044</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1439.9657836644592</v>
      </c>
      <c r="E39" s="56">
        <v>62.595571536869087</v>
      </c>
      <c r="F39" s="948">
        <v>58.523626845041029</v>
      </c>
      <c r="G39" s="948">
        <v>60.881336899404424</v>
      </c>
      <c r="H39" s="948">
        <v>66.824248357820537</v>
      </c>
      <c r="I39" s="948">
        <v>69.93052477662016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2892.6224832214766</v>
      </c>
      <c r="E40" s="56">
        <v>62.048672518935639</v>
      </c>
      <c r="F40" s="948">
        <v>58.012304506070059</v>
      </c>
      <c r="G40" s="948">
        <v>60.349415190835181</v>
      </c>
      <c r="H40" s="948">
        <v>66.240403288533059</v>
      </c>
      <c r="I40" s="948">
        <v>69.319540095357553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6812.8315789473681</v>
      </c>
      <c r="E41" s="56">
        <v>61.837299887300297</v>
      </c>
      <c r="F41" s="948">
        <v>57.814682011133733</v>
      </c>
      <c r="G41" s="948">
        <v>60.143831184140311</v>
      </c>
      <c r="H41" s="948">
        <v>66.014751267381257</v>
      </c>
      <c r="I41" s="948">
        <v>69.083398804675866</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13215.233333333334</v>
      </c>
      <c r="E42" s="56">
        <v>59.39216006014604</v>
      </c>
      <c r="F42" s="948">
        <v>55.528602543929921</v>
      </c>
      <c r="G42" s="948">
        <v>57.765653656111049</v>
      </c>
      <c r="H42" s="948">
        <v>63.404428730696466</v>
      </c>
      <c r="I42" s="948">
        <v>66.351737329799832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134848</v>
      </c>
      <c r="D43" s="53">
        <v>25345.9</v>
      </c>
      <c r="E43" s="56">
        <v>79.528129928587603</v>
      </c>
      <c r="F43" s="948">
        <v>74.354694515141702</v>
      </c>
      <c r="G43" s="948">
        <v>77.350182325759562</v>
      </c>
      <c r="H43" s="948">
        <v>84.900694654585067</v>
      </c>
      <c r="I43" s="948">
        <v>88.847241487900561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1023.3200599800067</v>
      </c>
      <c r="E44" s="54">
        <v>63.480895061954264</v>
      </c>
      <c r="F44" s="54">
        <v>59.351358621380882</v>
      </c>
      <c r="G44" s="54">
        <v>61.742415063119758</v>
      </c>
      <c r="H44" s="54">
        <v>67.769380380178802</v>
      </c>
      <c r="I44" s="54">
        <v>70.919590571311844</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427"/>
      <c r="B46" s="431" t="s">
        <v>221</v>
      </c>
      <c r="C46" s="432"/>
      <c r="D46" s="432"/>
      <c r="E46" s="432"/>
      <c r="F46" s="432"/>
      <c r="G46" s="432"/>
      <c r="H46" s="432"/>
      <c r="I46" s="432"/>
      <c r="J46" s="432"/>
      <c r="K46" s="432"/>
      <c r="L46" s="433"/>
      <c r="M46" s="433"/>
      <c r="N46" s="432"/>
      <c r="O46" s="432"/>
      <c r="P46" s="432"/>
      <c r="Q46" s="432"/>
      <c r="R46" s="432"/>
      <c r="S46" s="432"/>
      <c r="T46" s="432"/>
      <c r="U46" s="432"/>
      <c r="V46" s="432"/>
      <c r="W46" s="432"/>
      <c r="X46" s="432"/>
      <c r="Y46" s="432"/>
      <c r="Z46" s="432"/>
      <c r="AA46" s="432"/>
      <c r="AB46" s="432"/>
      <c r="AC46" s="432"/>
      <c r="AD46" s="432"/>
      <c r="AE46" s="430"/>
      <c r="AF46" s="430"/>
      <c r="AG46" s="430"/>
      <c r="AH46" s="430"/>
      <c r="AI46" s="430"/>
      <c r="AJ46" s="430"/>
      <c r="AK46" s="430"/>
      <c r="AL46" s="430"/>
      <c r="AM46" s="428"/>
      <c r="AN46" s="428"/>
    </row>
    <row r="47" spans="1:40">
      <c r="A47" s="426"/>
      <c r="B47" s="426"/>
      <c r="C47" s="426"/>
      <c r="D47" s="426"/>
      <c r="E47" s="426"/>
      <c r="F47" s="426"/>
      <c r="G47" s="426"/>
      <c r="H47" s="426"/>
      <c r="I47" s="426"/>
      <c r="J47" s="426"/>
      <c r="K47" s="426"/>
      <c r="L47" s="426"/>
      <c r="M47" s="426"/>
      <c r="N47" s="426"/>
      <c r="O47" s="426"/>
      <c r="P47" s="426"/>
      <c r="Q47" s="426"/>
      <c r="R47" s="426"/>
      <c r="S47" s="426"/>
      <c r="T47" s="426"/>
      <c r="U47" s="426"/>
      <c r="V47" s="426"/>
      <c r="W47" s="426"/>
      <c r="X47" s="426"/>
      <c r="Y47" s="426"/>
      <c r="Z47" s="426"/>
      <c r="AA47" s="426"/>
      <c r="AB47" s="426"/>
      <c r="AC47" s="426"/>
      <c r="AD47" s="426"/>
      <c r="AE47" s="426"/>
      <c r="AF47" s="426"/>
      <c r="AG47" s="426"/>
      <c r="AH47" s="426"/>
      <c r="AI47" s="426"/>
      <c r="AJ47" s="426"/>
      <c r="AK47" s="426"/>
      <c r="AL47" s="426"/>
      <c r="AM47" s="426"/>
      <c r="AN47" s="426"/>
    </row>
    <row r="48" spans="1:40">
      <c r="A48" s="427"/>
      <c r="B48" s="442" t="s">
        <v>218</v>
      </c>
      <c r="C48" s="428"/>
      <c r="D48" s="428"/>
      <c r="E48" s="428"/>
      <c r="F48" s="428"/>
      <c r="G48" s="428"/>
      <c r="H48" s="428"/>
      <c r="I48" s="428"/>
      <c r="J48" s="428"/>
      <c r="K48" s="428"/>
      <c r="L48" s="428"/>
      <c r="M48" s="428"/>
      <c r="N48" s="429"/>
      <c r="O48" s="429"/>
      <c r="P48" s="939"/>
      <c r="Q48" s="428"/>
      <c r="R48" s="428"/>
      <c r="S48" s="428"/>
      <c r="T48" s="430"/>
      <c r="U48" s="430"/>
      <c r="V48" s="430"/>
      <c r="W48" s="430"/>
      <c r="X48" s="430"/>
      <c r="Y48" s="430"/>
      <c r="Z48" s="430"/>
      <c r="AA48" s="430"/>
      <c r="AB48" s="430"/>
      <c r="AC48" s="430"/>
      <c r="AD48" s="430"/>
      <c r="AE48" s="430"/>
      <c r="AF48" s="430"/>
      <c r="AG48" s="430"/>
      <c r="AH48" s="430"/>
      <c r="AI48" s="430"/>
      <c r="AJ48" s="430"/>
      <c r="AK48" s="430"/>
      <c r="AL48" s="430"/>
      <c r="AM48" s="430"/>
      <c r="AN48" s="430"/>
    </row>
    <row r="49" spans="1:40">
      <c r="A49" s="427"/>
      <c r="B49" s="434">
        <v>1</v>
      </c>
      <c r="C49" s="434">
        <v>2</v>
      </c>
      <c r="D49" s="434">
        <v>3</v>
      </c>
      <c r="E49" s="434">
        <v>4</v>
      </c>
      <c r="F49" s="434">
        <v>5</v>
      </c>
      <c r="G49" s="434">
        <v>7</v>
      </c>
      <c r="H49" s="434">
        <v>8</v>
      </c>
      <c r="I49" s="434">
        <v>9</v>
      </c>
      <c r="J49" s="434">
        <v>10</v>
      </c>
      <c r="K49" s="434">
        <v>11</v>
      </c>
      <c r="L49" s="434">
        <v>12</v>
      </c>
      <c r="M49" s="434">
        <v>13</v>
      </c>
      <c r="N49" s="434">
        <v>14</v>
      </c>
      <c r="O49" s="939"/>
      <c r="P49" s="939"/>
      <c r="Q49" s="428"/>
      <c r="R49" s="428"/>
      <c r="S49" s="428"/>
      <c r="T49" s="430"/>
      <c r="U49" s="430"/>
      <c r="V49" s="430"/>
      <c r="W49" s="430"/>
      <c r="X49" s="430"/>
      <c r="Y49" s="430"/>
      <c r="Z49" s="430"/>
      <c r="AA49" s="430"/>
      <c r="AB49" s="430"/>
      <c r="AC49" s="430"/>
      <c r="AD49" s="430"/>
      <c r="AE49" s="430"/>
      <c r="AF49" s="430"/>
      <c r="AG49" s="430"/>
      <c r="AH49" s="430"/>
      <c r="AI49" s="430"/>
      <c r="AJ49" s="430"/>
      <c r="AK49" s="430"/>
      <c r="AL49" s="430"/>
      <c r="AM49" s="430"/>
      <c r="AN49" s="430"/>
    </row>
    <row r="50" spans="1:40" ht="60">
      <c r="A50" s="427"/>
      <c r="B50" s="434" t="s">
        <v>5</v>
      </c>
      <c r="C50" s="434" t="s">
        <v>28</v>
      </c>
      <c r="D50" s="434" t="s">
        <v>29</v>
      </c>
      <c r="E50" s="434" t="s">
        <v>215</v>
      </c>
      <c r="F50" s="434" t="s">
        <v>88</v>
      </c>
      <c r="G50" s="434" t="s">
        <v>11</v>
      </c>
      <c r="H50" s="434" t="s">
        <v>12</v>
      </c>
      <c r="I50" s="434" t="s">
        <v>13</v>
      </c>
      <c r="J50" s="434" t="s">
        <v>14</v>
      </c>
      <c r="K50" s="434" t="s">
        <v>15</v>
      </c>
      <c r="L50" s="434" t="s">
        <v>16</v>
      </c>
      <c r="M50" s="434" t="s">
        <v>17</v>
      </c>
      <c r="N50" s="434" t="s">
        <v>216</v>
      </c>
      <c r="O50" s="939"/>
      <c r="P50" s="939"/>
      <c r="Q50" s="428"/>
      <c r="R50" s="428"/>
      <c r="S50" s="428"/>
      <c r="T50" s="430"/>
      <c r="U50" s="430"/>
      <c r="V50" s="430"/>
      <c r="W50" s="430"/>
      <c r="X50" s="430"/>
      <c r="Y50" s="430"/>
      <c r="Z50" s="430"/>
      <c r="AA50" s="430"/>
      <c r="AB50" s="430"/>
      <c r="AC50" s="430"/>
      <c r="AD50" s="430"/>
      <c r="AE50" s="430"/>
      <c r="AF50" s="430"/>
      <c r="AG50" s="430"/>
      <c r="AH50" s="430"/>
      <c r="AI50" s="430"/>
      <c r="AJ50" s="430"/>
      <c r="AK50" s="430"/>
      <c r="AL50" s="430"/>
      <c r="AM50" s="430"/>
      <c r="AN50" s="430"/>
    </row>
    <row r="51" spans="1:40">
      <c r="A51" s="427"/>
      <c r="B51" s="440" t="s">
        <v>20</v>
      </c>
      <c r="C51" s="440" t="s">
        <v>19</v>
      </c>
      <c r="D51" s="440" t="s">
        <v>19</v>
      </c>
      <c r="E51" s="440">
        <f t="shared" ref="E51" si="0">E27</f>
        <v>2741</v>
      </c>
      <c r="F51" s="951">
        <f>F27</f>
        <v>59.351358621380882</v>
      </c>
      <c r="G51" s="951">
        <f t="shared" ref="G51:N51" si="1">G27</f>
        <v>9.7978048126909272</v>
      </c>
      <c r="H51" s="951">
        <f t="shared" si="1"/>
        <v>14.947799343499561</v>
      </c>
      <c r="I51" s="951">
        <f t="shared" si="1"/>
        <v>26.102024604397485</v>
      </c>
      <c r="J51" s="951">
        <f t="shared" si="1"/>
        <v>33.798994974874368</v>
      </c>
      <c r="K51" s="951">
        <f t="shared" si="1"/>
        <v>42.731179883945842</v>
      </c>
      <c r="L51" s="951">
        <f t="shared" si="1"/>
        <v>79.303439259274526</v>
      </c>
      <c r="M51" s="951">
        <f t="shared" si="1"/>
        <v>132.01029411764716</v>
      </c>
      <c r="N51" s="952">
        <f t="shared" si="1"/>
        <v>722.59722728931047</v>
      </c>
      <c r="O51" s="939"/>
      <c r="P51" s="939"/>
      <c r="Q51" s="428"/>
      <c r="R51" s="428"/>
      <c r="S51" s="428"/>
      <c r="T51" s="430"/>
      <c r="U51" s="430"/>
      <c r="V51" s="430"/>
      <c r="W51" s="430"/>
      <c r="X51" s="430"/>
      <c r="Y51" s="430"/>
      <c r="Z51" s="430"/>
      <c r="AA51" s="430"/>
      <c r="AB51" s="430"/>
      <c r="AC51" s="430"/>
      <c r="AD51" s="430"/>
      <c r="AE51" s="430"/>
      <c r="AF51" s="430"/>
      <c r="AG51" s="430"/>
      <c r="AH51" s="430"/>
      <c r="AI51" s="430"/>
      <c r="AJ51" s="430"/>
      <c r="AK51" s="430"/>
      <c r="AL51" s="430"/>
      <c r="AM51" s="430"/>
      <c r="AN51" s="430"/>
    </row>
    <row r="52" spans="1:40">
      <c r="A52" s="427"/>
      <c r="B52" s="436" t="s">
        <v>20</v>
      </c>
      <c r="C52" s="435" t="s">
        <v>75</v>
      </c>
      <c r="D52" s="435">
        <v>500</v>
      </c>
      <c r="E52" s="436"/>
      <c r="F52" s="948">
        <f>F$51/F$9*F10</f>
        <v>61.421826384824833</v>
      </c>
      <c r="G52" s="948">
        <f t="shared" ref="G52:M52" si="2">G$51/G$9*G10</f>
        <v>10.519338648680131</v>
      </c>
      <c r="H52" s="948">
        <f t="shared" si="2"/>
        <v>14.909168298232963</v>
      </c>
      <c r="I52" s="948">
        <f t="shared" si="2"/>
        <v>24.015523326123304</v>
      </c>
      <c r="J52" s="948">
        <f t="shared" si="2"/>
        <v>31.238670327082815</v>
      </c>
      <c r="K52" s="948">
        <f t="shared" si="2"/>
        <v>39.302971732704464</v>
      </c>
      <c r="L52" s="948">
        <f t="shared" si="2"/>
        <v>77.525807075350471</v>
      </c>
      <c r="M52" s="948">
        <f t="shared" si="2"/>
        <v>142.50996931411999</v>
      </c>
      <c r="N52" s="435"/>
      <c r="O52" s="939"/>
      <c r="P52" s="939"/>
      <c r="Q52" s="428"/>
      <c r="R52" s="428"/>
      <c r="S52" s="428"/>
      <c r="T52" s="430"/>
      <c r="U52" s="430"/>
      <c r="V52" s="430"/>
      <c r="W52" s="430"/>
      <c r="X52" s="430"/>
      <c r="Y52" s="430"/>
      <c r="Z52" s="430"/>
      <c r="AA52" s="430"/>
      <c r="AB52" s="430"/>
      <c r="AC52" s="430"/>
      <c r="AD52" s="430"/>
      <c r="AE52" s="430"/>
      <c r="AF52" s="430"/>
      <c r="AG52" s="430"/>
      <c r="AH52" s="430"/>
      <c r="AI52" s="430"/>
      <c r="AJ52" s="430"/>
      <c r="AK52" s="430"/>
      <c r="AL52" s="430"/>
      <c r="AM52" s="430"/>
      <c r="AN52" s="430"/>
    </row>
    <row r="53" spans="1:40">
      <c r="A53" s="427"/>
      <c r="B53" s="436" t="s">
        <v>20</v>
      </c>
      <c r="C53" s="435">
        <v>501</v>
      </c>
      <c r="D53" s="435">
        <v>1000</v>
      </c>
      <c r="E53" s="436"/>
      <c r="F53" s="948">
        <f t="shared" ref="F53:M53" si="3">F$51/F$9*F11</f>
        <v>54.156968950554692</v>
      </c>
      <c r="G53" s="948">
        <f t="shared" si="3"/>
        <v>9.7092267485327497</v>
      </c>
      <c r="H53" s="948">
        <f t="shared" si="3"/>
        <v>14.251977460234166</v>
      </c>
      <c r="I53" s="948">
        <f t="shared" si="3"/>
        <v>25.524504513340673</v>
      </c>
      <c r="J53" s="948">
        <f t="shared" si="3"/>
        <v>32.713820130621535</v>
      </c>
      <c r="K53" s="948">
        <f t="shared" si="3"/>
        <v>42.376559367176128</v>
      </c>
      <c r="L53" s="948">
        <f t="shared" si="3"/>
        <v>74.259372411079553</v>
      </c>
      <c r="M53" s="948">
        <f t="shared" si="3"/>
        <v>113.88621343367856</v>
      </c>
      <c r="N53" s="435"/>
      <c r="O53" s="939"/>
      <c r="P53" s="939"/>
      <c r="Q53" s="428"/>
      <c r="R53" s="428"/>
      <c r="S53" s="428"/>
      <c r="T53" s="430"/>
      <c r="U53" s="430"/>
      <c r="V53" s="430"/>
      <c r="W53" s="430"/>
      <c r="X53" s="430"/>
      <c r="Y53" s="430"/>
      <c r="Z53" s="430"/>
      <c r="AA53" s="430"/>
      <c r="AB53" s="430"/>
      <c r="AC53" s="430"/>
      <c r="AD53" s="430"/>
      <c r="AE53" s="430"/>
      <c r="AF53" s="430"/>
      <c r="AG53" s="430"/>
      <c r="AH53" s="430"/>
      <c r="AI53" s="430"/>
      <c r="AJ53" s="430"/>
      <c r="AK53" s="430"/>
      <c r="AL53" s="430"/>
      <c r="AM53" s="430"/>
      <c r="AN53" s="430"/>
    </row>
    <row r="54" spans="1:40">
      <c r="A54" s="427"/>
      <c r="B54" s="436" t="s">
        <v>20</v>
      </c>
      <c r="C54" s="435">
        <v>1001</v>
      </c>
      <c r="D54" s="435">
        <v>2000</v>
      </c>
      <c r="E54" s="436"/>
      <c r="F54" s="948">
        <f t="shared" ref="F54:M54" si="4">F$51/F$9*F12</f>
        <v>58.523626845041029</v>
      </c>
      <c r="G54" s="948">
        <f t="shared" si="4"/>
        <v>8.0858199425054131</v>
      </c>
      <c r="H54" s="948">
        <f t="shared" si="4"/>
        <v>17.209435741162803</v>
      </c>
      <c r="I54" s="948">
        <f t="shared" si="4"/>
        <v>31.106937038401181</v>
      </c>
      <c r="J54" s="948">
        <f t="shared" si="4"/>
        <v>40.493549929011209</v>
      </c>
      <c r="K54" s="948">
        <f t="shared" si="4"/>
        <v>49.120975058938996</v>
      </c>
      <c r="L54" s="948">
        <f t="shared" si="4"/>
        <v>86.616052556807276</v>
      </c>
      <c r="M54" s="948">
        <f t="shared" si="4"/>
        <v>130.78002622486255</v>
      </c>
      <c r="N54" s="435"/>
      <c r="O54" s="939"/>
      <c r="P54" s="939"/>
      <c r="Q54" s="428"/>
      <c r="R54" s="428"/>
      <c r="S54" s="428"/>
      <c r="T54" s="430"/>
      <c r="U54" s="430"/>
      <c r="V54" s="430"/>
      <c r="W54" s="430"/>
      <c r="X54" s="430"/>
      <c r="Y54" s="430"/>
      <c r="Z54" s="430"/>
      <c r="AA54" s="430"/>
      <c r="AB54" s="430"/>
      <c r="AC54" s="430"/>
      <c r="AD54" s="430"/>
      <c r="AE54" s="430"/>
      <c r="AF54" s="430"/>
      <c r="AG54" s="430"/>
      <c r="AH54" s="430"/>
      <c r="AI54" s="430"/>
      <c r="AJ54" s="430"/>
      <c r="AK54" s="430"/>
      <c r="AL54" s="430"/>
      <c r="AM54" s="430"/>
      <c r="AN54" s="430"/>
    </row>
    <row r="55" spans="1:40">
      <c r="A55" s="427"/>
      <c r="B55" s="436" t="s">
        <v>20</v>
      </c>
      <c r="C55" s="435">
        <v>2001</v>
      </c>
      <c r="D55" s="435">
        <v>5000</v>
      </c>
      <c r="E55" s="436"/>
      <c r="F55" s="948">
        <f t="shared" ref="F55:M55" si="5">F$51/F$9*F13</f>
        <v>58.012304506070059</v>
      </c>
      <c r="G55" s="948">
        <f t="shared" si="5"/>
        <v>7.0393955300686555</v>
      </c>
      <c r="H55" s="948">
        <f t="shared" si="5"/>
        <v>15.660645345798525</v>
      </c>
      <c r="I55" s="948">
        <f t="shared" si="5"/>
        <v>33.247622649682356</v>
      </c>
      <c r="J55" s="948">
        <f t="shared" si="5"/>
        <v>41.198050446826031</v>
      </c>
      <c r="K55" s="948">
        <f t="shared" si="5"/>
        <v>48.971024801410742</v>
      </c>
      <c r="L55" s="948">
        <f t="shared" si="5"/>
        <v>82.98678650563464</v>
      </c>
      <c r="M55" s="948">
        <f t="shared" si="5"/>
        <v>118.72633476821333</v>
      </c>
      <c r="N55" s="435"/>
      <c r="O55" s="939"/>
      <c r="P55" s="939"/>
      <c r="Q55" s="428"/>
      <c r="R55" s="428"/>
      <c r="S55" s="428"/>
      <c r="T55" s="430"/>
      <c r="U55" s="430"/>
      <c r="V55" s="430"/>
      <c r="W55" s="430"/>
      <c r="X55" s="430"/>
      <c r="Y55" s="430"/>
      <c r="Z55" s="430"/>
      <c r="AA55" s="430"/>
      <c r="AB55" s="430"/>
      <c r="AC55" s="430"/>
      <c r="AD55" s="430"/>
      <c r="AE55" s="430"/>
      <c r="AF55" s="430"/>
      <c r="AG55" s="430"/>
      <c r="AH55" s="430"/>
      <c r="AI55" s="430"/>
      <c r="AJ55" s="430"/>
      <c r="AK55" s="430"/>
      <c r="AL55" s="430"/>
      <c r="AM55" s="430"/>
      <c r="AN55" s="430"/>
    </row>
    <row r="56" spans="1:40">
      <c r="A56" s="427"/>
      <c r="B56" s="436" t="s">
        <v>20</v>
      </c>
      <c r="C56" s="435">
        <v>5001</v>
      </c>
      <c r="D56" s="435">
        <v>10000</v>
      </c>
      <c r="E56" s="436"/>
      <c r="F56" s="948">
        <f t="shared" ref="F56:M56" si="6">F$51/F$9*F14</f>
        <v>57.814682011133733</v>
      </c>
      <c r="G56" s="948">
        <f t="shared" si="6"/>
        <v>7.6975538220265145</v>
      </c>
      <c r="H56" s="948">
        <f t="shared" si="6"/>
        <v>15.036922734090625</v>
      </c>
      <c r="I56" s="948">
        <f t="shared" si="6"/>
        <v>32.326518822842978</v>
      </c>
      <c r="J56" s="948">
        <f t="shared" si="6"/>
        <v>39.753747951034839</v>
      </c>
      <c r="K56" s="948">
        <f t="shared" si="6"/>
        <v>53.792433184008743</v>
      </c>
      <c r="L56" s="948">
        <f t="shared" si="6"/>
        <v>131.96592208821573</v>
      </c>
      <c r="M56" s="948">
        <f t="shared" si="6"/>
        <v>137.20514696713926</v>
      </c>
      <c r="N56" s="435"/>
      <c r="O56" s="939"/>
      <c r="P56" s="939"/>
      <c r="Q56" s="428"/>
      <c r="R56" s="428"/>
      <c r="S56" s="428"/>
      <c r="T56" s="430"/>
      <c r="U56" s="430"/>
      <c r="V56" s="430"/>
      <c r="W56" s="430"/>
      <c r="X56" s="430"/>
      <c r="Y56" s="430"/>
      <c r="Z56" s="430"/>
      <c r="AA56" s="430"/>
      <c r="AB56" s="430"/>
      <c r="AC56" s="430"/>
      <c r="AD56" s="430"/>
      <c r="AE56" s="430"/>
      <c r="AF56" s="430"/>
      <c r="AG56" s="430"/>
      <c r="AH56" s="430"/>
      <c r="AI56" s="430"/>
      <c r="AJ56" s="430"/>
      <c r="AK56" s="430"/>
      <c r="AL56" s="430"/>
      <c r="AM56" s="430"/>
      <c r="AN56" s="430"/>
    </row>
    <row r="57" spans="1:40">
      <c r="A57" s="427"/>
      <c r="B57" s="436" t="s">
        <v>20</v>
      </c>
      <c r="C57" s="435">
        <v>10001</v>
      </c>
      <c r="D57" s="435">
        <v>20000</v>
      </c>
      <c r="E57" s="436"/>
      <c r="F57" s="948">
        <f t="shared" ref="F57:M57" si="7">F$51/F$9*F15</f>
        <v>55.528602543929921</v>
      </c>
      <c r="G57" s="948">
        <f t="shared" si="7"/>
        <v>7.3931809684866074</v>
      </c>
      <c r="H57" s="948">
        <f t="shared" si="7"/>
        <v>14.442340196981542</v>
      </c>
      <c r="I57" s="948">
        <f t="shared" si="7"/>
        <v>11.740405684113489</v>
      </c>
      <c r="J57" s="948">
        <f t="shared" si="7"/>
        <v>13.229807640353739</v>
      </c>
      <c r="K57" s="948">
        <f t="shared" si="7"/>
        <v>20.246627038108464</v>
      </c>
      <c r="L57" s="948">
        <f t="shared" si="7"/>
        <v>63.387938368873883</v>
      </c>
      <c r="M57" s="948">
        <f t="shared" si="7"/>
        <v>217.32503660257652</v>
      </c>
      <c r="N57" s="435"/>
      <c r="O57" s="939"/>
      <c r="P57" s="939"/>
      <c r="Q57" s="428"/>
      <c r="R57" s="428"/>
      <c r="S57" s="428"/>
      <c r="T57" s="430"/>
      <c r="U57" s="430"/>
      <c r="V57" s="430"/>
      <c r="W57" s="430"/>
      <c r="X57" s="430"/>
      <c r="Y57" s="430"/>
      <c r="Z57" s="430"/>
      <c r="AA57" s="430"/>
      <c r="AB57" s="430"/>
      <c r="AC57" s="430"/>
      <c r="AD57" s="430"/>
      <c r="AE57" s="430"/>
      <c r="AF57" s="430"/>
      <c r="AG57" s="430"/>
      <c r="AH57" s="430"/>
      <c r="AI57" s="430"/>
      <c r="AJ57" s="430"/>
      <c r="AK57" s="430"/>
      <c r="AL57" s="430"/>
      <c r="AM57" s="430"/>
      <c r="AN57" s="430"/>
    </row>
    <row r="58" spans="1:40">
      <c r="A58" s="427"/>
      <c r="B58" s="436" t="s">
        <v>20</v>
      </c>
      <c r="C58" s="435">
        <v>20001</v>
      </c>
      <c r="D58" s="435" t="s">
        <v>76</v>
      </c>
      <c r="E58" s="436"/>
      <c r="F58" s="948">
        <f t="shared" ref="F58:M58" si="8">F$51/F$9*F16</f>
        <v>74.354694515141702</v>
      </c>
      <c r="G58" s="948">
        <f t="shared" si="8"/>
        <v>9.8997217149862031</v>
      </c>
      <c r="H58" s="948">
        <f t="shared" si="8"/>
        <v>19.338786575454741</v>
      </c>
      <c r="I58" s="948">
        <f t="shared" si="8"/>
        <v>15.720804020513174</v>
      </c>
      <c r="J58" s="948">
        <f t="shared" si="8"/>
        <v>26.555509897071229</v>
      </c>
      <c r="K58" s="948">
        <f t="shared" si="8"/>
        <v>38.147130778349393</v>
      </c>
      <c r="L58" s="948">
        <f t="shared" si="8"/>
        <v>189.02709976975362</v>
      </c>
      <c r="M58" s="948">
        <f t="shared" si="8"/>
        <v>310.95528598994986</v>
      </c>
      <c r="N58" s="435"/>
      <c r="O58" s="939"/>
      <c r="P58" s="939"/>
      <c r="Q58" s="428"/>
      <c r="R58" s="428"/>
      <c r="S58" s="428"/>
      <c r="T58" s="430"/>
      <c r="U58" s="430"/>
      <c r="V58" s="430"/>
      <c r="W58" s="430"/>
      <c r="X58" s="430"/>
      <c r="Y58" s="430"/>
      <c r="Z58" s="430"/>
      <c r="AA58" s="430"/>
      <c r="AB58" s="430"/>
      <c r="AC58" s="430"/>
      <c r="AD58" s="430"/>
      <c r="AE58" s="430"/>
      <c r="AF58" s="430"/>
      <c r="AG58" s="430"/>
      <c r="AH58" s="430"/>
      <c r="AI58" s="430"/>
      <c r="AJ58" s="430"/>
      <c r="AK58" s="430"/>
      <c r="AL58" s="430"/>
      <c r="AM58" s="430"/>
      <c r="AN58" s="430"/>
    </row>
    <row r="59" spans="1:40">
      <c r="A59" s="427"/>
      <c r="B59" s="437"/>
      <c r="C59" s="437"/>
      <c r="D59" s="437"/>
      <c r="E59" s="437"/>
      <c r="F59" s="437"/>
      <c r="G59" s="437"/>
      <c r="H59" s="438"/>
      <c r="I59" s="438"/>
      <c r="J59" s="437"/>
      <c r="K59" s="437"/>
      <c r="L59" s="437"/>
      <c r="M59" s="437"/>
      <c r="N59" s="437"/>
      <c r="O59" s="939"/>
      <c r="P59" s="939"/>
      <c r="Q59" s="428"/>
      <c r="R59" s="428"/>
      <c r="S59" s="428"/>
      <c r="T59" s="430"/>
      <c r="U59" s="430"/>
      <c r="V59" s="430"/>
      <c r="W59" s="430"/>
      <c r="X59" s="430"/>
      <c r="Y59" s="430"/>
      <c r="Z59" s="430"/>
      <c r="AA59" s="430"/>
      <c r="AB59" s="430"/>
      <c r="AC59" s="430"/>
      <c r="AD59" s="430"/>
      <c r="AE59" s="430"/>
      <c r="AF59" s="430"/>
      <c r="AG59" s="430"/>
      <c r="AH59" s="430"/>
      <c r="AI59" s="430"/>
      <c r="AJ59" s="430"/>
      <c r="AK59" s="430"/>
      <c r="AL59" s="430"/>
      <c r="AM59" s="430"/>
      <c r="AN59" s="430"/>
    </row>
    <row r="60" spans="1:40">
      <c r="A60" s="427"/>
      <c r="B60" s="430"/>
      <c r="C60" s="430"/>
      <c r="D60" s="430"/>
      <c r="E60" s="430"/>
      <c r="F60" s="430"/>
      <c r="G60" s="430"/>
      <c r="H60" s="430"/>
      <c r="I60" s="430"/>
      <c r="J60" s="430"/>
      <c r="K60" s="430"/>
      <c r="L60" s="430"/>
      <c r="M60" s="430"/>
      <c r="N60" s="430"/>
      <c r="O60" s="939"/>
      <c r="P60" s="939"/>
      <c r="Q60" s="428"/>
      <c r="R60" s="428"/>
      <c r="S60" s="428"/>
      <c r="T60" s="430"/>
      <c r="U60" s="430"/>
      <c r="V60" s="430"/>
      <c r="W60" s="430"/>
      <c r="X60" s="430"/>
      <c r="Y60" s="430"/>
      <c r="Z60" s="430"/>
      <c r="AA60" s="430"/>
      <c r="AB60" s="430"/>
      <c r="AC60" s="430"/>
      <c r="AD60" s="430"/>
      <c r="AE60" s="430"/>
      <c r="AF60" s="430"/>
      <c r="AG60" s="430"/>
      <c r="AH60" s="430"/>
      <c r="AI60" s="430"/>
      <c r="AJ60" s="430"/>
      <c r="AK60" s="430"/>
      <c r="AL60" s="430"/>
      <c r="AM60" s="430"/>
      <c r="AN60" s="430"/>
    </row>
    <row r="61" spans="1:40">
      <c r="A61" s="427"/>
      <c r="B61" s="954" t="s">
        <v>226</v>
      </c>
      <c r="C61" s="428"/>
      <c r="D61" s="428"/>
      <c r="E61" s="428"/>
      <c r="F61" s="428"/>
      <c r="G61" s="428"/>
      <c r="H61" s="429"/>
      <c r="I61" s="429"/>
      <c r="J61" s="428"/>
      <c r="K61" s="428"/>
      <c r="L61" s="428"/>
      <c r="M61" s="428"/>
      <c r="N61" s="428"/>
      <c r="O61" s="939"/>
      <c r="P61" s="939"/>
      <c r="Q61" s="428"/>
      <c r="R61" s="428"/>
      <c r="S61" s="428"/>
      <c r="T61" s="430"/>
      <c r="U61" s="430"/>
      <c r="V61" s="430"/>
      <c r="W61" s="430"/>
      <c r="X61" s="430"/>
      <c r="Y61" s="430"/>
      <c r="Z61" s="430"/>
      <c r="AA61" s="430"/>
      <c r="AB61" s="430"/>
      <c r="AC61" s="430"/>
      <c r="AD61" s="430"/>
      <c r="AE61" s="430"/>
      <c r="AF61" s="430"/>
      <c r="AG61" s="430"/>
      <c r="AH61" s="430"/>
      <c r="AI61" s="430"/>
      <c r="AJ61" s="430"/>
      <c r="AK61" s="430"/>
      <c r="AL61" s="430"/>
      <c r="AM61" s="430"/>
      <c r="AN61" s="430"/>
    </row>
    <row r="62" spans="1:40">
      <c r="A62" s="427"/>
      <c r="B62" s="434">
        <v>1</v>
      </c>
      <c r="C62" s="434">
        <v>2</v>
      </c>
      <c r="D62" s="434">
        <v>3</v>
      </c>
      <c r="E62" s="434">
        <v>4</v>
      </c>
      <c r="F62" s="434">
        <v>5</v>
      </c>
      <c r="G62" s="434">
        <v>7</v>
      </c>
      <c r="H62" s="434">
        <v>8</v>
      </c>
      <c r="I62" s="434">
        <v>9</v>
      </c>
      <c r="J62" s="434">
        <v>10</v>
      </c>
      <c r="K62" s="434">
        <v>11</v>
      </c>
      <c r="L62" s="434">
        <v>12</v>
      </c>
      <c r="M62" s="434">
        <v>13</v>
      </c>
      <c r="N62" s="434">
        <v>14</v>
      </c>
      <c r="O62" s="939"/>
      <c r="P62" s="939"/>
      <c r="Q62" s="428"/>
      <c r="R62" s="428"/>
      <c r="S62" s="428"/>
      <c r="T62" s="430"/>
      <c r="U62" s="430"/>
      <c r="V62" s="430"/>
      <c r="W62" s="430"/>
      <c r="X62" s="430"/>
      <c r="Y62" s="430"/>
      <c r="Z62" s="430"/>
      <c r="AA62" s="430"/>
      <c r="AB62" s="430"/>
      <c r="AC62" s="430"/>
      <c r="AD62" s="430"/>
      <c r="AE62" s="430"/>
      <c r="AF62" s="430"/>
      <c r="AG62" s="430"/>
      <c r="AH62" s="430"/>
      <c r="AI62" s="430"/>
      <c r="AJ62" s="430"/>
      <c r="AK62" s="430"/>
      <c r="AL62" s="430"/>
      <c r="AM62" s="430"/>
      <c r="AN62" s="430"/>
    </row>
    <row r="63" spans="1:40" ht="60">
      <c r="A63" s="427"/>
      <c r="B63" s="434" t="s">
        <v>5</v>
      </c>
      <c r="C63" s="434" t="s">
        <v>28</v>
      </c>
      <c r="D63" s="434" t="s">
        <v>29</v>
      </c>
      <c r="E63" s="434" t="s">
        <v>215</v>
      </c>
      <c r="F63" s="434" t="s">
        <v>88</v>
      </c>
      <c r="G63" s="434" t="s">
        <v>11</v>
      </c>
      <c r="H63" s="434" t="s">
        <v>12</v>
      </c>
      <c r="I63" s="434" t="s">
        <v>13</v>
      </c>
      <c r="J63" s="434" t="s">
        <v>14</v>
      </c>
      <c r="K63" s="434" t="s">
        <v>15</v>
      </c>
      <c r="L63" s="434" t="s">
        <v>16</v>
      </c>
      <c r="M63" s="434" t="s">
        <v>17</v>
      </c>
      <c r="N63" s="434" t="s">
        <v>216</v>
      </c>
      <c r="O63" s="939"/>
      <c r="P63" s="939"/>
      <c r="Q63" s="428"/>
      <c r="R63" s="428"/>
      <c r="S63" s="428"/>
      <c r="T63" s="430"/>
      <c r="U63" s="430"/>
      <c r="V63" s="430"/>
      <c r="W63" s="430"/>
      <c r="X63" s="430"/>
      <c r="Y63" s="430"/>
      <c r="Z63" s="430"/>
      <c r="AA63" s="430"/>
      <c r="AB63" s="430"/>
      <c r="AC63" s="430"/>
      <c r="AD63" s="430"/>
      <c r="AE63" s="430"/>
      <c r="AF63" s="430"/>
      <c r="AG63" s="430"/>
      <c r="AH63" s="430"/>
      <c r="AI63" s="430"/>
      <c r="AJ63" s="430"/>
      <c r="AK63" s="430"/>
      <c r="AL63" s="430"/>
      <c r="AM63" s="430"/>
      <c r="AN63" s="430"/>
    </row>
    <row r="64" spans="1:40">
      <c r="A64" s="427"/>
      <c r="B64" s="440" t="s">
        <v>21</v>
      </c>
      <c r="C64" s="440" t="s">
        <v>19</v>
      </c>
      <c r="D64" s="440" t="s">
        <v>19</v>
      </c>
      <c r="E64" s="440">
        <f>E28</f>
        <v>1288</v>
      </c>
      <c r="F64" s="439">
        <f t="shared" ref="F64:N64" si="9">F28</f>
        <v>61.742415063119758</v>
      </c>
      <c r="G64" s="439">
        <f t="shared" si="9"/>
        <v>9.8534217764115848</v>
      </c>
      <c r="H64" s="439">
        <f t="shared" si="9"/>
        <v>15.86296209259025</v>
      </c>
      <c r="I64" s="439">
        <f t="shared" si="9"/>
        <v>28.873435394978568</v>
      </c>
      <c r="J64" s="439">
        <f t="shared" si="9"/>
        <v>36.588657811615207</v>
      </c>
      <c r="K64" s="439">
        <f t="shared" si="9"/>
        <v>45.852672275013511</v>
      </c>
      <c r="L64" s="439">
        <f t="shared" si="9"/>
        <v>83.223507282618229</v>
      </c>
      <c r="M64" s="439">
        <f t="shared" si="9"/>
        <v>137.06092885872303</v>
      </c>
      <c r="N64" s="441">
        <f t="shared" si="9"/>
        <v>1314.736801242236</v>
      </c>
      <c r="O64" s="939"/>
      <c r="P64" s="939"/>
      <c r="Q64" s="428"/>
      <c r="R64" s="428"/>
      <c r="S64" s="428"/>
      <c r="T64" s="430"/>
      <c r="U64" s="430"/>
      <c r="V64" s="430"/>
      <c r="W64" s="430"/>
      <c r="X64" s="430"/>
      <c r="Y64" s="430"/>
      <c r="Z64" s="430"/>
      <c r="AA64" s="430"/>
      <c r="AB64" s="430"/>
      <c r="AC64" s="430"/>
      <c r="AD64" s="430"/>
      <c r="AE64" s="430"/>
      <c r="AF64" s="430"/>
      <c r="AG64" s="430"/>
      <c r="AH64" s="430"/>
      <c r="AI64" s="430"/>
      <c r="AJ64" s="430"/>
      <c r="AK64" s="430"/>
      <c r="AL64" s="430"/>
      <c r="AM64" s="430"/>
      <c r="AN64" s="430"/>
    </row>
    <row r="65" spans="1:40">
      <c r="A65" s="427"/>
      <c r="B65" s="436" t="s">
        <v>21</v>
      </c>
      <c r="C65" s="945" t="s">
        <v>75</v>
      </c>
      <c r="D65" s="945">
        <v>500</v>
      </c>
      <c r="E65" s="946"/>
      <c r="F65" s="948">
        <f>F$64/F$9*F10</f>
        <v>63.896294653995938</v>
      </c>
      <c r="G65" s="948">
        <f t="shared" ref="G65:M65" si="10">G$64/G$9*G10</f>
        <v>10.579051378947133</v>
      </c>
      <c r="H65" s="948">
        <f t="shared" si="10"/>
        <v>15.821965903614267</v>
      </c>
      <c r="I65" s="948">
        <f t="shared" si="10"/>
        <v>26.565397579029217</v>
      </c>
      <c r="J65" s="948">
        <f t="shared" si="10"/>
        <v>33.817012012847265</v>
      </c>
      <c r="K65" s="948">
        <f t="shared" si="10"/>
        <v>42.174035146894838</v>
      </c>
      <c r="L65" s="948">
        <f t="shared" si="10"/>
        <v>81.358004520235596</v>
      </c>
      <c r="M65" s="948">
        <f t="shared" si="10"/>
        <v>147.96231533590898</v>
      </c>
      <c r="N65" s="945"/>
      <c r="O65" s="939"/>
      <c r="P65" s="939"/>
      <c r="Q65" s="428"/>
      <c r="R65" s="428"/>
      <c r="S65" s="428"/>
      <c r="T65" s="430"/>
      <c r="U65" s="430"/>
      <c r="V65" s="430"/>
      <c r="W65" s="430"/>
      <c r="X65" s="430"/>
      <c r="Y65" s="430"/>
      <c r="Z65" s="430"/>
      <c r="AA65" s="430"/>
      <c r="AB65" s="430"/>
      <c r="AC65" s="430"/>
      <c r="AD65" s="430"/>
      <c r="AE65" s="430"/>
      <c r="AF65" s="430"/>
      <c r="AG65" s="430"/>
      <c r="AH65" s="430"/>
      <c r="AI65" s="430"/>
      <c r="AJ65" s="430"/>
      <c r="AK65" s="430"/>
      <c r="AL65" s="430"/>
      <c r="AM65" s="430"/>
      <c r="AN65" s="430"/>
    </row>
    <row r="66" spans="1:40">
      <c r="A66" s="427"/>
      <c r="B66" s="436" t="s">
        <v>21</v>
      </c>
      <c r="C66" s="945">
        <v>501</v>
      </c>
      <c r="D66" s="945">
        <v>1000</v>
      </c>
      <c r="E66" s="946"/>
      <c r="F66" s="948">
        <f t="shared" ref="F66:M66" si="11">F$64/F$9*F11</f>
        <v>56.338761793753854</v>
      </c>
      <c r="G66" s="948">
        <f t="shared" si="11"/>
        <v>9.7643409013610789</v>
      </c>
      <c r="H66" s="948">
        <f t="shared" si="11"/>
        <v>15.124539271692951</v>
      </c>
      <c r="I66" s="948">
        <f t="shared" si="11"/>
        <v>28.234596481478281</v>
      </c>
      <c r="J66" s="948">
        <f t="shared" si="11"/>
        <v>35.413916045723767</v>
      </c>
      <c r="K66" s="948">
        <f t="shared" si="11"/>
        <v>45.472146897956314</v>
      </c>
      <c r="L66" s="948">
        <f t="shared" si="11"/>
        <v>77.930105911937147</v>
      </c>
      <c r="M66" s="948">
        <f t="shared" si="11"/>
        <v>118.24343170928593</v>
      </c>
      <c r="N66" s="945"/>
      <c r="O66" s="939"/>
      <c r="P66" s="939"/>
      <c r="Q66" s="428"/>
      <c r="R66" s="428"/>
      <c r="S66" s="428"/>
      <c r="T66" s="430"/>
      <c r="U66" s="430"/>
      <c r="V66" s="430"/>
      <c r="W66" s="430"/>
      <c r="X66" s="430"/>
      <c r="Y66" s="430"/>
      <c r="Z66" s="430"/>
      <c r="AA66" s="430"/>
      <c r="AB66" s="430"/>
      <c r="AC66" s="430"/>
      <c r="AD66" s="430"/>
      <c r="AE66" s="430"/>
      <c r="AF66" s="430"/>
      <c r="AG66" s="430"/>
      <c r="AH66" s="430"/>
      <c r="AI66" s="430"/>
      <c r="AJ66" s="430"/>
      <c r="AK66" s="430"/>
      <c r="AL66" s="430"/>
      <c r="AM66" s="430"/>
      <c r="AN66" s="430"/>
    </row>
    <row r="67" spans="1:40">
      <c r="A67" s="427"/>
      <c r="B67" s="436" t="s">
        <v>21</v>
      </c>
      <c r="C67" s="945">
        <v>1001</v>
      </c>
      <c r="D67" s="945">
        <v>2000</v>
      </c>
      <c r="E67" s="946"/>
      <c r="F67" s="948">
        <f t="shared" ref="F67:M67" si="12">F$64/F$9*F12</f>
        <v>60.881336899404424</v>
      </c>
      <c r="G67" s="948">
        <f t="shared" si="12"/>
        <v>8.1317188722137885</v>
      </c>
      <c r="H67" s="948">
        <f t="shared" si="12"/>
        <v>18.263064717660349</v>
      </c>
      <c r="I67" s="948">
        <f t="shared" si="12"/>
        <v>34.409749838433072</v>
      </c>
      <c r="J67" s="948">
        <f t="shared" si="12"/>
        <v>43.83576029498947</v>
      </c>
      <c r="K67" s="948">
        <f t="shared" si="12"/>
        <v>52.709238952066592</v>
      </c>
      <c r="L67" s="948">
        <f t="shared" si="12"/>
        <v>90.897592186205983</v>
      </c>
      <c r="M67" s="948">
        <f t="shared" si="12"/>
        <v>135.78359165364228</v>
      </c>
      <c r="N67" s="945"/>
      <c r="O67" s="939"/>
      <c r="P67" s="939"/>
      <c r="Q67" s="428"/>
      <c r="R67" s="428"/>
      <c r="S67" s="428"/>
      <c r="T67" s="430"/>
      <c r="U67" s="430"/>
      <c r="V67" s="430"/>
      <c r="W67" s="430"/>
      <c r="X67" s="430"/>
      <c r="Y67" s="430"/>
      <c r="Z67" s="430"/>
      <c r="AA67" s="430"/>
      <c r="AB67" s="430"/>
      <c r="AC67" s="430"/>
      <c r="AD67" s="430"/>
      <c r="AE67" s="430"/>
      <c r="AF67" s="430"/>
      <c r="AG67" s="430"/>
      <c r="AH67" s="430"/>
      <c r="AI67" s="430"/>
      <c r="AJ67" s="430"/>
      <c r="AK67" s="430"/>
      <c r="AL67" s="430"/>
      <c r="AM67" s="430"/>
      <c r="AN67" s="430"/>
    </row>
    <row r="68" spans="1:40">
      <c r="A68" s="427"/>
      <c r="B68" s="436" t="s">
        <v>21</v>
      </c>
      <c r="C68" s="945">
        <v>2001</v>
      </c>
      <c r="D68" s="945">
        <v>5000</v>
      </c>
      <c r="E68" s="946"/>
      <c r="F68" s="948">
        <f t="shared" ref="F68:M68" si="13">F$64/F$9*F13</f>
        <v>60.349415190835181</v>
      </c>
      <c r="G68" s="948">
        <f t="shared" si="13"/>
        <v>7.0793544610022519</v>
      </c>
      <c r="H68" s="948">
        <f t="shared" si="13"/>
        <v>16.619451315683847</v>
      </c>
      <c r="I68" s="948">
        <f t="shared" si="13"/>
        <v>36.77772506775203</v>
      </c>
      <c r="J68" s="948">
        <f t="shared" si="13"/>
        <v>44.598408071753077</v>
      </c>
      <c r="K68" s="948">
        <f t="shared" si="13"/>
        <v>52.548334899459796</v>
      </c>
      <c r="L68" s="948">
        <f t="shared" si="13"/>
        <v>87.088926982508639</v>
      </c>
      <c r="M68" s="948">
        <f t="shared" si="13"/>
        <v>123.26873318546511</v>
      </c>
      <c r="N68" s="945"/>
      <c r="O68" s="939"/>
      <c r="P68" s="939"/>
      <c r="Q68" s="428"/>
      <c r="R68" s="428"/>
      <c r="S68" s="428"/>
      <c r="T68" s="430"/>
      <c r="U68" s="430"/>
      <c r="V68" s="430"/>
      <c r="W68" s="430"/>
      <c r="X68" s="430"/>
      <c r="Y68" s="430"/>
      <c r="Z68" s="430"/>
      <c r="AA68" s="430"/>
      <c r="AB68" s="430"/>
      <c r="AC68" s="430"/>
      <c r="AD68" s="430"/>
      <c r="AE68" s="430"/>
      <c r="AF68" s="430"/>
      <c r="AG68" s="430"/>
      <c r="AH68" s="430"/>
      <c r="AI68" s="430"/>
      <c r="AJ68" s="430"/>
      <c r="AK68" s="430"/>
      <c r="AL68" s="430"/>
      <c r="AM68" s="430"/>
      <c r="AN68" s="430"/>
    </row>
    <row r="69" spans="1:40">
      <c r="A69" s="427"/>
      <c r="B69" s="436" t="s">
        <v>21</v>
      </c>
      <c r="C69" s="945">
        <v>5001</v>
      </c>
      <c r="D69" s="945">
        <v>10000</v>
      </c>
      <c r="E69" s="946"/>
      <c r="F69" s="948">
        <f t="shared" ref="F69:M69" si="14">F$64/F$9*F14</f>
        <v>60.143831184140311</v>
      </c>
      <c r="G69" s="948">
        <f t="shared" si="14"/>
        <v>7.741248770011488</v>
      </c>
      <c r="H69" s="948">
        <f t="shared" si="14"/>
        <v>15.957541965789041</v>
      </c>
      <c r="I69" s="948">
        <f t="shared" si="14"/>
        <v>35.758822042435227</v>
      </c>
      <c r="J69" s="948">
        <f t="shared" si="14"/>
        <v>43.034897386472345</v>
      </c>
      <c r="K69" s="948">
        <f t="shared" si="14"/>
        <v>57.721944873995668</v>
      </c>
      <c r="L69" s="948">
        <f t="shared" si="14"/>
        <v>138.48916239381927</v>
      </c>
      <c r="M69" s="948">
        <f t="shared" si="14"/>
        <v>142.45453366503631</v>
      </c>
      <c r="N69" s="945"/>
      <c r="O69" s="939"/>
      <c r="P69" s="939"/>
      <c r="Q69" s="428"/>
      <c r="R69" s="428"/>
      <c r="S69" s="428"/>
      <c r="T69" s="430"/>
      <c r="U69" s="430"/>
      <c r="V69" s="430"/>
      <c r="W69" s="430"/>
      <c r="X69" s="430"/>
      <c r="Y69" s="430"/>
      <c r="Z69" s="430"/>
      <c r="AA69" s="430"/>
      <c r="AB69" s="430"/>
      <c r="AC69" s="430"/>
      <c r="AD69" s="430"/>
      <c r="AE69" s="430"/>
      <c r="AF69" s="430"/>
      <c r="AG69" s="430"/>
      <c r="AH69" s="430"/>
      <c r="AI69" s="430"/>
      <c r="AJ69" s="430"/>
      <c r="AK69" s="430"/>
      <c r="AL69" s="430"/>
      <c r="AM69" s="430"/>
      <c r="AN69" s="430"/>
    </row>
    <row r="70" spans="1:40">
      <c r="A70" s="427"/>
      <c r="B70" s="436" t="s">
        <v>21</v>
      </c>
      <c r="C70" s="945">
        <v>10001</v>
      </c>
      <c r="D70" s="945">
        <v>20000</v>
      </c>
      <c r="E70" s="946"/>
      <c r="F70" s="948">
        <f t="shared" ref="F70:M70" si="15">F$64/F$9*F15</f>
        <v>57.765653656111049</v>
      </c>
      <c r="G70" s="948">
        <f t="shared" si="15"/>
        <v>7.4351481525207257</v>
      </c>
      <c r="H70" s="948">
        <f t="shared" si="15"/>
        <v>15.326556759851071</v>
      </c>
      <c r="I70" s="948">
        <f t="shared" si="15"/>
        <v>12.986955999343438</v>
      </c>
      <c r="J70" s="948">
        <f t="shared" si="15"/>
        <v>14.321754390218956</v>
      </c>
      <c r="K70" s="948">
        <f t="shared" si="15"/>
        <v>21.725633525078528</v>
      </c>
      <c r="L70" s="948">
        <f t="shared" si="15"/>
        <v>66.521283310612247</v>
      </c>
      <c r="M70" s="948">
        <f t="shared" si="15"/>
        <v>225.63976226323106</v>
      </c>
      <c r="N70" s="945"/>
      <c r="O70" s="939"/>
      <c r="P70" s="939"/>
      <c r="Q70" s="428"/>
      <c r="R70" s="428"/>
      <c r="S70" s="428"/>
      <c r="T70" s="430"/>
      <c r="U70" s="430"/>
      <c r="V70" s="430"/>
      <c r="W70" s="430"/>
      <c r="X70" s="430"/>
      <c r="Y70" s="430"/>
      <c r="Z70" s="430"/>
      <c r="AA70" s="430"/>
      <c r="AB70" s="430"/>
      <c r="AC70" s="430"/>
      <c r="AD70" s="430"/>
      <c r="AE70" s="430"/>
      <c r="AF70" s="430"/>
      <c r="AG70" s="430"/>
      <c r="AH70" s="430"/>
      <c r="AI70" s="430"/>
      <c r="AJ70" s="430"/>
      <c r="AK70" s="430"/>
      <c r="AL70" s="430"/>
      <c r="AM70" s="430"/>
      <c r="AN70" s="430"/>
    </row>
    <row r="71" spans="1:40">
      <c r="A71" s="427"/>
      <c r="B71" s="436" t="s">
        <v>21</v>
      </c>
      <c r="C71" s="945">
        <v>20001</v>
      </c>
      <c r="D71" s="945" t="s">
        <v>76</v>
      </c>
      <c r="E71" s="946"/>
      <c r="F71" s="948">
        <f t="shared" ref="F71:M71" si="16">F$64/F$9*F16</f>
        <v>77.350182325759562</v>
      </c>
      <c r="G71" s="948">
        <f t="shared" si="16"/>
        <v>9.9559172071390805</v>
      </c>
      <c r="H71" s="948">
        <f t="shared" si="16"/>
        <v>20.522782739690633</v>
      </c>
      <c r="I71" s="948">
        <f t="shared" si="16"/>
        <v>17.389977448988162</v>
      </c>
      <c r="J71" s="948">
        <f t="shared" si="16"/>
        <v>28.747318237101275</v>
      </c>
      <c r="K71" s="948">
        <f t="shared" si="16"/>
        <v>40.933760559906581</v>
      </c>
      <c r="L71" s="948">
        <f t="shared" si="16"/>
        <v>198.37094533652896</v>
      </c>
      <c r="M71" s="948">
        <f t="shared" si="16"/>
        <v>322.85224888090727</v>
      </c>
      <c r="N71" s="945"/>
      <c r="O71" s="939"/>
      <c r="P71" s="939"/>
      <c r="Q71" s="428"/>
      <c r="R71" s="428"/>
      <c r="S71" s="428"/>
      <c r="T71" s="430"/>
      <c r="U71" s="430"/>
      <c r="V71" s="430"/>
      <c r="W71" s="430"/>
      <c r="X71" s="430"/>
      <c r="Y71" s="430"/>
      <c r="Z71" s="430"/>
      <c r="AA71" s="430"/>
      <c r="AB71" s="430"/>
      <c r="AC71" s="430"/>
      <c r="AD71" s="430"/>
      <c r="AE71" s="430"/>
      <c r="AF71" s="430"/>
      <c r="AG71" s="430"/>
      <c r="AH71" s="430"/>
      <c r="AI71" s="430"/>
      <c r="AJ71" s="430"/>
      <c r="AK71" s="430"/>
      <c r="AL71" s="430"/>
      <c r="AM71" s="430"/>
      <c r="AN71" s="430"/>
    </row>
    <row r="72" spans="1:40">
      <c r="A72" s="427"/>
      <c r="B72" s="437"/>
      <c r="C72" s="437"/>
      <c r="D72" s="437"/>
      <c r="E72" s="437"/>
      <c r="F72" s="437"/>
      <c r="G72" s="437"/>
      <c r="H72" s="438"/>
      <c r="I72" s="438"/>
      <c r="J72" s="437"/>
      <c r="K72" s="437"/>
      <c r="L72" s="437"/>
      <c r="M72" s="437"/>
      <c r="N72" s="437"/>
      <c r="O72" s="939"/>
      <c r="P72" s="939"/>
      <c r="Q72" s="428"/>
      <c r="R72" s="428"/>
      <c r="S72" s="428"/>
      <c r="T72" s="430"/>
      <c r="U72" s="430"/>
      <c r="V72" s="430"/>
      <c r="W72" s="430"/>
      <c r="X72" s="430"/>
      <c r="Y72" s="430"/>
      <c r="Z72" s="430"/>
      <c r="AA72" s="430"/>
      <c r="AB72" s="430"/>
      <c r="AC72" s="430"/>
      <c r="AD72" s="430"/>
      <c r="AE72" s="430"/>
      <c r="AF72" s="430"/>
      <c r="AG72" s="430"/>
      <c r="AH72" s="430"/>
      <c r="AI72" s="430"/>
      <c r="AJ72" s="430"/>
      <c r="AK72" s="430"/>
      <c r="AL72" s="430"/>
      <c r="AM72" s="430"/>
      <c r="AN72" s="430"/>
    </row>
    <row r="73" spans="1:40">
      <c r="A73" s="427"/>
      <c r="B73" s="428"/>
      <c r="C73" s="428"/>
      <c r="D73" s="428"/>
      <c r="E73" s="428"/>
      <c r="F73" s="428"/>
      <c r="G73" s="428"/>
      <c r="H73" s="429"/>
      <c r="I73" s="429"/>
      <c r="J73" s="428"/>
      <c r="K73" s="428"/>
      <c r="L73" s="428"/>
      <c r="M73" s="428"/>
      <c r="N73" s="428"/>
      <c r="O73" s="939"/>
      <c r="P73" s="939"/>
      <c r="Q73" s="428"/>
      <c r="R73" s="428"/>
      <c r="S73" s="428"/>
      <c r="T73" s="430"/>
      <c r="U73" s="430"/>
      <c r="V73" s="430"/>
      <c r="W73" s="430"/>
      <c r="X73" s="430"/>
      <c r="Y73" s="430"/>
      <c r="Z73" s="430"/>
      <c r="AA73" s="430"/>
      <c r="AB73" s="430"/>
      <c r="AC73" s="430"/>
      <c r="AD73" s="430"/>
      <c r="AE73" s="430"/>
      <c r="AF73" s="430"/>
      <c r="AG73" s="430"/>
      <c r="AH73" s="430"/>
      <c r="AI73" s="430"/>
      <c r="AJ73" s="430"/>
      <c r="AK73" s="430"/>
      <c r="AL73" s="430"/>
      <c r="AM73" s="430"/>
      <c r="AN73" s="430"/>
    </row>
    <row r="74" spans="1:40">
      <c r="A74" s="427"/>
      <c r="B74" s="954" t="s">
        <v>227</v>
      </c>
      <c r="C74" s="428"/>
      <c r="D74" s="428"/>
      <c r="E74" s="428"/>
      <c r="F74" s="428"/>
      <c r="G74" s="428"/>
      <c r="H74" s="429"/>
      <c r="I74" s="429"/>
      <c r="J74" s="428"/>
      <c r="K74" s="428"/>
      <c r="L74" s="428"/>
      <c r="M74" s="428"/>
      <c r="N74" s="428"/>
      <c r="O74" s="939"/>
      <c r="P74" s="939"/>
      <c r="Q74" s="428"/>
      <c r="R74" s="428"/>
      <c r="S74" s="428"/>
      <c r="T74" s="430"/>
      <c r="U74" s="430"/>
      <c r="V74" s="430"/>
      <c r="W74" s="430"/>
      <c r="X74" s="430"/>
      <c r="Y74" s="430"/>
      <c r="Z74" s="430"/>
      <c r="AA74" s="430"/>
      <c r="AB74" s="430"/>
      <c r="AC74" s="430"/>
      <c r="AD74" s="430"/>
      <c r="AE74" s="430"/>
      <c r="AF74" s="430"/>
      <c r="AG74" s="430"/>
      <c r="AH74" s="430"/>
      <c r="AI74" s="430"/>
      <c r="AJ74" s="430"/>
      <c r="AK74" s="430"/>
      <c r="AL74" s="430"/>
      <c r="AM74" s="430"/>
      <c r="AN74" s="430"/>
    </row>
    <row r="75" spans="1:40">
      <c r="A75" s="427"/>
      <c r="B75" s="434">
        <v>1</v>
      </c>
      <c r="C75" s="434">
        <v>2</v>
      </c>
      <c r="D75" s="434">
        <v>3</v>
      </c>
      <c r="E75" s="434">
        <v>4</v>
      </c>
      <c r="F75" s="434">
        <v>5</v>
      </c>
      <c r="G75" s="434">
        <v>7</v>
      </c>
      <c r="H75" s="434">
        <v>8</v>
      </c>
      <c r="I75" s="434">
        <v>9</v>
      </c>
      <c r="J75" s="434">
        <v>10</v>
      </c>
      <c r="K75" s="434">
        <v>11</v>
      </c>
      <c r="L75" s="434">
        <v>12</v>
      </c>
      <c r="M75" s="434">
        <v>13</v>
      </c>
      <c r="N75" s="434">
        <v>14</v>
      </c>
      <c r="O75" s="939"/>
      <c r="P75" s="939"/>
      <c r="Q75" s="428"/>
      <c r="R75" s="428"/>
      <c r="S75" s="428"/>
      <c r="T75" s="430"/>
      <c r="U75" s="430"/>
      <c r="V75" s="430"/>
      <c r="W75" s="430"/>
      <c r="X75" s="430"/>
      <c r="Y75" s="430"/>
      <c r="Z75" s="430"/>
      <c r="AA75" s="430"/>
      <c r="AB75" s="430"/>
      <c r="AC75" s="430"/>
      <c r="AD75" s="430"/>
      <c r="AE75" s="430"/>
      <c r="AF75" s="430"/>
      <c r="AG75" s="430"/>
      <c r="AH75" s="430"/>
      <c r="AI75" s="430"/>
      <c r="AJ75" s="430"/>
      <c r="AK75" s="430"/>
      <c r="AL75" s="430"/>
      <c r="AM75" s="430"/>
      <c r="AN75" s="430"/>
    </row>
    <row r="76" spans="1:40" ht="60">
      <c r="A76" s="427"/>
      <c r="B76" s="434" t="s">
        <v>5</v>
      </c>
      <c r="C76" s="434" t="s">
        <v>28</v>
      </c>
      <c r="D76" s="434" t="s">
        <v>29</v>
      </c>
      <c r="E76" s="434" t="s">
        <v>215</v>
      </c>
      <c r="F76" s="434" t="s">
        <v>88</v>
      </c>
      <c r="G76" s="434" t="s">
        <v>11</v>
      </c>
      <c r="H76" s="434" t="s">
        <v>12</v>
      </c>
      <c r="I76" s="434" t="s">
        <v>13</v>
      </c>
      <c r="J76" s="434" t="s">
        <v>14</v>
      </c>
      <c r="K76" s="434" t="s">
        <v>15</v>
      </c>
      <c r="L76" s="434" t="s">
        <v>16</v>
      </c>
      <c r="M76" s="434" t="s">
        <v>17</v>
      </c>
      <c r="N76" s="434" t="s">
        <v>216</v>
      </c>
      <c r="O76" s="939"/>
      <c r="P76" s="939"/>
      <c r="Q76" s="428"/>
      <c r="R76" s="428"/>
      <c r="S76" s="428"/>
      <c r="T76" s="430"/>
      <c r="U76" s="430"/>
      <c r="V76" s="430"/>
      <c r="W76" s="430"/>
      <c r="X76" s="430"/>
      <c r="Y76" s="430"/>
      <c r="Z76" s="430"/>
      <c r="AA76" s="430"/>
      <c r="AB76" s="430"/>
      <c r="AC76" s="430"/>
      <c r="AD76" s="430"/>
      <c r="AE76" s="430"/>
      <c r="AF76" s="430"/>
      <c r="AG76" s="430"/>
      <c r="AH76" s="430"/>
      <c r="AI76" s="430"/>
      <c r="AJ76" s="430"/>
      <c r="AK76" s="430"/>
      <c r="AL76" s="430"/>
      <c r="AM76" s="430"/>
      <c r="AN76" s="430"/>
    </row>
    <row r="77" spans="1:40">
      <c r="A77" s="427"/>
      <c r="B77" s="440" t="s">
        <v>22</v>
      </c>
      <c r="C77" s="440" t="s">
        <v>19</v>
      </c>
      <c r="D77" s="440" t="s">
        <v>19</v>
      </c>
      <c r="E77" s="952">
        <f>E29</f>
        <v>355</v>
      </c>
      <c r="F77" s="951">
        <f t="shared" ref="F77:N77" si="17">F29</f>
        <v>67.769380380178802</v>
      </c>
      <c r="G77" s="951">
        <f t="shared" si="17"/>
        <v>12.88965466212853</v>
      </c>
      <c r="H77" s="951">
        <f t="shared" si="17"/>
        <v>20.764528644832048</v>
      </c>
      <c r="I77" s="951">
        <f t="shared" si="17"/>
        <v>32.295093457943928</v>
      </c>
      <c r="J77" s="951">
        <f t="shared" si="17"/>
        <v>42.903682719546744</v>
      </c>
      <c r="K77" s="951">
        <f t="shared" si="17"/>
        <v>57.452199551581508</v>
      </c>
      <c r="L77" s="951">
        <f t="shared" si="17"/>
        <v>103.48555702133469</v>
      </c>
      <c r="M77" s="951">
        <f t="shared" si="17"/>
        <v>144.8389785367383</v>
      </c>
      <c r="N77" s="953">
        <f t="shared" si="17"/>
        <v>1150.2535211267605</v>
      </c>
      <c r="O77" s="939"/>
      <c r="P77" s="939"/>
      <c r="Q77" s="428"/>
      <c r="R77" s="428"/>
      <c r="S77" s="428"/>
      <c r="T77" s="430"/>
      <c r="U77" s="430"/>
      <c r="V77" s="430"/>
      <c r="W77" s="430"/>
      <c r="X77" s="430"/>
      <c r="Y77" s="430"/>
      <c r="Z77" s="430"/>
      <c r="AA77" s="430"/>
      <c r="AB77" s="430"/>
      <c r="AC77" s="430"/>
      <c r="AD77" s="430"/>
      <c r="AE77" s="430"/>
      <c r="AF77" s="430"/>
      <c r="AG77" s="430"/>
      <c r="AH77" s="430"/>
      <c r="AI77" s="430"/>
      <c r="AJ77" s="430"/>
      <c r="AK77" s="430"/>
      <c r="AL77" s="430"/>
      <c r="AM77" s="430"/>
      <c r="AN77" s="430"/>
    </row>
    <row r="78" spans="1:40">
      <c r="A78" s="427"/>
      <c r="B78" s="436" t="s">
        <v>22</v>
      </c>
      <c r="C78" s="945" t="s">
        <v>75</v>
      </c>
      <c r="D78" s="945">
        <v>500</v>
      </c>
      <c r="E78" s="946"/>
      <c r="F78" s="948">
        <f>F$77/F$9*F10</f>
        <v>70.133510211154302</v>
      </c>
      <c r="G78" s="948">
        <f t="shared" ref="G78:M78" si="18">G$77/G$9*G10</f>
        <v>13.838879733533828</v>
      </c>
      <c r="H78" s="948">
        <f t="shared" si="18"/>
        <v>20.710864862787307</v>
      </c>
      <c r="I78" s="948">
        <f t="shared" si="18"/>
        <v>29.713540693234947</v>
      </c>
      <c r="J78" s="948">
        <f t="shared" si="18"/>
        <v>39.653664296527275</v>
      </c>
      <c r="K78" s="948">
        <f t="shared" si="18"/>
        <v>52.842963407285964</v>
      </c>
      <c r="L78" s="948">
        <f t="shared" si="18"/>
        <v>101.16586876505369</v>
      </c>
      <c r="M78" s="948">
        <f t="shared" si="18"/>
        <v>156.35900612693027</v>
      </c>
      <c r="N78" s="945"/>
      <c r="O78" s="939"/>
      <c r="P78" s="939"/>
      <c r="Q78" s="428"/>
      <c r="R78" s="428"/>
      <c r="S78" s="428"/>
      <c r="T78" s="430"/>
      <c r="U78" s="430"/>
      <c r="V78" s="430"/>
      <c r="W78" s="430"/>
      <c r="X78" s="430"/>
      <c r="Y78" s="430"/>
      <c r="Z78" s="430"/>
      <c r="AA78" s="430"/>
      <c r="AB78" s="430"/>
      <c r="AC78" s="430"/>
      <c r="AD78" s="430"/>
      <c r="AE78" s="430"/>
      <c r="AF78" s="430"/>
      <c r="AG78" s="430"/>
      <c r="AH78" s="430"/>
      <c r="AI78" s="430"/>
      <c r="AJ78" s="430"/>
      <c r="AK78" s="430"/>
      <c r="AL78" s="430"/>
      <c r="AM78" s="430"/>
      <c r="AN78" s="430"/>
    </row>
    <row r="79" spans="1:40">
      <c r="A79" s="427"/>
      <c r="B79" s="436" t="s">
        <v>22</v>
      </c>
      <c r="C79" s="945">
        <v>501</v>
      </c>
      <c r="D79" s="945">
        <v>1000</v>
      </c>
      <c r="E79" s="946"/>
      <c r="F79" s="948">
        <f t="shared" ref="F79:M79" si="19">F$77/F$9*F11</f>
        <v>61.838251293636226</v>
      </c>
      <c r="G79" s="948">
        <f t="shared" si="19"/>
        <v>12.773124410764479</v>
      </c>
      <c r="H79" s="948">
        <f t="shared" si="19"/>
        <v>19.797937302873169</v>
      </c>
      <c r="I79" s="948">
        <f t="shared" si="19"/>
        <v>31.580548682310781</v>
      </c>
      <c r="J79" s="948">
        <f t="shared" si="19"/>
        <v>41.526186221568985</v>
      </c>
      <c r="K79" s="948">
        <f t="shared" si="19"/>
        <v>56.975411202889255</v>
      </c>
      <c r="L79" s="948">
        <f t="shared" si="19"/>
        <v>96.903395234735257</v>
      </c>
      <c r="M79" s="948">
        <f t="shared" si="19"/>
        <v>124.95361012112076</v>
      </c>
      <c r="N79" s="945"/>
      <c r="O79" s="939"/>
      <c r="P79" s="939"/>
      <c r="Q79" s="428"/>
      <c r="R79" s="428"/>
      <c r="S79" s="428"/>
      <c r="T79" s="430"/>
      <c r="U79" s="430"/>
      <c r="V79" s="430"/>
      <c r="W79" s="430"/>
      <c r="X79" s="430"/>
      <c r="Y79" s="430"/>
      <c r="Z79" s="430"/>
      <c r="AA79" s="430"/>
      <c r="AB79" s="430"/>
      <c r="AC79" s="430"/>
      <c r="AD79" s="430"/>
      <c r="AE79" s="430"/>
      <c r="AF79" s="430"/>
      <c r="AG79" s="430"/>
      <c r="AH79" s="430"/>
      <c r="AI79" s="430"/>
      <c r="AJ79" s="430"/>
      <c r="AK79" s="430"/>
      <c r="AL79" s="430"/>
      <c r="AM79" s="430"/>
      <c r="AN79" s="430"/>
    </row>
    <row r="80" spans="1:40">
      <c r="A80" s="427"/>
      <c r="B80" s="436" t="s">
        <v>22</v>
      </c>
      <c r="C80" s="945">
        <v>1001</v>
      </c>
      <c r="D80" s="945">
        <v>2000</v>
      </c>
      <c r="E80" s="946"/>
      <c r="F80" s="948">
        <f t="shared" ref="F80:M80" si="20">F$77/F$9*F12</f>
        <v>66.824248357820537</v>
      </c>
      <c r="G80" s="948">
        <f t="shared" si="20"/>
        <v>10.637426312478478</v>
      </c>
      <c r="H80" s="948">
        <f t="shared" si="20"/>
        <v>23.906249555334885</v>
      </c>
      <c r="I80" s="948">
        <f t="shared" si="20"/>
        <v>38.487491069037439</v>
      </c>
      <c r="J80" s="948">
        <f t="shared" si="20"/>
        <v>51.401599947984231</v>
      </c>
      <c r="K80" s="948">
        <f t="shared" si="20"/>
        <v>66.043298334354944</v>
      </c>
      <c r="L80" s="948">
        <f t="shared" si="20"/>
        <v>113.02801655959858</v>
      </c>
      <c r="M80" s="948">
        <f t="shared" si="20"/>
        <v>143.48915391807131</v>
      </c>
      <c r="N80" s="945"/>
      <c r="O80" s="939"/>
      <c r="P80" s="939"/>
      <c r="Q80" s="428"/>
      <c r="R80" s="428"/>
      <c r="S80" s="428"/>
      <c r="T80" s="430"/>
      <c r="U80" s="430"/>
      <c r="V80" s="430"/>
      <c r="W80" s="430"/>
      <c r="X80" s="430"/>
      <c r="Y80" s="430"/>
      <c r="Z80" s="430"/>
      <c r="AA80" s="430"/>
      <c r="AB80" s="430"/>
      <c r="AC80" s="430"/>
      <c r="AD80" s="430"/>
      <c r="AE80" s="430"/>
      <c r="AF80" s="430"/>
      <c r="AG80" s="430"/>
      <c r="AH80" s="430"/>
      <c r="AI80" s="430"/>
      <c r="AJ80" s="430"/>
      <c r="AK80" s="430"/>
      <c r="AL80" s="430"/>
      <c r="AM80" s="430"/>
      <c r="AN80" s="430"/>
    </row>
    <row r="81" spans="1:40">
      <c r="A81" s="427"/>
      <c r="B81" s="436" t="s">
        <v>22</v>
      </c>
      <c r="C81" s="945">
        <v>2001</v>
      </c>
      <c r="D81" s="945">
        <v>5000</v>
      </c>
      <c r="E81" s="946"/>
      <c r="F81" s="948">
        <f t="shared" ref="F81:M81" si="21">F$77/F$9*F13</f>
        <v>66.240403288533059</v>
      </c>
      <c r="G81" s="948">
        <f t="shared" si="21"/>
        <v>9.2607863850470054</v>
      </c>
      <c r="H81" s="948">
        <f t="shared" si="21"/>
        <v>21.754768806205892</v>
      </c>
      <c r="I81" s="948">
        <f t="shared" si="21"/>
        <v>41.136084154370529</v>
      </c>
      <c r="J81" s="948">
        <f t="shared" si="21"/>
        <v>52.295877032689042</v>
      </c>
      <c r="K81" s="948">
        <f t="shared" si="21"/>
        <v>65.841689763243124</v>
      </c>
      <c r="L81" s="948">
        <f t="shared" si="21"/>
        <v>108.29207291841159</v>
      </c>
      <c r="M81" s="948">
        <f t="shared" si="21"/>
        <v>130.26409166177339</v>
      </c>
      <c r="N81" s="945"/>
      <c r="O81" s="939"/>
      <c r="P81" s="939"/>
      <c r="Q81" s="428"/>
      <c r="R81" s="428"/>
      <c r="S81" s="428"/>
      <c r="T81" s="430"/>
      <c r="U81" s="430"/>
      <c r="V81" s="430"/>
      <c r="W81" s="430"/>
      <c r="X81" s="430"/>
      <c r="Y81" s="430"/>
      <c r="Z81" s="430"/>
      <c r="AA81" s="430"/>
      <c r="AB81" s="430"/>
      <c r="AC81" s="430"/>
      <c r="AD81" s="430"/>
      <c r="AE81" s="430"/>
      <c r="AF81" s="430"/>
      <c r="AG81" s="430"/>
      <c r="AH81" s="430"/>
      <c r="AI81" s="430"/>
      <c r="AJ81" s="430"/>
      <c r="AK81" s="430"/>
      <c r="AL81" s="430"/>
      <c r="AM81" s="430"/>
      <c r="AN81" s="430"/>
    </row>
    <row r="82" spans="1:40">
      <c r="A82" s="427"/>
      <c r="B82" s="436" t="s">
        <v>22</v>
      </c>
      <c r="C82" s="945">
        <v>5001</v>
      </c>
      <c r="D82" s="945">
        <v>10000</v>
      </c>
      <c r="E82" s="946"/>
      <c r="F82" s="948">
        <f t="shared" ref="F82:M82" si="22">F$77/F$9*F14</f>
        <v>66.014751267381257</v>
      </c>
      <c r="G82" s="948">
        <f t="shared" si="22"/>
        <v>10.126636772815981</v>
      </c>
      <c r="H82" s="948">
        <f t="shared" si="22"/>
        <v>20.88833316978759</v>
      </c>
      <c r="I82" s="948">
        <f t="shared" si="22"/>
        <v>39.996435616638479</v>
      </c>
      <c r="J82" s="948">
        <f t="shared" si="22"/>
        <v>50.462511985102886</v>
      </c>
      <c r="K82" s="948">
        <f t="shared" si="22"/>
        <v>72.324087798331263</v>
      </c>
      <c r="L82" s="948">
        <f t="shared" si="22"/>
        <v>172.20649044594779</v>
      </c>
      <c r="M82" s="948">
        <f t="shared" si="22"/>
        <v>150.53866419684709</v>
      </c>
      <c r="N82" s="945"/>
      <c r="O82" s="939"/>
      <c r="P82" s="939"/>
      <c r="Q82" s="428"/>
      <c r="R82" s="428"/>
      <c r="S82" s="428"/>
      <c r="T82" s="430"/>
      <c r="U82" s="430"/>
      <c r="V82" s="430"/>
      <c r="W82" s="430"/>
      <c r="X82" s="430"/>
      <c r="Y82" s="430"/>
      <c r="Z82" s="430"/>
      <c r="AA82" s="430"/>
      <c r="AB82" s="430"/>
      <c r="AC82" s="430"/>
      <c r="AD82" s="430"/>
      <c r="AE82" s="430"/>
      <c r="AF82" s="430"/>
      <c r="AG82" s="430"/>
      <c r="AH82" s="430"/>
      <c r="AI82" s="430"/>
      <c r="AJ82" s="430"/>
      <c r="AK82" s="430"/>
      <c r="AL82" s="430"/>
      <c r="AM82" s="430"/>
      <c r="AN82" s="430"/>
    </row>
    <row r="83" spans="1:40">
      <c r="A83" s="427"/>
      <c r="B83" s="436" t="s">
        <v>22</v>
      </c>
      <c r="C83" s="945">
        <v>10001</v>
      </c>
      <c r="D83" s="945">
        <v>20000</v>
      </c>
      <c r="E83" s="946"/>
      <c r="F83" s="948">
        <f t="shared" ref="F83:M83" si="23">F$77/F$9*F15</f>
        <v>63.404428730696466</v>
      </c>
      <c r="G83" s="948">
        <f t="shared" si="23"/>
        <v>9.7262143265988144</v>
      </c>
      <c r="H83" s="948">
        <f t="shared" si="23"/>
        <v>20.06237706482505</v>
      </c>
      <c r="I83" s="948">
        <f t="shared" si="23"/>
        <v>14.525980438266211</v>
      </c>
      <c r="J83" s="948">
        <f t="shared" si="23"/>
        <v>16.793619747105573</v>
      </c>
      <c r="K83" s="948">
        <f t="shared" si="23"/>
        <v>27.221650794549529</v>
      </c>
      <c r="L83" s="948">
        <f t="shared" si="23"/>
        <v>82.716918355716672</v>
      </c>
      <c r="M83" s="948">
        <f t="shared" si="23"/>
        <v>238.44455860331706</v>
      </c>
      <c r="N83" s="945"/>
      <c r="O83" s="939"/>
      <c r="P83" s="939"/>
      <c r="Q83" s="428"/>
      <c r="R83" s="428"/>
      <c r="S83" s="428"/>
      <c r="T83" s="430"/>
      <c r="U83" s="430"/>
      <c r="V83" s="430"/>
      <c r="W83" s="430"/>
      <c r="X83" s="430"/>
      <c r="Y83" s="430"/>
      <c r="Z83" s="430"/>
      <c r="AA83" s="430"/>
      <c r="AB83" s="430"/>
      <c r="AC83" s="430"/>
      <c r="AD83" s="430"/>
      <c r="AE83" s="430"/>
      <c r="AF83" s="430"/>
      <c r="AG83" s="430"/>
      <c r="AH83" s="430"/>
      <c r="AI83" s="430"/>
      <c r="AJ83" s="430"/>
      <c r="AK83" s="430"/>
      <c r="AL83" s="430"/>
      <c r="AM83" s="430"/>
      <c r="AN83" s="430"/>
    </row>
    <row r="84" spans="1:40">
      <c r="A84" s="427"/>
      <c r="B84" s="436" t="s">
        <v>22</v>
      </c>
      <c r="C84" s="945">
        <v>20001</v>
      </c>
      <c r="D84" s="945" t="s">
        <v>76</v>
      </c>
      <c r="E84" s="946"/>
      <c r="F84" s="948">
        <f t="shared" ref="F84:M84" si="24">F$77/F$9*F16</f>
        <v>84.900694654585067</v>
      </c>
      <c r="G84" s="948">
        <f t="shared" si="24"/>
        <v>13.023733029674535</v>
      </c>
      <c r="H84" s="948">
        <f t="shared" si="24"/>
        <v>26.864207805743163</v>
      </c>
      <c r="I84" s="948">
        <f t="shared" si="24"/>
        <v>19.450783713956007</v>
      </c>
      <c r="J84" s="948">
        <f t="shared" si="24"/>
        <v>33.708965959688641</v>
      </c>
      <c r="K84" s="948">
        <f t="shared" si="24"/>
        <v>51.288931776522439</v>
      </c>
      <c r="L84" s="948">
        <f t="shared" si="24"/>
        <v>246.66741940214951</v>
      </c>
      <c r="M84" s="948">
        <f t="shared" si="24"/>
        <v>341.17374174809078</v>
      </c>
      <c r="N84" s="945"/>
      <c r="O84" s="939"/>
      <c r="P84" s="939"/>
      <c r="Q84" s="428"/>
      <c r="R84" s="428"/>
      <c r="S84" s="428"/>
      <c r="T84" s="430"/>
      <c r="U84" s="430"/>
      <c r="V84" s="430"/>
      <c r="W84" s="430"/>
      <c r="X84" s="430"/>
      <c r="Y84" s="430"/>
      <c r="Z84" s="430"/>
      <c r="AA84" s="430"/>
      <c r="AB84" s="430"/>
      <c r="AC84" s="430"/>
      <c r="AD84" s="430"/>
      <c r="AE84" s="430"/>
      <c r="AF84" s="430"/>
      <c r="AG84" s="430"/>
      <c r="AH84" s="430"/>
      <c r="AI84" s="430"/>
      <c r="AJ84" s="430"/>
      <c r="AK84" s="430"/>
      <c r="AL84" s="430"/>
      <c r="AM84" s="430"/>
      <c r="AN84" s="430"/>
    </row>
    <row r="85" spans="1:40">
      <c r="A85" s="427"/>
      <c r="B85" s="437"/>
      <c r="C85" s="437"/>
      <c r="D85" s="437"/>
      <c r="E85" s="437"/>
      <c r="F85" s="437"/>
      <c r="G85" s="437"/>
      <c r="H85" s="438"/>
      <c r="I85" s="438"/>
      <c r="J85" s="437"/>
      <c r="K85" s="437"/>
      <c r="L85" s="437"/>
      <c r="M85" s="437"/>
      <c r="N85" s="437"/>
      <c r="O85" s="939"/>
      <c r="P85" s="939"/>
      <c r="Q85" s="428"/>
      <c r="R85" s="428"/>
      <c r="S85" s="428"/>
      <c r="T85" s="430"/>
      <c r="U85" s="430"/>
      <c r="V85" s="430"/>
      <c r="W85" s="430"/>
      <c r="X85" s="430"/>
      <c r="Y85" s="430"/>
      <c r="Z85" s="430"/>
      <c r="AA85" s="430"/>
      <c r="AB85" s="430"/>
      <c r="AC85" s="430"/>
      <c r="AD85" s="430"/>
      <c r="AE85" s="430"/>
      <c r="AF85" s="430"/>
      <c r="AG85" s="430"/>
      <c r="AH85" s="430"/>
      <c r="AI85" s="430"/>
      <c r="AJ85" s="430"/>
      <c r="AK85" s="430"/>
      <c r="AL85" s="430"/>
      <c r="AM85" s="430"/>
      <c r="AN85" s="430"/>
    </row>
    <row r="86" spans="1:40">
      <c r="A86" s="427"/>
      <c r="B86" s="428"/>
      <c r="C86" s="428"/>
      <c r="D86" s="428"/>
      <c r="E86" s="428"/>
      <c r="F86" s="428"/>
      <c r="G86" s="428"/>
      <c r="H86" s="429"/>
      <c r="I86" s="429"/>
      <c r="J86" s="428"/>
      <c r="K86" s="428"/>
      <c r="L86" s="428"/>
      <c r="M86" s="428"/>
      <c r="N86" s="428"/>
      <c r="O86" s="939"/>
      <c r="P86" s="939"/>
      <c r="Q86" s="428"/>
      <c r="R86" s="428"/>
      <c r="S86" s="428"/>
      <c r="T86" s="430"/>
      <c r="U86" s="430"/>
      <c r="V86" s="430"/>
      <c r="W86" s="430"/>
      <c r="X86" s="430"/>
      <c r="Y86" s="430"/>
      <c r="Z86" s="430"/>
      <c r="AA86" s="430"/>
      <c r="AB86" s="430"/>
      <c r="AC86" s="430"/>
      <c r="AD86" s="430"/>
      <c r="AE86" s="430"/>
      <c r="AF86" s="430"/>
      <c r="AG86" s="430"/>
      <c r="AH86" s="430"/>
      <c r="AI86" s="430"/>
      <c r="AJ86" s="430"/>
      <c r="AK86" s="430"/>
      <c r="AL86" s="430"/>
      <c r="AM86" s="430"/>
      <c r="AN86" s="430"/>
    </row>
    <row r="87" spans="1:40">
      <c r="A87" s="427"/>
      <c r="B87" s="954" t="s">
        <v>228</v>
      </c>
      <c r="C87" s="428"/>
      <c r="D87" s="428"/>
      <c r="E87" s="428"/>
      <c r="F87" s="428"/>
      <c r="G87" s="428"/>
      <c r="H87" s="429"/>
      <c r="I87" s="429"/>
      <c r="J87" s="428"/>
      <c r="K87" s="428"/>
      <c r="L87" s="428"/>
      <c r="M87" s="428"/>
      <c r="N87" s="428"/>
      <c r="O87" s="939"/>
      <c r="P87" s="939"/>
      <c r="Q87" s="428"/>
      <c r="R87" s="428"/>
      <c r="S87" s="428"/>
      <c r="T87" s="430"/>
      <c r="U87" s="430"/>
      <c r="V87" s="430"/>
      <c r="W87" s="430"/>
      <c r="X87" s="430"/>
      <c r="Y87" s="430"/>
      <c r="Z87" s="430"/>
      <c r="AA87" s="430"/>
      <c r="AB87" s="430"/>
      <c r="AC87" s="430"/>
      <c r="AD87" s="430"/>
      <c r="AE87" s="430"/>
      <c r="AF87" s="430"/>
      <c r="AG87" s="430"/>
      <c r="AH87" s="430"/>
      <c r="AI87" s="430"/>
      <c r="AJ87" s="430"/>
      <c r="AK87" s="430"/>
      <c r="AL87" s="430"/>
      <c r="AM87" s="430"/>
      <c r="AN87" s="430"/>
    </row>
    <row r="88" spans="1:40">
      <c r="A88" s="427"/>
      <c r="B88" s="434">
        <v>1</v>
      </c>
      <c r="C88" s="434">
        <v>2</v>
      </c>
      <c r="D88" s="434">
        <v>3</v>
      </c>
      <c r="E88" s="434">
        <v>4</v>
      </c>
      <c r="F88" s="434">
        <v>5</v>
      </c>
      <c r="G88" s="434">
        <v>7</v>
      </c>
      <c r="H88" s="434">
        <v>8</v>
      </c>
      <c r="I88" s="434">
        <v>9</v>
      </c>
      <c r="J88" s="434">
        <v>10</v>
      </c>
      <c r="K88" s="434">
        <v>11</v>
      </c>
      <c r="L88" s="434">
        <v>12</v>
      </c>
      <c r="M88" s="434">
        <v>13</v>
      </c>
      <c r="N88" s="434">
        <v>14</v>
      </c>
      <c r="O88" s="939"/>
      <c r="P88" s="939"/>
      <c r="Q88" s="428"/>
      <c r="R88" s="428"/>
      <c r="S88" s="428"/>
      <c r="T88" s="430"/>
      <c r="U88" s="430"/>
      <c r="V88" s="430"/>
      <c r="W88" s="430"/>
      <c r="X88" s="430"/>
      <c r="Y88" s="430"/>
      <c r="Z88" s="430"/>
      <c r="AA88" s="430"/>
      <c r="AB88" s="430"/>
      <c r="AC88" s="430"/>
      <c r="AD88" s="430"/>
      <c r="AE88" s="430"/>
      <c r="AF88" s="430"/>
      <c r="AG88" s="430"/>
      <c r="AH88" s="430"/>
      <c r="AI88" s="430"/>
      <c r="AJ88" s="430"/>
      <c r="AK88" s="430"/>
      <c r="AL88" s="430"/>
      <c r="AM88" s="430"/>
      <c r="AN88" s="430"/>
    </row>
    <row r="89" spans="1:40" ht="60">
      <c r="A89" s="427"/>
      <c r="B89" s="434" t="s">
        <v>5</v>
      </c>
      <c r="C89" s="434" t="s">
        <v>28</v>
      </c>
      <c r="D89" s="434" t="s">
        <v>29</v>
      </c>
      <c r="E89" s="434" t="s">
        <v>215</v>
      </c>
      <c r="F89" s="434" t="s">
        <v>88</v>
      </c>
      <c r="G89" s="434" t="s">
        <v>11</v>
      </c>
      <c r="H89" s="434" t="s">
        <v>12</v>
      </c>
      <c r="I89" s="434" t="s">
        <v>13</v>
      </c>
      <c r="J89" s="434" t="s">
        <v>14</v>
      </c>
      <c r="K89" s="434" t="s">
        <v>15</v>
      </c>
      <c r="L89" s="434" t="s">
        <v>16</v>
      </c>
      <c r="M89" s="434" t="s">
        <v>17</v>
      </c>
      <c r="N89" s="434" t="s">
        <v>216</v>
      </c>
      <c r="O89" s="939"/>
      <c r="P89" s="939"/>
      <c r="Q89" s="428"/>
      <c r="R89" s="428"/>
      <c r="S89" s="428"/>
      <c r="T89" s="430"/>
      <c r="U89" s="430"/>
      <c r="V89" s="430"/>
      <c r="W89" s="430"/>
      <c r="X89" s="430"/>
      <c r="Y89" s="430"/>
      <c r="Z89" s="430"/>
      <c r="AA89" s="430"/>
      <c r="AB89" s="430"/>
      <c r="AC89" s="430"/>
      <c r="AD89" s="430"/>
      <c r="AE89" s="430"/>
      <c r="AF89" s="430"/>
      <c r="AG89" s="430"/>
      <c r="AH89" s="430"/>
      <c r="AI89" s="430"/>
      <c r="AJ89" s="430"/>
      <c r="AK89" s="430"/>
      <c r="AL89" s="430"/>
      <c r="AM89" s="430"/>
      <c r="AN89" s="430"/>
    </row>
    <row r="90" spans="1:40">
      <c r="A90" s="427"/>
      <c r="B90" s="440" t="s">
        <v>24</v>
      </c>
      <c r="C90" s="440" t="s">
        <v>19</v>
      </c>
      <c r="D90" s="440" t="s">
        <v>19</v>
      </c>
      <c r="E90" s="952">
        <f>E30</f>
        <v>1618</v>
      </c>
      <c r="F90" s="951">
        <f t="shared" ref="F90:N90" si="25">F30</f>
        <v>70.919590571311844</v>
      </c>
      <c r="G90" s="951">
        <f t="shared" si="25"/>
        <v>12.067755249445391</v>
      </c>
      <c r="H90" s="951">
        <f t="shared" si="25"/>
        <v>19.903182085168869</v>
      </c>
      <c r="I90" s="951">
        <f t="shared" si="25"/>
        <v>34.883507323221345</v>
      </c>
      <c r="J90" s="951">
        <f t="shared" si="25"/>
        <v>45.094690749863162</v>
      </c>
      <c r="K90" s="951">
        <f t="shared" si="25"/>
        <v>56.628385590533654</v>
      </c>
      <c r="L90" s="951">
        <f t="shared" si="25"/>
        <v>101.53088054242129</v>
      </c>
      <c r="M90" s="951">
        <f t="shared" si="25"/>
        <v>155.95319865319871</v>
      </c>
      <c r="N90" s="953">
        <f t="shared" si="25"/>
        <v>1272.9338689740421</v>
      </c>
      <c r="O90" s="939"/>
      <c r="P90" s="939"/>
      <c r="Q90" s="428"/>
      <c r="R90" s="428"/>
      <c r="S90" s="428"/>
      <c r="T90" s="430"/>
      <c r="U90" s="430"/>
      <c r="V90" s="430"/>
      <c r="W90" s="430"/>
      <c r="X90" s="430"/>
      <c r="Y90" s="430"/>
      <c r="Z90" s="430"/>
      <c r="AA90" s="430"/>
      <c r="AB90" s="430"/>
      <c r="AC90" s="430"/>
      <c r="AD90" s="430"/>
      <c r="AE90" s="430"/>
      <c r="AF90" s="430"/>
      <c r="AG90" s="430"/>
      <c r="AH90" s="430"/>
      <c r="AI90" s="430"/>
      <c r="AJ90" s="430"/>
      <c r="AK90" s="430"/>
      <c r="AL90" s="430"/>
      <c r="AM90" s="430"/>
      <c r="AN90" s="430"/>
    </row>
    <row r="91" spans="1:40">
      <c r="A91" s="427"/>
      <c r="B91" s="436" t="s">
        <v>24</v>
      </c>
      <c r="C91" s="945" t="s">
        <v>75</v>
      </c>
      <c r="D91" s="945">
        <v>500</v>
      </c>
      <c r="E91" s="946"/>
      <c r="F91" s="948">
        <f>F$90/F$9*F10</f>
        <v>73.393615252216918</v>
      </c>
      <c r="G91" s="948">
        <f t="shared" ref="G91:M91" si="26">G$90/G$9*G10</f>
        <v>12.956453677651755</v>
      </c>
      <c r="H91" s="948">
        <f t="shared" si="26"/>
        <v>19.851744364444052</v>
      </c>
      <c r="I91" s="948">
        <f t="shared" si="26"/>
        <v>32.09504613204134</v>
      </c>
      <c r="J91" s="948">
        <f t="shared" si="26"/>
        <v>41.678700176852303</v>
      </c>
      <c r="K91" s="948">
        <f t="shared" si="26"/>
        <v>52.085241834607466</v>
      </c>
      <c r="L91" s="948">
        <f t="shared" si="26"/>
        <v>99.255007483192671</v>
      </c>
      <c r="M91" s="948">
        <f t="shared" si="26"/>
        <v>168.35721564789077</v>
      </c>
      <c r="N91" s="945"/>
      <c r="O91" s="939"/>
      <c r="P91" s="939"/>
      <c r="Q91" s="428"/>
      <c r="R91" s="428"/>
      <c r="S91" s="428"/>
      <c r="T91" s="430"/>
      <c r="U91" s="430"/>
      <c r="V91" s="430"/>
      <c r="W91" s="430"/>
      <c r="X91" s="430"/>
      <c r="Y91" s="430"/>
      <c r="Z91" s="430"/>
      <c r="AA91" s="430"/>
      <c r="AB91" s="430"/>
      <c r="AC91" s="430"/>
      <c r="AD91" s="430"/>
      <c r="AE91" s="430"/>
      <c r="AF91" s="430"/>
      <c r="AG91" s="430"/>
      <c r="AH91" s="430"/>
      <c r="AI91" s="430"/>
      <c r="AJ91" s="430"/>
      <c r="AK91" s="430"/>
      <c r="AL91" s="430"/>
      <c r="AM91" s="430"/>
      <c r="AN91" s="430"/>
    </row>
    <row r="92" spans="1:40">
      <c r="A92" s="427"/>
      <c r="B92" s="436" t="s">
        <v>24</v>
      </c>
      <c r="C92" s="945">
        <v>501</v>
      </c>
      <c r="D92" s="945">
        <v>1000</v>
      </c>
      <c r="E92" s="946"/>
      <c r="F92" s="948">
        <f t="shared" ref="F92:M92" si="27">F$90/F$9*F11</f>
        <v>64.712757277522044</v>
      </c>
      <c r="G92" s="948">
        <f t="shared" si="27"/>
        <v>11.95865546442559</v>
      </c>
      <c r="H92" s="948">
        <f t="shared" si="27"/>
        <v>18.976686530657769</v>
      </c>
      <c r="I92" s="948">
        <f t="shared" si="27"/>
        <v>34.111692621832482</v>
      </c>
      <c r="J92" s="948">
        <f t="shared" si="27"/>
        <v>43.646848172073781</v>
      </c>
      <c r="K92" s="948">
        <f t="shared" si="27"/>
        <v>56.158433967000455</v>
      </c>
      <c r="L92" s="948">
        <f t="shared" si="27"/>
        <v>95.073045253112852</v>
      </c>
      <c r="M92" s="948">
        <f t="shared" si="27"/>
        <v>134.5419263414002</v>
      </c>
      <c r="N92" s="945"/>
      <c r="O92" s="939"/>
      <c r="P92" s="939"/>
      <c r="Q92" s="428"/>
      <c r="R92" s="428"/>
      <c r="S92" s="428"/>
      <c r="T92" s="430"/>
      <c r="U92" s="430"/>
      <c r="V92" s="430"/>
      <c r="W92" s="430"/>
      <c r="X92" s="430"/>
      <c r="Y92" s="430"/>
      <c r="Z92" s="430"/>
      <c r="AA92" s="430"/>
      <c r="AB92" s="430"/>
      <c r="AC92" s="430"/>
      <c r="AD92" s="430"/>
      <c r="AE92" s="430"/>
      <c r="AF92" s="430"/>
      <c r="AG92" s="430"/>
      <c r="AH92" s="430"/>
      <c r="AI92" s="430"/>
      <c r="AJ92" s="430"/>
      <c r="AK92" s="430"/>
      <c r="AL92" s="430"/>
      <c r="AM92" s="430"/>
      <c r="AN92" s="430"/>
    </row>
    <row r="93" spans="1:40">
      <c r="A93" s="427"/>
      <c r="B93" s="436" t="s">
        <v>24</v>
      </c>
      <c r="C93" s="945">
        <v>1001</v>
      </c>
      <c r="D93" s="945">
        <v>2000</v>
      </c>
      <c r="E93" s="946"/>
      <c r="F93" s="948">
        <f t="shared" ref="F93:M93" si="28">F$90/F$9*F12</f>
        <v>69.93052477662016</v>
      </c>
      <c r="G93" s="948">
        <f t="shared" si="28"/>
        <v>9.9591385950911402</v>
      </c>
      <c r="H93" s="948">
        <f t="shared" si="28"/>
        <v>22.914579281419854</v>
      </c>
      <c r="I93" s="948">
        <f t="shared" si="28"/>
        <v>41.572218340459301</v>
      </c>
      <c r="J93" s="948">
        <f t="shared" si="28"/>
        <v>54.026580162231333</v>
      </c>
      <c r="K93" s="948">
        <f t="shared" si="28"/>
        <v>65.09629558030646</v>
      </c>
      <c r="L93" s="948">
        <f t="shared" si="28"/>
        <v>110.89309829866936</v>
      </c>
      <c r="M93" s="948">
        <f t="shared" si="28"/>
        <v>154.49979523218138</v>
      </c>
      <c r="N93" s="945"/>
      <c r="O93" s="939"/>
      <c r="P93" s="939"/>
      <c r="Q93" s="428"/>
      <c r="R93" s="428"/>
      <c r="S93" s="428"/>
      <c r="T93" s="430"/>
      <c r="U93" s="430"/>
      <c r="V93" s="430"/>
      <c r="W93" s="430"/>
      <c r="X93" s="430"/>
      <c r="Y93" s="430"/>
      <c r="Z93" s="430"/>
      <c r="AA93" s="430"/>
      <c r="AB93" s="430"/>
      <c r="AC93" s="430"/>
      <c r="AD93" s="430"/>
      <c r="AE93" s="430"/>
      <c r="AF93" s="430"/>
      <c r="AG93" s="430"/>
      <c r="AH93" s="430"/>
      <c r="AI93" s="430"/>
      <c r="AJ93" s="430"/>
      <c r="AK93" s="430"/>
      <c r="AL93" s="430"/>
      <c r="AM93" s="430"/>
      <c r="AN93" s="430"/>
    </row>
    <row r="94" spans="1:40">
      <c r="A94" s="427"/>
      <c r="B94" s="436" t="s">
        <v>24</v>
      </c>
      <c r="C94" s="945">
        <v>2001</v>
      </c>
      <c r="D94" s="945">
        <v>5000</v>
      </c>
      <c r="E94" s="946"/>
      <c r="F94" s="948">
        <f t="shared" ref="F94:M94" si="29">F$90/F$9*F13</f>
        <v>69.319540095357553</v>
      </c>
      <c r="G94" s="948">
        <f t="shared" si="29"/>
        <v>8.670279106894899</v>
      </c>
      <c r="H94" s="948">
        <f t="shared" si="29"/>
        <v>20.852345467443662</v>
      </c>
      <c r="I94" s="948">
        <f t="shared" si="29"/>
        <v>44.433093055337189</v>
      </c>
      <c r="J94" s="948">
        <f t="shared" si="29"/>
        <v>54.966526246651725</v>
      </c>
      <c r="K94" s="948">
        <f t="shared" si="29"/>
        <v>64.897577898609583</v>
      </c>
      <c r="L94" s="948">
        <f t="shared" si="29"/>
        <v>106.24660905003087</v>
      </c>
      <c r="M94" s="948">
        <f t="shared" si="29"/>
        <v>140.25990772334896</v>
      </c>
      <c r="N94" s="945"/>
      <c r="O94" s="939"/>
      <c r="P94" s="939"/>
      <c r="Q94" s="428"/>
      <c r="R94" s="428"/>
      <c r="S94" s="428"/>
      <c r="T94" s="430"/>
      <c r="U94" s="430"/>
      <c r="V94" s="430"/>
      <c r="W94" s="430"/>
      <c r="X94" s="430"/>
      <c r="Y94" s="430"/>
      <c r="Z94" s="430"/>
      <c r="AA94" s="430"/>
      <c r="AB94" s="430"/>
      <c r="AC94" s="430"/>
      <c r="AD94" s="430"/>
      <c r="AE94" s="430"/>
      <c r="AF94" s="430"/>
      <c r="AG94" s="430"/>
      <c r="AH94" s="430"/>
      <c r="AI94" s="430"/>
      <c r="AJ94" s="430"/>
      <c r="AK94" s="430"/>
      <c r="AL94" s="430"/>
      <c r="AM94" s="430"/>
      <c r="AN94" s="430"/>
    </row>
    <row r="95" spans="1:40">
      <c r="A95" s="427"/>
      <c r="B95" s="436" t="s">
        <v>24</v>
      </c>
      <c r="C95" s="945">
        <v>5001</v>
      </c>
      <c r="D95" s="945">
        <v>10000</v>
      </c>
      <c r="E95" s="946"/>
      <c r="F95" s="948">
        <f t="shared" ref="F95:M95" si="30">F$90/F$9*F14</f>
        <v>69.083398804675866</v>
      </c>
      <c r="G95" s="948">
        <f t="shared" si="30"/>
        <v>9.4809191772556289</v>
      </c>
      <c r="H95" s="948">
        <f t="shared" si="30"/>
        <v>20.021850996238577</v>
      </c>
      <c r="I95" s="948">
        <f t="shared" si="30"/>
        <v>43.202103023874827</v>
      </c>
      <c r="J95" s="948">
        <f t="shared" si="30"/>
        <v>53.039534794823759</v>
      </c>
      <c r="K95" s="948">
        <f t="shared" si="30"/>
        <v>71.287024052933262</v>
      </c>
      <c r="L95" s="948">
        <f t="shared" si="30"/>
        <v>168.95378556538634</v>
      </c>
      <c r="M95" s="948">
        <f t="shared" si="30"/>
        <v>162.09024973566181</v>
      </c>
      <c r="N95" s="945"/>
      <c r="O95" s="939"/>
      <c r="P95" s="939"/>
      <c r="Q95" s="428"/>
      <c r="R95" s="428"/>
      <c r="S95" s="428"/>
      <c r="T95" s="430"/>
      <c r="U95" s="430"/>
      <c r="V95" s="430"/>
      <c r="W95" s="430"/>
      <c r="X95" s="430"/>
      <c r="Y95" s="430"/>
      <c r="Z95" s="430"/>
      <c r="AA95" s="430"/>
      <c r="AB95" s="430"/>
      <c r="AC95" s="430"/>
      <c r="AD95" s="430"/>
      <c r="AE95" s="430"/>
      <c r="AF95" s="430"/>
      <c r="AG95" s="430"/>
      <c r="AH95" s="430"/>
      <c r="AI95" s="430"/>
      <c r="AJ95" s="430"/>
      <c r="AK95" s="430"/>
      <c r="AL95" s="430"/>
      <c r="AM95" s="430"/>
      <c r="AN95" s="430"/>
    </row>
    <row r="96" spans="1:40">
      <c r="A96" s="427"/>
      <c r="B96" s="436" t="s">
        <v>24</v>
      </c>
      <c r="C96" s="945">
        <v>10001</v>
      </c>
      <c r="D96" s="945">
        <v>20000</v>
      </c>
      <c r="E96" s="946"/>
      <c r="F96" s="948">
        <f t="shared" ref="F96:M96" si="31">F$90/F$9*F15</f>
        <v>66.351737329799832</v>
      </c>
      <c r="G96" s="948">
        <f t="shared" si="31"/>
        <v>9.1060293757832422</v>
      </c>
      <c r="H96" s="948">
        <f t="shared" si="31"/>
        <v>19.230156899415544</v>
      </c>
      <c r="I96" s="948">
        <f t="shared" si="31"/>
        <v>15.690220734462295</v>
      </c>
      <c r="J96" s="948">
        <f t="shared" si="31"/>
        <v>17.651237401154305</v>
      </c>
      <c r="K96" s="948">
        <f t="shared" si="31"/>
        <v>26.831316287910052</v>
      </c>
      <c r="L96" s="948">
        <f t="shared" si="31"/>
        <v>81.154528208028864</v>
      </c>
      <c r="M96" s="948">
        <f t="shared" si="31"/>
        <v>256.74160361608142</v>
      </c>
      <c r="N96" s="945"/>
      <c r="O96" s="939"/>
      <c r="P96" s="939"/>
      <c r="Q96" s="428"/>
      <c r="R96" s="428"/>
      <c r="S96" s="428"/>
      <c r="T96" s="430"/>
      <c r="U96" s="430"/>
      <c r="V96" s="430"/>
      <c r="W96" s="430"/>
      <c r="X96" s="430"/>
      <c r="Y96" s="430"/>
      <c r="Z96" s="430"/>
      <c r="AA96" s="430"/>
      <c r="AB96" s="430"/>
      <c r="AC96" s="430"/>
      <c r="AD96" s="430"/>
      <c r="AE96" s="430"/>
      <c r="AF96" s="430"/>
      <c r="AG96" s="430"/>
      <c r="AH96" s="430"/>
      <c r="AI96" s="430"/>
      <c r="AJ96" s="430"/>
      <c r="AK96" s="430"/>
      <c r="AL96" s="430"/>
      <c r="AM96" s="430"/>
      <c r="AN96" s="430"/>
    </row>
    <row r="97" spans="1:40">
      <c r="A97" s="427"/>
      <c r="B97" s="436" t="s">
        <v>24</v>
      </c>
      <c r="C97" s="945">
        <v>20001</v>
      </c>
      <c r="D97" s="945" t="s">
        <v>76</v>
      </c>
      <c r="E97" s="946"/>
      <c r="F97" s="948">
        <f t="shared" ref="F97:M97" si="32">F$90/F$9*F16</f>
        <v>88.847241487900561</v>
      </c>
      <c r="G97" s="948">
        <f t="shared" si="32"/>
        <v>12.193284207839005</v>
      </c>
      <c r="H97" s="948">
        <f t="shared" si="32"/>
        <v>25.749836592827979</v>
      </c>
      <c r="I97" s="948">
        <f t="shared" si="32"/>
        <v>21.00974121693644</v>
      </c>
      <c r="J97" s="948">
        <f t="shared" si="32"/>
        <v>35.430417602759178</v>
      </c>
      <c r="K97" s="948">
        <f t="shared" si="32"/>
        <v>50.553493649270315</v>
      </c>
      <c r="L97" s="948">
        <f t="shared" si="32"/>
        <v>242.00826679479346</v>
      </c>
      <c r="M97" s="948">
        <f t="shared" si="32"/>
        <v>367.35371140855688</v>
      </c>
      <c r="N97" s="945"/>
      <c r="O97" s="939"/>
      <c r="P97" s="939"/>
      <c r="Q97" s="428"/>
      <c r="R97" s="428"/>
      <c r="S97" s="428"/>
      <c r="T97" s="430"/>
      <c r="U97" s="430"/>
      <c r="V97" s="430"/>
      <c r="W97" s="430"/>
      <c r="X97" s="430"/>
      <c r="Y97" s="430"/>
      <c r="Z97" s="430"/>
      <c r="AA97" s="430"/>
      <c r="AB97" s="430"/>
      <c r="AC97" s="430"/>
      <c r="AD97" s="430"/>
      <c r="AE97" s="430"/>
      <c r="AF97" s="430"/>
      <c r="AG97" s="430"/>
      <c r="AH97" s="430"/>
      <c r="AI97" s="430"/>
      <c r="AJ97" s="430"/>
      <c r="AK97" s="430"/>
      <c r="AL97" s="430"/>
      <c r="AM97" s="430"/>
      <c r="AN97" s="430"/>
    </row>
    <row r="98" spans="1:40">
      <c r="A98" s="427"/>
      <c r="B98" s="437"/>
      <c r="C98" s="437"/>
      <c r="D98" s="437"/>
      <c r="E98" s="437"/>
      <c r="F98" s="437"/>
      <c r="G98" s="437"/>
      <c r="H98" s="438"/>
      <c r="I98" s="438"/>
      <c r="J98" s="437"/>
      <c r="K98" s="437"/>
      <c r="L98" s="437"/>
      <c r="M98" s="437"/>
      <c r="N98" s="437"/>
      <c r="O98" s="939"/>
      <c r="P98" s="939"/>
      <c r="Q98" s="428"/>
      <c r="R98" s="428"/>
      <c r="S98" s="428"/>
      <c r="T98" s="430"/>
      <c r="U98" s="430"/>
      <c r="V98" s="430"/>
      <c r="W98" s="430"/>
      <c r="X98" s="430"/>
      <c r="Y98" s="430"/>
      <c r="Z98" s="430"/>
      <c r="AA98" s="430"/>
      <c r="AB98" s="430"/>
      <c r="AC98" s="430"/>
      <c r="AD98" s="430"/>
      <c r="AE98" s="430"/>
      <c r="AF98" s="430"/>
      <c r="AG98" s="430"/>
      <c r="AH98" s="430"/>
      <c r="AI98" s="430"/>
      <c r="AJ98" s="430"/>
      <c r="AK98" s="430"/>
      <c r="AL98" s="430"/>
      <c r="AM98" s="430"/>
      <c r="AN98" s="430"/>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E2" sqref="E2"/>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4210</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4210</v>
      </c>
      <c r="F9" s="54">
        <v>15.914208341770587</v>
      </c>
      <c r="G9" s="54">
        <v>3.3953006473829199</v>
      </c>
      <c r="H9" s="54">
        <v>6.3098058410989566</v>
      </c>
      <c r="I9" s="54">
        <v>11.388636236860254</v>
      </c>
      <c r="J9" s="54">
        <v>13.857926007139215</v>
      </c>
      <c r="K9" s="54">
        <v>16.30735160839161</v>
      </c>
      <c r="L9" s="54">
        <v>24.180790449826986</v>
      </c>
      <c r="M9" s="54">
        <v>32.236979478021979</v>
      </c>
      <c r="N9" s="59">
        <v>723.44631828978618</v>
      </c>
      <c r="O9" s="11"/>
      <c r="P9" s="11"/>
      <c r="Q9" s="11"/>
      <c r="AI9" s="43"/>
      <c r="AJ9" s="43"/>
      <c r="AK9" s="43"/>
      <c r="AL9" s="43"/>
    </row>
    <row r="10" spans="1:69" s="44" customFormat="1">
      <c r="A10" s="1"/>
      <c r="B10" s="26" t="s">
        <v>19</v>
      </c>
      <c r="C10" s="53">
        <v>23</v>
      </c>
      <c r="D10" s="53">
        <v>500</v>
      </c>
      <c r="E10" s="28">
        <v>2758</v>
      </c>
      <c r="F10" s="56">
        <v>18.028544115569105</v>
      </c>
      <c r="G10" s="56">
        <v>5.9416034158561732</v>
      </c>
      <c r="H10" s="56">
        <v>8.5855396903676873</v>
      </c>
      <c r="I10" s="56">
        <v>13.074380154036097</v>
      </c>
      <c r="J10" s="56">
        <v>15.431072916666665</v>
      </c>
      <c r="K10" s="56">
        <v>18.275752955056181</v>
      </c>
      <c r="L10" s="56">
        <v>26.716494718969557</v>
      </c>
      <c r="M10" s="56">
        <v>35.195989220424273</v>
      </c>
      <c r="N10" s="53">
        <v>233.86221899927483</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780</v>
      </c>
      <c r="F11" s="56">
        <v>14.989537331271578</v>
      </c>
      <c r="G11" s="56">
        <v>4.0433622789006209</v>
      </c>
      <c r="H11" s="56">
        <v>6.2439249487881554</v>
      </c>
      <c r="I11" s="56">
        <v>11.571467042159892</v>
      </c>
      <c r="J11" s="56">
        <v>13.824440667371931</v>
      </c>
      <c r="K11" s="56">
        <v>16.271317535838207</v>
      </c>
      <c r="L11" s="56">
        <v>21.889510919225273</v>
      </c>
      <c r="M11" s="56">
        <v>27.089492267618702</v>
      </c>
      <c r="N11" s="53">
        <v>691.28717948717951</v>
      </c>
      <c r="O11" s="11"/>
      <c r="P11" s="11"/>
      <c r="Q11" s="34" t="s">
        <v>23</v>
      </c>
      <c r="AI11" s="1"/>
      <c r="AJ11" s="43"/>
      <c r="AK11" s="43"/>
      <c r="AL11" s="43"/>
    </row>
    <row r="12" spans="1:69">
      <c r="B12" s="26" t="s">
        <v>19</v>
      </c>
      <c r="C12" s="53">
        <v>1001</v>
      </c>
      <c r="D12" s="53">
        <v>2000</v>
      </c>
      <c r="E12" s="28">
        <v>376</v>
      </c>
      <c r="F12" s="56">
        <v>10.410657740356164</v>
      </c>
      <c r="G12" s="56">
        <v>1.5257615293240994</v>
      </c>
      <c r="H12" s="56">
        <v>2.5644819364713443</v>
      </c>
      <c r="I12" s="56">
        <v>5.0208952723809528</v>
      </c>
      <c r="J12" s="56">
        <v>7.8393636749613256</v>
      </c>
      <c r="K12" s="56">
        <v>10.886483184677292</v>
      </c>
      <c r="L12" s="56">
        <v>17.15290382382835</v>
      </c>
      <c r="M12" s="56">
        <v>22.476840368382877</v>
      </c>
      <c r="N12" s="53">
        <v>1355.75</v>
      </c>
      <c r="O12" s="11"/>
      <c r="P12" s="11"/>
      <c r="Q12" s="34" t="s">
        <v>25</v>
      </c>
      <c r="AI12" s="1"/>
      <c r="AJ12" s="43"/>
      <c r="AK12" s="43"/>
      <c r="AL12" s="43"/>
    </row>
    <row r="13" spans="1:69">
      <c r="B13" s="26" t="s">
        <v>19</v>
      </c>
      <c r="C13" s="53">
        <v>2001</v>
      </c>
      <c r="D13" s="53">
        <v>5000</v>
      </c>
      <c r="E13" s="28">
        <v>230</v>
      </c>
      <c r="F13" s="56">
        <v>5.8977814615946249</v>
      </c>
      <c r="G13" s="56">
        <v>1.0172398389355122</v>
      </c>
      <c r="H13" s="56">
        <v>1.5321713284500067</v>
      </c>
      <c r="I13" s="56">
        <v>2.4007840430949625</v>
      </c>
      <c r="J13" s="56">
        <v>3.3283200668911275</v>
      </c>
      <c r="K13" s="56">
        <v>4.7878221976349451</v>
      </c>
      <c r="L13" s="56">
        <v>9.3019230108176512</v>
      </c>
      <c r="M13" s="56">
        <v>13.430947163502728</v>
      </c>
      <c r="N13" s="53">
        <v>2987.3086956521738</v>
      </c>
      <c r="O13" s="11"/>
      <c r="P13" s="11"/>
      <c r="Q13" s="34" t="s">
        <v>26</v>
      </c>
      <c r="AI13" s="1"/>
      <c r="AJ13" s="43"/>
      <c r="AK13" s="43"/>
      <c r="AL13" s="43"/>
    </row>
    <row r="14" spans="1:69">
      <c r="B14" s="26" t="s">
        <v>19</v>
      </c>
      <c r="C14" s="53">
        <v>5001</v>
      </c>
      <c r="D14" s="53">
        <v>10000</v>
      </c>
      <c r="E14" s="28">
        <v>50</v>
      </c>
      <c r="F14" s="56">
        <v>4.7062029643510659</v>
      </c>
      <c r="G14" s="56">
        <v>0.75700576934897557</v>
      </c>
      <c r="H14" s="56">
        <v>1.0596209072639549</v>
      </c>
      <c r="I14" s="56">
        <v>1.8051582164860429</v>
      </c>
      <c r="J14" s="56">
        <v>2.6908860060703059</v>
      </c>
      <c r="K14" s="56">
        <v>3.3832364662746146</v>
      </c>
      <c r="L14" s="56">
        <v>11.007488509381218</v>
      </c>
      <c r="M14" s="56">
        <v>11.007488509381218</v>
      </c>
      <c r="N14" s="53">
        <v>6831.94</v>
      </c>
      <c r="O14" s="11"/>
      <c r="P14" s="11"/>
      <c r="Q14" s="34" t="s">
        <v>27</v>
      </c>
      <c r="AI14" s="1"/>
      <c r="AJ14" s="43"/>
      <c r="AK14" s="43"/>
      <c r="AL14" s="43"/>
    </row>
    <row r="15" spans="1:69">
      <c r="B15" s="26" t="s">
        <v>19</v>
      </c>
      <c r="C15" s="53">
        <v>10001</v>
      </c>
      <c r="D15" s="53">
        <v>20000</v>
      </c>
      <c r="E15" s="28">
        <v>11</v>
      </c>
      <c r="F15" s="56">
        <v>6.7054104609410947</v>
      </c>
      <c r="G15" s="30">
        <v>1.0785838271820714</v>
      </c>
      <c r="H15" s="30">
        <v>1.5097506779925598</v>
      </c>
      <c r="I15" s="30">
        <v>2.5719942127800555</v>
      </c>
      <c r="J15" s="30">
        <v>1.1480462828061071</v>
      </c>
      <c r="K15" s="30">
        <v>1.9093064593216162</v>
      </c>
      <c r="L15" s="30">
        <v>12.448466579718138</v>
      </c>
      <c r="M15" s="30">
        <v>35.438705072020426</v>
      </c>
      <c r="N15" s="53">
        <v>13587.727272727272</v>
      </c>
      <c r="O15" s="11"/>
      <c r="P15" s="11"/>
      <c r="Q15" s="11"/>
      <c r="AI15" s="1"/>
      <c r="AJ15" s="43"/>
      <c r="AK15" s="43"/>
      <c r="AL15" s="43"/>
    </row>
    <row r="16" spans="1:69">
      <c r="B16" s="26" t="s">
        <v>19</v>
      </c>
      <c r="C16" s="53">
        <v>20001</v>
      </c>
      <c r="D16" s="53">
        <v>71969</v>
      </c>
      <c r="E16" s="28">
        <v>5</v>
      </c>
      <c r="F16" s="30">
        <v>6.7054104609410947</v>
      </c>
      <c r="G16" s="30">
        <v>1.0785838271820714</v>
      </c>
      <c r="H16" s="30">
        <v>1.5097506779925598</v>
      </c>
      <c r="I16" s="30">
        <v>2.5719942127800555</v>
      </c>
      <c r="J16" s="30">
        <v>1.1480462828061071</v>
      </c>
      <c r="K16" s="30">
        <v>1.9093064593216165</v>
      </c>
      <c r="L16" s="30">
        <v>12.448466579718138</v>
      </c>
      <c r="M16" s="30">
        <v>35.438705072020426</v>
      </c>
      <c r="N16" s="53">
        <v>34721.599999999999</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3045709</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4210</v>
      </c>
      <c r="F26" s="54">
        <v>15.914208341770587</v>
      </c>
      <c r="G26" s="54">
        <v>3.3953006473829199</v>
      </c>
      <c r="H26" s="54">
        <v>6.3098058410989566</v>
      </c>
      <c r="I26" s="54">
        <v>11.388636236860254</v>
      </c>
      <c r="J26" s="54">
        <v>13.857926007139215</v>
      </c>
      <c r="K26" s="54">
        <v>16.30735160839161</v>
      </c>
      <c r="L26" s="54">
        <v>24.180790449826986</v>
      </c>
      <c r="M26" s="54">
        <v>32.236979478021979</v>
      </c>
      <c r="N26" s="59">
        <v>723.44631828978618</v>
      </c>
      <c r="O26" s="11"/>
      <c r="P26" s="11"/>
      <c r="Q26" s="11"/>
      <c r="AI26" s="43"/>
      <c r="AJ26" s="43"/>
      <c r="AK26" s="43"/>
      <c r="AL26" s="43"/>
    </row>
    <row r="27" spans="1:69">
      <c r="B27" s="28" t="s">
        <v>20</v>
      </c>
      <c r="C27" s="28" t="s">
        <v>19</v>
      </c>
      <c r="D27" s="28" t="s">
        <v>19</v>
      </c>
      <c r="E27" s="28">
        <v>1632</v>
      </c>
      <c r="F27" s="56">
        <v>17.878116262837452</v>
      </c>
      <c r="G27" s="56">
        <v>3.8380445149665801</v>
      </c>
      <c r="H27" s="56">
        <v>7.7127658580254419</v>
      </c>
      <c r="I27" s="56">
        <v>13.291338484202365</v>
      </c>
      <c r="J27" s="56">
        <v>15.710325883818093</v>
      </c>
      <c r="K27" s="56">
        <v>18.823677581410571</v>
      </c>
      <c r="L27" s="56">
        <v>27.472846680277666</v>
      </c>
      <c r="M27" s="56">
        <v>35.630853877685134</v>
      </c>
      <c r="N27" s="33">
        <v>671.7769607843137</v>
      </c>
      <c r="O27" s="11"/>
      <c r="P27" s="11"/>
      <c r="Q27" s="11"/>
      <c r="AI27" s="43"/>
      <c r="AJ27" s="43"/>
      <c r="AK27" s="43"/>
      <c r="AL27" s="43"/>
    </row>
    <row r="28" spans="1:69">
      <c r="B28" s="28" t="s">
        <v>21</v>
      </c>
      <c r="C28" s="28" t="s">
        <v>19</v>
      </c>
      <c r="D28" s="28" t="s">
        <v>19</v>
      </c>
      <c r="E28" s="28">
        <v>1034</v>
      </c>
      <c r="F28" s="56">
        <v>16.030314389510476</v>
      </c>
      <c r="G28" s="56">
        <v>3.805406564506109</v>
      </c>
      <c r="H28" s="56">
        <v>6.6722492753623186</v>
      </c>
      <c r="I28" s="56">
        <v>11.437050099403578</v>
      </c>
      <c r="J28" s="56">
        <v>14.024609648617512</v>
      </c>
      <c r="K28" s="56">
        <v>16.437411607142856</v>
      </c>
      <c r="L28" s="56">
        <v>23.998989261744967</v>
      </c>
      <c r="M28" s="56">
        <v>32.263809832185885</v>
      </c>
      <c r="N28" s="33">
        <v>737.23017408123792</v>
      </c>
      <c r="O28" s="11"/>
      <c r="P28" s="11"/>
      <c r="Q28" s="11"/>
      <c r="AI28" s="43"/>
      <c r="AJ28" s="43"/>
      <c r="AK28" s="43"/>
      <c r="AL28" s="43"/>
    </row>
    <row r="29" spans="1:69" s="44" customFormat="1">
      <c r="A29" s="1"/>
      <c r="B29" s="28" t="s">
        <v>22</v>
      </c>
      <c r="C29" s="28" t="s">
        <v>19</v>
      </c>
      <c r="D29" s="28" t="s">
        <v>19</v>
      </c>
      <c r="E29" s="28">
        <v>271</v>
      </c>
      <c r="F29" s="56">
        <v>15.370118019318545</v>
      </c>
      <c r="G29" s="56">
        <v>3.2787526222858503</v>
      </c>
      <c r="H29" s="56">
        <v>6.6122757099092953</v>
      </c>
      <c r="I29" s="56">
        <v>11.219282869398747</v>
      </c>
      <c r="J29" s="56">
        <v>13.733385840707964</v>
      </c>
      <c r="K29" s="56">
        <v>15.801390986046512</v>
      </c>
      <c r="L29" s="56">
        <v>22.568495187888313</v>
      </c>
      <c r="M29" s="56">
        <v>31.649175944927549</v>
      </c>
      <c r="N29" s="33">
        <v>602.5387453874539</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1273</v>
      </c>
      <c r="F30" s="56">
        <v>13.417976681786518</v>
      </c>
      <c r="G30" s="56">
        <v>2.5693997093023255</v>
      </c>
      <c r="H30" s="56">
        <v>5.1422054029574742</v>
      </c>
      <c r="I30" s="56">
        <v>9.3601790624999985</v>
      </c>
      <c r="J30" s="56">
        <v>11.481717808219178</v>
      </c>
      <c r="K30" s="56">
        <v>13.627962751336899</v>
      </c>
      <c r="L30" s="56">
        <v>19.792609939421922</v>
      </c>
      <c r="M30" s="56">
        <v>26.910217883866235</v>
      </c>
      <c r="N30" s="33">
        <v>804.23016496465038</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23</v>
      </c>
      <c r="C37" s="53">
        <v>500</v>
      </c>
      <c r="D37" s="53">
        <v>233.86221899927483</v>
      </c>
      <c r="E37" s="56">
        <v>18.028544115569105</v>
      </c>
      <c r="F37" s="948">
        <v>20.2533736410779</v>
      </c>
      <c r="G37" s="948">
        <v>18.160075823512678</v>
      </c>
      <c r="H37" s="948">
        <v>17.41216683995971</v>
      </c>
      <c r="I37" s="948">
        <v>15.20066718708998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691.28717948717951</v>
      </c>
      <c r="E38" s="56">
        <v>14.989537331271578</v>
      </c>
      <c r="F38" s="948">
        <v>16.839335352373549</v>
      </c>
      <c r="G38" s="948">
        <v>15.098897212681162</v>
      </c>
      <c r="H38" s="948">
        <v>14.47706055424133</v>
      </c>
      <c r="I38" s="948">
        <v>12.638345437131136</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1355.75</v>
      </c>
      <c r="E39" s="56">
        <v>10.410657740356164</v>
      </c>
      <c r="F39" s="948">
        <v>11.695394798004035</v>
      </c>
      <c r="G39" s="948">
        <v>10.486611271857496</v>
      </c>
      <c r="H39" s="948">
        <v>10.054728120406372</v>
      </c>
      <c r="I39" s="948">
        <v>8.777688453123373</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2987.3086956521738</v>
      </c>
      <c r="E40" s="56">
        <v>5.8977814615946249</v>
      </c>
      <c r="F40" s="948">
        <v>6.625602756905022</v>
      </c>
      <c r="G40" s="948">
        <v>5.9408101866957033</v>
      </c>
      <c r="H40" s="948">
        <v>5.6961424137528223</v>
      </c>
      <c r="I40" s="948">
        <v>4.9726817964446051</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6831.94</v>
      </c>
      <c r="E41" s="56">
        <v>4.7062029643510659</v>
      </c>
      <c r="F41" s="948">
        <v>5.2869763890383732</v>
      </c>
      <c r="G41" s="948">
        <v>4.7405382334588824</v>
      </c>
      <c r="H41" s="948">
        <v>4.5453027528289107</v>
      </c>
      <c r="I41" s="948">
        <v>3.9680089816136896</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13587.727272727272</v>
      </c>
      <c r="E42" s="56">
        <v>6.7054104609410947</v>
      </c>
      <c r="F42" s="948">
        <v>7.5328979762127268</v>
      </c>
      <c r="G42" s="948">
        <v>6.7543314433973896</v>
      </c>
      <c r="H42" s="948">
        <v>6.4761594129771956</v>
      </c>
      <c r="I42" s="948">
        <v>5.6536297171980312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71969</v>
      </c>
      <c r="D43" s="53">
        <v>34721.599999999999</v>
      </c>
      <c r="E43" s="948">
        <v>6.7054104609410947</v>
      </c>
      <c r="F43" s="948">
        <v>7.5328979762127268</v>
      </c>
      <c r="G43" s="948">
        <v>6.7543314433973896</v>
      </c>
      <c r="H43" s="948">
        <v>6.4761594129771956</v>
      </c>
      <c r="I43" s="948">
        <v>5.6536297171980312</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723.44631828978618</v>
      </c>
      <c r="E44" s="54">
        <v>15.914208341770587</v>
      </c>
      <c r="F44" s="54">
        <v>17.878116262837452</v>
      </c>
      <c r="G44" s="54">
        <v>16.030314389510476</v>
      </c>
      <c r="H44" s="54">
        <v>15.370118019318545</v>
      </c>
      <c r="I44" s="54">
        <v>13.417976681786518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410"/>
      <c r="B46" s="414" t="s">
        <v>221</v>
      </c>
      <c r="C46" s="415"/>
      <c r="D46" s="415"/>
      <c r="E46" s="415"/>
      <c r="F46" s="415"/>
      <c r="G46" s="415"/>
      <c r="H46" s="415"/>
      <c r="I46" s="415"/>
      <c r="J46" s="415"/>
      <c r="K46" s="415"/>
      <c r="L46" s="416"/>
      <c r="M46" s="416"/>
      <c r="N46" s="415"/>
      <c r="O46" s="415"/>
      <c r="P46" s="415"/>
      <c r="Q46" s="415"/>
      <c r="R46" s="415"/>
      <c r="S46" s="415"/>
      <c r="T46" s="415"/>
      <c r="U46" s="415"/>
      <c r="V46" s="415"/>
      <c r="W46" s="415"/>
      <c r="X46" s="415"/>
      <c r="Y46" s="415"/>
      <c r="Z46" s="415"/>
      <c r="AA46" s="415"/>
      <c r="AB46" s="415"/>
      <c r="AC46" s="415"/>
      <c r="AD46" s="415"/>
      <c r="AE46" s="413"/>
      <c r="AF46" s="413"/>
      <c r="AG46" s="413"/>
      <c r="AH46" s="413"/>
      <c r="AI46" s="413"/>
      <c r="AJ46" s="413"/>
      <c r="AK46" s="413"/>
      <c r="AL46" s="413"/>
      <c r="AM46" s="411"/>
      <c r="AN46" s="411"/>
    </row>
    <row r="47" spans="1:40">
      <c r="A47" s="409"/>
      <c r="B47" s="409"/>
      <c r="C47" s="409"/>
      <c r="D47" s="409"/>
      <c r="E47" s="409"/>
      <c r="F47" s="409"/>
      <c r="G47" s="409"/>
      <c r="H47" s="409"/>
      <c r="I47" s="409"/>
      <c r="J47" s="409"/>
      <c r="K47" s="409"/>
      <c r="L47" s="409"/>
      <c r="M47" s="409"/>
      <c r="N47" s="409"/>
      <c r="O47" s="409"/>
      <c r="P47" s="409"/>
      <c r="Q47" s="409"/>
      <c r="R47" s="409"/>
      <c r="S47" s="409"/>
      <c r="T47" s="409"/>
      <c r="U47" s="409"/>
      <c r="V47" s="409"/>
      <c r="W47" s="409"/>
      <c r="X47" s="409"/>
      <c r="Y47" s="409"/>
      <c r="Z47" s="409"/>
      <c r="AA47" s="409"/>
      <c r="AB47" s="409"/>
      <c r="AC47" s="409"/>
      <c r="AD47" s="409"/>
      <c r="AE47" s="409"/>
      <c r="AF47" s="409"/>
      <c r="AG47" s="409"/>
      <c r="AH47" s="409"/>
      <c r="AI47" s="409"/>
      <c r="AJ47" s="409"/>
      <c r="AK47" s="409"/>
      <c r="AL47" s="409"/>
      <c r="AM47" s="409"/>
      <c r="AN47" s="409"/>
    </row>
    <row r="48" spans="1:40">
      <c r="A48" s="410"/>
      <c r="B48" s="425" t="s">
        <v>214</v>
      </c>
      <c r="C48" s="411"/>
      <c r="D48" s="411"/>
      <c r="E48" s="411"/>
      <c r="F48" s="411"/>
      <c r="G48" s="411"/>
      <c r="H48" s="411"/>
      <c r="I48" s="411"/>
      <c r="J48" s="411"/>
      <c r="K48" s="411"/>
      <c r="L48" s="411"/>
      <c r="M48" s="411"/>
      <c r="N48" s="412"/>
      <c r="O48" s="412"/>
      <c r="P48" s="939"/>
      <c r="Q48" s="411"/>
      <c r="R48" s="411"/>
      <c r="S48" s="411"/>
      <c r="T48" s="413"/>
      <c r="U48" s="413"/>
      <c r="V48" s="413"/>
      <c r="W48" s="413"/>
      <c r="X48" s="413"/>
      <c r="Y48" s="413"/>
      <c r="Z48" s="413"/>
      <c r="AA48" s="413"/>
      <c r="AB48" s="413"/>
      <c r="AC48" s="413"/>
      <c r="AD48" s="413"/>
      <c r="AE48" s="413"/>
      <c r="AF48" s="413"/>
      <c r="AG48" s="413"/>
      <c r="AH48" s="413"/>
      <c r="AI48" s="413"/>
      <c r="AJ48" s="413"/>
      <c r="AK48" s="413"/>
      <c r="AL48" s="413"/>
      <c r="AM48" s="413"/>
      <c r="AN48" s="413"/>
    </row>
    <row r="49" spans="1:40">
      <c r="A49" s="410"/>
      <c r="B49" s="417">
        <v>1</v>
      </c>
      <c r="C49" s="417">
        <v>2</v>
      </c>
      <c r="D49" s="417">
        <v>3</v>
      </c>
      <c r="E49" s="417">
        <v>4</v>
      </c>
      <c r="F49" s="417">
        <v>5</v>
      </c>
      <c r="G49" s="417">
        <v>7</v>
      </c>
      <c r="H49" s="417">
        <v>8</v>
      </c>
      <c r="I49" s="417">
        <v>9</v>
      </c>
      <c r="J49" s="417">
        <v>10</v>
      </c>
      <c r="K49" s="417">
        <v>11</v>
      </c>
      <c r="L49" s="417">
        <v>12</v>
      </c>
      <c r="M49" s="417">
        <v>13</v>
      </c>
      <c r="N49" s="417">
        <v>14</v>
      </c>
      <c r="O49" s="939"/>
      <c r="P49" s="939"/>
      <c r="Q49" s="411"/>
      <c r="R49" s="411"/>
      <c r="S49" s="411"/>
      <c r="T49" s="413"/>
      <c r="U49" s="413"/>
      <c r="V49" s="413"/>
      <c r="W49" s="413"/>
      <c r="X49" s="413"/>
      <c r="Y49" s="413"/>
      <c r="Z49" s="413"/>
      <c r="AA49" s="413"/>
      <c r="AB49" s="413"/>
      <c r="AC49" s="413"/>
      <c r="AD49" s="413"/>
      <c r="AE49" s="413"/>
      <c r="AF49" s="413"/>
      <c r="AG49" s="413"/>
      <c r="AH49" s="413"/>
      <c r="AI49" s="413"/>
      <c r="AJ49" s="413"/>
      <c r="AK49" s="413"/>
      <c r="AL49" s="413"/>
      <c r="AM49" s="413"/>
      <c r="AN49" s="413"/>
    </row>
    <row r="50" spans="1:40" ht="60">
      <c r="A50" s="410"/>
      <c r="B50" s="417" t="s">
        <v>5</v>
      </c>
      <c r="C50" s="417" t="s">
        <v>28</v>
      </c>
      <c r="D50" s="417" t="s">
        <v>29</v>
      </c>
      <c r="E50" s="417" t="s">
        <v>215</v>
      </c>
      <c r="F50" s="417" t="s">
        <v>9</v>
      </c>
      <c r="G50" s="417" t="s">
        <v>11</v>
      </c>
      <c r="H50" s="417" t="s">
        <v>12</v>
      </c>
      <c r="I50" s="417" t="s">
        <v>13</v>
      </c>
      <c r="J50" s="417" t="s">
        <v>14</v>
      </c>
      <c r="K50" s="417" t="s">
        <v>15</v>
      </c>
      <c r="L50" s="417" t="s">
        <v>16</v>
      </c>
      <c r="M50" s="417" t="s">
        <v>17</v>
      </c>
      <c r="N50" s="417" t="s">
        <v>216</v>
      </c>
      <c r="O50" s="939"/>
      <c r="P50" s="939"/>
      <c r="Q50" s="411"/>
      <c r="R50" s="411"/>
      <c r="S50" s="411"/>
      <c r="T50" s="413"/>
      <c r="U50" s="413"/>
      <c r="V50" s="413"/>
      <c r="W50" s="413"/>
      <c r="X50" s="413"/>
      <c r="Y50" s="413"/>
      <c r="Z50" s="413"/>
      <c r="AA50" s="413"/>
      <c r="AB50" s="413"/>
      <c r="AC50" s="413"/>
      <c r="AD50" s="413"/>
      <c r="AE50" s="413"/>
      <c r="AF50" s="413"/>
      <c r="AG50" s="413"/>
      <c r="AH50" s="413"/>
      <c r="AI50" s="413"/>
      <c r="AJ50" s="413"/>
      <c r="AK50" s="413"/>
      <c r="AL50" s="413"/>
      <c r="AM50" s="413"/>
      <c r="AN50" s="413"/>
    </row>
    <row r="51" spans="1:40">
      <c r="A51" s="410"/>
      <c r="B51" s="423" t="s">
        <v>20</v>
      </c>
      <c r="C51" s="423" t="s">
        <v>19</v>
      </c>
      <c r="D51" s="423" t="s">
        <v>19</v>
      </c>
      <c r="E51" s="423">
        <f t="shared" ref="E51" si="0">E27</f>
        <v>1632</v>
      </c>
      <c r="F51" s="951">
        <f>F27</f>
        <v>17.878116262837452</v>
      </c>
      <c r="G51" s="951">
        <f t="shared" ref="G51:N51" si="1">G27</f>
        <v>3.8380445149665801</v>
      </c>
      <c r="H51" s="951">
        <f t="shared" si="1"/>
        <v>7.7127658580254419</v>
      </c>
      <c r="I51" s="951">
        <f t="shared" si="1"/>
        <v>13.291338484202365</v>
      </c>
      <c r="J51" s="951">
        <f t="shared" si="1"/>
        <v>15.710325883818093</v>
      </c>
      <c r="K51" s="951">
        <f t="shared" si="1"/>
        <v>18.823677581410571</v>
      </c>
      <c r="L51" s="951">
        <f t="shared" si="1"/>
        <v>27.472846680277666</v>
      </c>
      <c r="M51" s="951">
        <f t="shared" si="1"/>
        <v>35.630853877685134</v>
      </c>
      <c r="N51" s="952">
        <f t="shared" si="1"/>
        <v>671.7769607843137</v>
      </c>
      <c r="O51" s="939"/>
      <c r="P51" s="939"/>
      <c r="Q51" s="411"/>
      <c r="R51" s="411"/>
      <c r="S51" s="411"/>
      <c r="T51" s="413"/>
      <c r="U51" s="413"/>
      <c r="V51" s="413"/>
      <c r="W51" s="413"/>
      <c r="X51" s="413"/>
      <c r="Y51" s="413"/>
      <c r="Z51" s="413"/>
      <c r="AA51" s="413"/>
      <c r="AB51" s="413"/>
      <c r="AC51" s="413"/>
      <c r="AD51" s="413"/>
      <c r="AE51" s="413"/>
      <c r="AF51" s="413"/>
      <c r="AG51" s="413"/>
      <c r="AH51" s="413"/>
      <c r="AI51" s="413"/>
      <c r="AJ51" s="413"/>
      <c r="AK51" s="413"/>
      <c r="AL51" s="413"/>
      <c r="AM51" s="413"/>
      <c r="AN51" s="413"/>
    </row>
    <row r="52" spans="1:40">
      <c r="A52" s="410"/>
      <c r="B52" s="419" t="s">
        <v>20</v>
      </c>
      <c r="C52" s="418" t="s">
        <v>75</v>
      </c>
      <c r="D52" s="418">
        <v>500</v>
      </c>
      <c r="E52" s="419"/>
      <c r="F52" s="948">
        <f>F$51/F$9*F10</f>
        <v>20.2533736410779</v>
      </c>
      <c r="G52" s="948">
        <f t="shared" ref="G52:M52" si="2">G$51/G$9*G10</f>
        <v>6.716382661992184</v>
      </c>
      <c r="H52" s="948">
        <f t="shared" si="2"/>
        <v>10.494499999552636</v>
      </c>
      <c r="I52" s="948">
        <f t="shared" si="2"/>
        <v>15.258720050781088</v>
      </c>
      <c r="J52" s="948">
        <f t="shared" si="2"/>
        <v>17.493756578935475</v>
      </c>
      <c r="K52" s="948">
        <f t="shared" si="2"/>
        <v>21.095815522028801</v>
      </c>
      <c r="L52" s="948">
        <f t="shared" si="2"/>
        <v>30.353770476264568</v>
      </c>
      <c r="M52" s="948">
        <f t="shared" si="2"/>
        <v>38.90138497151986</v>
      </c>
      <c r="N52" s="418"/>
      <c r="O52" s="939"/>
      <c r="P52" s="939"/>
      <c r="Q52" s="411"/>
      <c r="R52" s="411"/>
      <c r="S52" s="411"/>
      <c r="T52" s="413"/>
      <c r="U52" s="413"/>
      <c r="V52" s="413"/>
      <c r="W52" s="413"/>
      <c r="X52" s="413"/>
      <c r="Y52" s="413"/>
      <c r="Z52" s="413"/>
      <c r="AA52" s="413"/>
      <c r="AB52" s="413"/>
      <c r="AC52" s="413"/>
      <c r="AD52" s="413"/>
      <c r="AE52" s="413"/>
      <c r="AF52" s="413"/>
      <c r="AG52" s="413"/>
      <c r="AH52" s="413"/>
      <c r="AI52" s="413"/>
      <c r="AJ52" s="413"/>
      <c r="AK52" s="413"/>
      <c r="AL52" s="413"/>
      <c r="AM52" s="413"/>
      <c r="AN52" s="413"/>
    </row>
    <row r="53" spans="1:40">
      <c r="A53" s="410"/>
      <c r="B53" s="419" t="s">
        <v>20</v>
      </c>
      <c r="C53" s="418">
        <v>501</v>
      </c>
      <c r="D53" s="418">
        <v>1000</v>
      </c>
      <c r="E53" s="419"/>
      <c r="F53" s="948">
        <f t="shared" ref="F53:M53" si="3">F$51/F$9*F11</f>
        <v>16.839335352373549</v>
      </c>
      <c r="G53" s="948">
        <f t="shared" si="3"/>
        <v>4.570612746331892</v>
      </c>
      <c r="H53" s="948">
        <f t="shared" si="3"/>
        <v>7.6322366135911155</v>
      </c>
      <c r="I53" s="948">
        <f t="shared" si="3"/>
        <v>13.50471487695356</v>
      </c>
      <c r="J53" s="948">
        <f t="shared" si="3"/>
        <v>15.672364532328457</v>
      </c>
      <c r="K53" s="948">
        <f t="shared" si="3"/>
        <v>18.782083226914569</v>
      </c>
      <c r="L53" s="948">
        <f t="shared" si="3"/>
        <v>24.869624449950212</v>
      </c>
      <c r="M53" s="948">
        <f t="shared" si="3"/>
        <v>29.94144477047724</v>
      </c>
      <c r="N53" s="418"/>
      <c r="O53" s="939"/>
      <c r="P53" s="939"/>
      <c r="Q53" s="411"/>
      <c r="R53" s="411"/>
      <c r="S53" s="411"/>
      <c r="T53" s="413"/>
      <c r="U53" s="413"/>
      <c r="V53" s="413"/>
      <c r="W53" s="413"/>
      <c r="X53" s="413"/>
      <c r="Y53" s="413"/>
      <c r="Z53" s="413"/>
      <c r="AA53" s="413"/>
      <c r="AB53" s="413"/>
      <c r="AC53" s="413"/>
      <c r="AD53" s="413"/>
      <c r="AE53" s="413"/>
      <c r="AF53" s="413"/>
      <c r="AG53" s="413"/>
      <c r="AH53" s="413"/>
      <c r="AI53" s="413"/>
      <c r="AJ53" s="413"/>
      <c r="AK53" s="413"/>
      <c r="AL53" s="413"/>
      <c r="AM53" s="413"/>
      <c r="AN53" s="413"/>
    </row>
    <row r="54" spans="1:40">
      <c r="A54" s="410"/>
      <c r="B54" s="419" t="s">
        <v>20</v>
      </c>
      <c r="C54" s="418">
        <v>1001</v>
      </c>
      <c r="D54" s="418">
        <v>2000</v>
      </c>
      <c r="E54" s="419"/>
      <c r="F54" s="948">
        <f t="shared" ref="F54:M54" si="4">F$51/F$9*F12</f>
        <v>11.695394798004035</v>
      </c>
      <c r="G54" s="948">
        <f t="shared" si="4"/>
        <v>1.7247193332593709</v>
      </c>
      <c r="H54" s="948">
        <f t="shared" si="4"/>
        <v>3.1346842076038066</v>
      </c>
      <c r="I54" s="948">
        <f t="shared" si="4"/>
        <v>5.8597374761128345</v>
      </c>
      <c r="J54" s="948">
        <f t="shared" si="4"/>
        <v>8.8872575876043935</v>
      </c>
      <c r="K54" s="948">
        <f t="shared" si="4"/>
        <v>12.56633537958189</v>
      </c>
      <c r="L54" s="948">
        <f t="shared" si="4"/>
        <v>19.488159324293573</v>
      </c>
      <c r="M54" s="948">
        <f t="shared" si="4"/>
        <v>24.843177858642392</v>
      </c>
      <c r="N54" s="418"/>
      <c r="O54" s="939"/>
      <c r="P54" s="939"/>
      <c r="Q54" s="411"/>
      <c r="R54" s="411"/>
      <c r="S54" s="411"/>
      <c r="T54" s="413"/>
      <c r="U54" s="413"/>
      <c r="V54" s="413"/>
      <c r="W54" s="413"/>
      <c r="X54" s="413"/>
      <c r="Y54" s="413"/>
      <c r="Z54" s="413"/>
      <c r="AA54" s="413"/>
      <c r="AB54" s="413"/>
      <c r="AC54" s="413"/>
      <c r="AD54" s="413"/>
      <c r="AE54" s="413"/>
      <c r="AF54" s="413"/>
      <c r="AG54" s="413"/>
      <c r="AH54" s="413"/>
      <c r="AI54" s="413"/>
      <c r="AJ54" s="413"/>
      <c r="AK54" s="413"/>
      <c r="AL54" s="413"/>
      <c r="AM54" s="413"/>
      <c r="AN54" s="413"/>
    </row>
    <row r="55" spans="1:40">
      <c r="A55" s="410"/>
      <c r="B55" s="419" t="s">
        <v>20</v>
      </c>
      <c r="C55" s="418">
        <v>2001</v>
      </c>
      <c r="D55" s="418">
        <v>5000</v>
      </c>
      <c r="E55" s="419"/>
      <c r="F55" s="948">
        <f t="shared" ref="F55:M55" si="5">F$51/F$9*F13</f>
        <v>6.625602756905022</v>
      </c>
      <c r="G55" s="948">
        <f t="shared" si="5"/>
        <v>1.149886914209284</v>
      </c>
      <c r="H55" s="948">
        <f t="shared" si="5"/>
        <v>1.8728434770120475</v>
      </c>
      <c r="I55" s="948">
        <f t="shared" si="5"/>
        <v>2.8018836215848992</v>
      </c>
      <c r="J55" s="948">
        <f t="shared" si="5"/>
        <v>3.7732192298885869</v>
      </c>
      <c r="K55" s="948">
        <f t="shared" si="5"/>
        <v>5.5266129982150893</v>
      </c>
      <c r="L55" s="948">
        <f t="shared" si="5"/>
        <v>10.568318899176788</v>
      </c>
      <c r="M55" s="948">
        <f t="shared" si="5"/>
        <v>14.844942782183976</v>
      </c>
      <c r="N55" s="418"/>
      <c r="O55" s="939"/>
      <c r="P55" s="939"/>
      <c r="Q55" s="411"/>
      <c r="R55" s="411"/>
      <c r="S55" s="411"/>
      <c r="T55" s="413"/>
      <c r="U55" s="413"/>
      <c r="V55" s="413"/>
      <c r="W55" s="413"/>
      <c r="X55" s="413"/>
      <c r="Y55" s="413"/>
      <c r="Z55" s="413"/>
      <c r="AA55" s="413"/>
      <c r="AB55" s="413"/>
      <c r="AC55" s="413"/>
      <c r="AD55" s="413"/>
      <c r="AE55" s="413"/>
      <c r="AF55" s="413"/>
      <c r="AG55" s="413"/>
      <c r="AH55" s="413"/>
      <c r="AI55" s="413"/>
      <c r="AJ55" s="413"/>
      <c r="AK55" s="413"/>
      <c r="AL55" s="413"/>
      <c r="AM55" s="413"/>
      <c r="AN55" s="413"/>
    </row>
    <row r="56" spans="1:40">
      <c r="A56" s="410"/>
      <c r="B56" s="419" t="s">
        <v>20</v>
      </c>
      <c r="C56" s="418">
        <v>5001</v>
      </c>
      <c r="D56" s="418">
        <v>10000</v>
      </c>
      <c r="E56" s="419"/>
      <c r="F56" s="948">
        <f t="shared" ref="F56:M56" si="6">F$51/F$9*F14</f>
        <v>5.2869763890383732</v>
      </c>
      <c r="G56" s="948">
        <f t="shared" si="6"/>
        <v>0.85571857770161697</v>
      </c>
      <c r="H56" s="948">
        <f t="shared" si="6"/>
        <v>1.2952233653154659</v>
      </c>
      <c r="I56" s="948">
        <f t="shared" si="6"/>
        <v>2.1067464421420223</v>
      </c>
      <c r="J56" s="948">
        <f t="shared" si="6"/>
        <v>3.0505788564458696</v>
      </c>
      <c r="K56" s="948">
        <f t="shared" si="6"/>
        <v>3.905290935779695</v>
      </c>
      <c r="L56" s="948">
        <f t="shared" si="6"/>
        <v>12.506085968554931</v>
      </c>
      <c r="M56" s="948">
        <f t="shared" si="6"/>
        <v>12.166345017077438</v>
      </c>
      <c r="N56" s="418"/>
      <c r="O56" s="939"/>
      <c r="P56" s="939"/>
      <c r="Q56" s="411"/>
      <c r="R56" s="411"/>
      <c r="S56" s="411"/>
      <c r="T56" s="413"/>
      <c r="U56" s="413"/>
      <c r="V56" s="413"/>
      <c r="W56" s="413"/>
      <c r="X56" s="413"/>
      <c r="Y56" s="413"/>
      <c r="Z56" s="413"/>
      <c r="AA56" s="413"/>
      <c r="AB56" s="413"/>
      <c r="AC56" s="413"/>
      <c r="AD56" s="413"/>
      <c r="AE56" s="413"/>
      <c r="AF56" s="413"/>
      <c r="AG56" s="413"/>
      <c r="AH56" s="413"/>
      <c r="AI56" s="413"/>
      <c r="AJ56" s="413"/>
      <c r="AK56" s="413"/>
      <c r="AL56" s="413"/>
      <c r="AM56" s="413"/>
      <c r="AN56" s="413"/>
    </row>
    <row r="57" spans="1:40">
      <c r="A57" s="410"/>
      <c r="B57" s="419" t="s">
        <v>20</v>
      </c>
      <c r="C57" s="418">
        <v>10001</v>
      </c>
      <c r="D57" s="418">
        <v>20000</v>
      </c>
      <c r="E57" s="419"/>
      <c r="F57" s="948">
        <f t="shared" ref="F57:M57" si="7">F$51/F$9*F15</f>
        <v>7.5328979762127268</v>
      </c>
      <c r="G57" s="948">
        <f t="shared" si="7"/>
        <v>1.2192300982355224</v>
      </c>
      <c r="H57" s="948">
        <f t="shared" si="7"/>
        <v>1.8454376848660246</v>
      </c>
      <c r="I57" s="948">
        <f t="shared" si="7"/>
        <v>3.0016979162813167</v>
      </c>
      <c r="J57" s="948">
        <f t="shared" si="7"/>
        <v>1.3015065330337452</v>
      </c>
      <c r="K57" s="948">
        <f t="shared" si="7"/>
        <v>2.2039243439063538</v>
      </c>
      <c r="L57" s="948">
        <f t="shared" si="7"/>
        <v>14.143243764457001</v>
      </c>
      <c r="M57" s="948">
        <f t="shared" si="7"/>
        <v>39.169653685960569</v>
      </c>
      <c r="N57" s="418"/>
      <c r="O57" s="939"/>
      <c r="P57" s="939"/>
      <c r="Q57" s="411"/>
      <c r="R57" s="411"/>
      <c r="S57" s="411"/>
      <c r="T57" s="413"/>
      <c r="U57" s="413"/>
      <c r="V57" s="413"/>
      <c r="W57" s="413"/>
      <c r="X57" s="413"/>
      <c r="Y57" s="413"/>
      <c r="Z57" s="413"/>
      <c r="AA57" s="413"/>
      <c r="AB57" s="413"/>
      <c r="AC57" s="413"/>
      <c r="AD57" s="413"/>
      <c r="AE57" s="413"/>
      <c r="AF57" s="413"/>
      <c r="AG57" s="413"/>
      <c r="AH57" s="413"/>
      <c r="AI57" s="413"/>
      <c r="AJ57" s="413"/>
      <c r="AK57" s="413"/>
      <c r="AL57" s="413"/>
      <c r="AM57" s="413"/>
      <c r="AN57" s="413"/>
    </row>
    <row r="58" spans="1:40">
      <c r="A58" s="410"/>
      <c r="B58" s="419" t="s">
        <v>20</v>
      </c>
      <c r="C58" s="418">
        <v>20001</v>
      </c>
      <c r="D58" s="418" t="s">
        <v>76</v>
      </c>
      <c r="E58" s="419"/>
      <c r="F58" s="948">
        <f t="shared" ref="F58:M58" si="8">F$51/F$9*F16</f>
        <v>7.5328979762127268</v>
      </c>
      <c r="G58" s="948">
        <f t="shared" si="8"/>
        <v>1.2192300982355224</v>
      </c>
      <c r="H58" s="948">
        <f t="shared" si="8"/>
        <v>1.8454376848660246</v>
      </c>
      <c r="I58" s="948">
        <f t="shared" si="8"/>
        <v>3.0016979162813167</v>
      </c>
      <c r="J58" s="948">
        <f t="shared" si="8"/>
        <v>1.3015065330337452</v>
      </c>
      <c r="K58" s="948">
        <f t="shared" si="8"/>
        <v>2.2039243439063543</v>
      </c>
      <c r="L58" s="948">
        <f t="shared" si="8"/>
        <v>14.143243764457001</v>
      </c>
      <c r="M58" s="948">
        <f t="shared" si="8"/>
        <v>39.169653685960569</v>
      </c>
      <c r="N58" s="418"/>
      <c r="O58" s="939"/>
      <c r="P58" s="939"/>
      <c r="Q58" s="411"/>
      <c r="R58" s="411"/>
      <c r="S58" s="411"/>
      <c r="T58" s="413"/>
      <c r="U58" s="413"/>
      <c r="V58" s="413"/>
      <c r="W58" s="413"/>
      <c r="X58" s="413"/>
      <c r="Y58" s="413"/>
      <c r="Z58" s="413"/>
      <c r="AA58" s="413"/>
      <c r="AB58" s="413"/>
      <c r="AC58" s="413"/>
      <c r="AD58" s="413"/>
      <c r="AE58" s="413"/>
      <c r="AF58" s="413"/>
      <c r="AG58" s="413"/>
      <c r="AH58" s="413"/>
      <c r="AI58" s="413"/>
      <c r="AJ58" s="413"/>
      <c r="AK58" s="413"/>
      <c r="AL58" s="413"/>
      <c r="AM58" s="413"/>
      <c r="AN58" s="413"/>
    </row>
    <row r="59" spans="1:40">
      <c r="A59" s="410"/>
      <c r="B59" s="420"/>
      <c r="C59" s="420"/>
      <c r="D59" s="420"/>
      <c r="E59" s="420"/>
      <c r="F59" s="420"/>
      <c r="G59" s="420"/>
      <c r="H59" s="421"/>
      <c r="I59" s="421"/>
      <c r="J59" s="420"/>
      <c r="K59" s="420"/>
      <c r="L59" s="420"/>
      <c r="M59" s="420"/>
      <c r="N59" s="420"/>
      <c r="O59" s="939"/>
      <c r="P59" s="939"/>
      <c r="Q59" s="411"/>
      <c r="R59" s="411"/>
      <c r="S59" s="411"/>
      <c r="T59" s="413"/>
      <c r="U59" s="413"/>
      <c r="V59" s="413"/>
      <c r="W59" s="413"/>
      <c r="X59" s="413"/>
      <c r="Y59" s="413"/>
      <c r="Z59" s="413"/>
      <c r="AA59" s="413"/>
      <c r="AB59" s="413"/>
      <c r="AC59" s="413"/>
      <c r="AD59" s="413"/>
      <c r="AE59" s="413"/>
      <c r="AF59" s="413"/>
      <c r="AG59" s="413"/>
      <c r="AH59" s="413"/>
      <c r="AI59" s="413"/>
      <c r="AJ59" s="413"/>
      <c r="AK59" s="413"/>
      <c r="AL59" s="413"/>
      <c r="AM59" s="413"/>
      <c r="AN59" s="413"/>
    </row>
    <row r="60" spans="1:40">
      <c r="A60" s="410"/>
      <c r="B60" s="413"/>
      <c r="C60" s="413"/>
      <c r="D60" s="413"/>
      <c r="E60" s="413"/>
      <c r="F60" s="413"/>
      <c r="G60" s="413"/>
      <c r="H60" s="413"/>
      <c r="I60" s="413"/>
      <c r="J60" s="413"/>
      <c r="K60" s="413"/>
      <c r="L60" s="413"/>
      <c r="M60" s="413"/>
      <c r="N60" s="413"/>
      <c r="O60" s="939"/>
      <c r="P60" s="939"/>
      <c r="Q60" s="411"/>
      <c r="R60" s="411"/>
      <c r="S60" s="411"/>
      <c r="T60" s="413"/>
      <c r="U60" s="413"/>
      <c r="V60" s="413"/>
      <c r="W60" s="413"/>
      <c r="X60" s="413"/>
      <c r="Y60" s="413"/>
      <c r="Z60" s="413"/>
      <c r="AA60" s="413"/>
      <c r="AB60" s="413"/>
      <c r="AC60" s="413"/>
      <c r="AD60" s="413"/>
      <c r="AE60" s="413"/>
      <c r="AF60" s="413"/>
      <c r="AG60" s="413"/>
      <c r="AH60" s="413"/>
      <c r="AI60" s="413"/>
      <c r="AJ60" s="413"/>
      <c r="AK60" s="413"/>
      <c r="AL60" s="413"/>
      <c r="AM60" s="413"/>
      <c r="AN60" s="413"/>
    </row>
    <row r="61" spans="1:40">
      <c r="A61" s="410"/>
      <c r="B61" s="954" t="s">
        <v>222</v>
      </c>
      <c r="C61" s="411"/>
      <c r="D61" s="411"/>
      <c r="E61" s="411"/>
      <c r="F61" s="411"/>
      <c r="G61" s="411"/>
      <c r="H61" s="412"/>
      <c r="I61" s="412"/>
      <c r="J61" s="411"/>
      <c r="K61" s="411"/>
      <c r="L61" s="411"/>
      <c r="M61" s="411"/>
      <c r="N61" s="411"/>
      <c r="O61" s="939"/>
      <c r="P61" s="939"/>
      <c r="Q61" s="411"/>
      <c r="R61" s="411"/>
      <c r="S61" s="411"/>
      <c r="T61" s="413"/>
      <c r="U61" s="413"/>
      <c r="V61" s="413"/>
      <c r="W61" s="413"/>
      <c r="X61" s="413"/>
      <c r="Y61" s="413"/>
      <c r="Z61" s="413"/>
      <c r="AA61" s="413"/>
      <c r="AB61" s="413"/>
      <c r="AC61" s="413"/>
      <c r="AD61" s="413"/>
      <c r="AE61" s="413"/>
      <c r="AF61" s="413"/>
      <c r="AG61" s="413"/>
      <c r="AH61" s="413"/>
      <c r="AI61" s="413"/>
      <c r="AJ61" s="413"/>
      <c r="AK61" s="413"/>
      <c r="AL61" s="413"/>
      <c r="AM61" s="413"/>
      <c r="AN61" s="413"/>
    </row>
    <row r="62" spans="1:40">
      <c r="A62" s="410"/>
      <c r="B62" s="417">
        <v>1</v>
      </c>
      <c r="C62" s="417">
        <v>2</v>
      </c>
      <c r="D62" s="417">
        <v>3</v>
      </c>
      <c r="E62" s="417">
        <v>4</v>
      </c>
      <c r="F62" s="417">
        <v>5</v>
      </c>
      <c r="G62" s="417">
        <v>7</v>
      </c>
      <c r="H62" s="417">
        <v>8</v>
      </c>
      <c r="I62" s="417">
        <v>9</v>
      </c>
      <c r="J62" s="417">
        <v>10</v>
      </c>
      <c r="K62" s="417">
        <v>11</v>
      </c>
      <c r="L62" s="417">
        <v>12</v>
      </c>
      <c r="M62" s="417">
        <v>13</v>
      </c>
      <c r="N62" s="417">
        <v>14</v>
      </c>
      <c r="O62" s="939"/>
      <c r="P62" s="939"/>
      <c r="Q62" s="411"/>
      <c r="R62" s="411"/>
      <c r="S62" s="411"/>
      <c r="T62" s="413"/>
      <c r="U62" s="413"/>
      <c r="V62" s="413"/>
      <c r="W62" s="413"/>
      <c r="X62" s="413"/>
      <c r="Y62" s="413"/>
      <c r="Z62" s="413"/>
      <c r="AA62" s="413"/>
      <c r="AB62" s="413"/>
      <c r="AC62" s="413"/>
      <c r="AD62" s="413"/>
      <c r="AE62" s="413"/>
      <c r="AF62" s="413"/>
      <c r="AG62" s="413"/>
      <c r="AH62" s="413"/>
      <c r="AI62" s="413"/>
      <c r="AJ62" s="413"/>
      <c r="AK62" s="413"/>
      <c r="AL62" s="413"/>
      <c r="AM62" s="413"/>
      <c r="AN62" s="413"/>
    </row>
    <row r="63" spans="1:40" ht="60">
      <c r="A63" s="410"/>
      <c r="B63" s="417" t="s">
        <v>5</v>
      </c>
      <c r="C63" s="417" t="s">
        <v>28</v>
      </c>
      <c r="D63" s="417" t="s">
        <v>29</v>
      </c>
      <c r="E63" s="417" t="s">
        <v>215</v>
      </c>
      <c r="F63" s="417" t="s">
        <v>9</v>
      </c>
      <c r="G63" s="417" t="s">
        <v>11</v>
      </c>
      <c r="H63" s="417" t="s">
        <v>12</v>
      </c>
      <c r="I63" s="417" t="s">
        <v>13</v>
      </c>
      <c r="J63" s="417" t="s">
        <v>14</v>
      </c>
      <c r="K63" s="417" t="s">
        <v>15</v>
      </c>
      <c r="L63" s="417" t="s">
        <v>16</v>
      </c>
      <c r="M63" s="417" t="s">
        <v>17</v>
      </c>
      <c r="N63" s="417" t="s">
        <v>216</v>
      </c>
      <c r="O63" s="939"/>
      <c r="P63" s="939"/>
      <c r="Q63" s="411"/>
      <c r="R63" s="411"/>
      <c r="S63" s="411"/>
      <c r="T63" s="413"/>
      <c r="U63" s="413"/>
      <c r="V63" s="413"/>
      <c r="W63" s="413"/>
      <c r="X63" s="413"/>
      <c r="Y63" s="413"/>
      <c r="Z63" s="413"/>
      <c r="AA63" s="413"/>
      <c r="AB63" s="413"/>
      <c r="AC63" s="413"/>
      <c r="AD63" s="413"/>
      <c r="AE63" s="413"/>
      <c r="AF63" s="413"/>
      <c r="AG63" s="413"/>
      <c r="AH63" s="413"/>
      <c r="AI63" s="413"/>
      <c r="AJ63" s="413"/>
      <c r="AK63" s="413"/>
      <c r="AL63" s="413"/>
      <c r="AM63" s="413"/>
      <c r="AN63" s="413"/>
    </row>
    <row r="64" spans="1:40">
      <c r="A64" s="410"/>
      <c r="B64" s="423" t="s">
        <v>21</v>
      </c>
      <c r="C64" s="423" t="s">
        <v>19</v>
      </c>
      <c r="D64" s="423" t="s">
        <v>19</v>
      </c>
      <c r="E64" s="423">
        <f>E28</f>
        <v>1034</v>
      </c>
      <c r="F64" s="422">
        <f t="shared" ref="F64:N64" si="9">F28</f>
        <v>16.030314389510476</v>
      </c>
      <c r="G64" s="422">
        <f t="shared" si="9"/>
        <v>3.805406564506109</v>
      </c>
      <c r="H64" s="422">
        <f t="shared" si="9"/>
        <v>6.6722492753623186</v>
      </c>
      <c r="I64" s="422">
        <f t="shared" si="9"/>
        <v>11.437050099403578</v>
      </c>
      <c r="J64" s="422">
        <f t="shared" si="9"/>
        <v>14.024609648617512</v>
      </c>
      <c r="K64" s="422">
        <f t="shared" si="9"/>
        <v>16.437411607142856</v>
      </c>
      <c r="L64" s="422">
        <f t="shared" si="9"/>
        <v>23.998989261744967</v>
      </c>
      <c r="M64" s="422">
        <f t="shared" si="9"/>
        <v>32.263809832185885</v>
      </c>
      <c r="N64" s="424">
        <f t="shared" si="9"/>
        <v>737.23017408123792</v>
      </c>
      <c r="O64" s="939"/>
      <c r="P64" s="939"/>
      <c r="Q64" s="411"/>
      <c r="R64" s="411"/>
      <c r="S64" s="411"/>
      <c r="T64" s="413"/>
      <c r="U64" s="413"/>
      <c r="V64" s="413"/>
      <c r="W64" s="413"/>
      <c r="X64" s="413"/>
      <c r="Y64" s="413"/>
      <c r="Z64" s="413"/>
      <c r="AA64" s="413"/>
      <c r="AB64" s="413"/>
      <c r="AC64" s="413"/>
      <c r="AD64" s="413"/>
      <c r="AE64" s="413"/>
      <c r="AF64" s="413"/>
      <c r="AG64" s="413"/>
      <c r="AH64" s="413"/>
      <c r="AI64" s="413"/>
      <c r="AJ64" s="413"/>
      <c r="AK64" s="413"/>
      <c r="AL64" s="413"/>
      <c r="AM64" s="413"/>
      <c r="AN64" s="413"/>
    </row>
    <row r="65" spans="1:40">
      <c r="A65" s="410"/>
      <c r="B65" s="419" t="s">
        <v>21</v>
      </c>
      <c r="C65" s="945" t="s">
        <v>75</v>
      </c>
      <c r="D65" s="945">
        <v>500</v>
      </c>
      <c r="E65" s="946"/>
      <c r="F65" s="948">
        <f>F$64/F$9*F10</f>
        <v>18.160075823512678</v>
      </c>
      <c r="G65" s="948">
        <f t="shared" ref="G65:M65" si="10">G$64/G$9*G10</f>
        <v>6.6592679089608282</v>
      </c>
      <c r="H65" s="948">
        <f t="shared" si="10"/>
        <v>9.078704229617486</v>
      </c>
      <c r="I65" s="948">
        <f t="shared" si="10"/>
        <v>13.129960227931861</v>
      </c>
      <c r="J65" s="948">
        <f t="shared" si="10"/>
        <v>15.616678426779941</v>
      </c>
      <c r="K65" s="948">
        <f t="shared" si="10"/>
        <v>18.421512025173339</v>
      </c>
      <c r="L65" s="948">
        <f t="shared" si="10"/>
        <v>26.515629056973367</v>
      </c>
      <c r="M65" s="948">
        <f t="shared" si="10"/>
        <v>35.22528231398401</v>
      </c>
      <c r="N65" s="945"/>
      <c r="O65" s="939"/>
      <c r="P65" s="939"/>
      <c r="Q65" s="411"/>
      <c r="R65" s="411"/>
      <c r="S65" s="411"/>
      <c r="T65" s="413"/>
      <c r="U65" s="413"/>
      <c r="V65" s="413"/>
      <c r="W65" s="413"/>
      <c r="X65" s="413"/>
      <c r="Y65" s="413"/>
      <c r="Z65" s="413"/>
      <c r="AA65" s="413"/>
      <c r="AB65" s="413"/>
      <c r="AC65" s="413"/>
      <c r="AD65" s="413"/>
      <c r="AE65" s="413"/>
      <c r="AF65" s="413"/>
      <c r="AG65" s="413"/>
      <c r="AH65" s="413"/>
      <c r="AI65" s="413"/>
      <c r="AJ65" s="413"/>
      <c r="AK65" s="413"/>
      <c r="AL65" s="413"/>
      <c r="AM65" s="413"/>
      <c r="AN65" s="413"/>
    </row>
    <row r="66" spans="1:40">
      <c r="A66" s="410"/>
      <c r="B66" s="419" t="s">
        <v>21</v>
      </c>
      <c r="C66" s="945">
        <v>501</v>
      </c>
      <c r="D66" s="945">
        <v>1000</v>
      </c>
      <c r="E66" s="946"/>
      <c r="F66" s="948">
        <f t="shared" ref="F66:M66" si="11">F$64/F$9*F11</f>
        <v>15.098897212681162</v>
      </c>
      <c r="G66" s="948">
        <f t="shared" si="11"/>
        <v>4.5317451845287229</v>
      </c>
      <c r="H66" s="948">
        <f t="shared" si="11"/>
        <v>6.6025840991190492</v>
      </c>
      <c r="I66" s="948">
        <f t="shared" si="11"/>
        <v>11.620658130816366</v>
      </c>
      <c r="J66" s="948">
        <f t="shared" si="11"/>
        <v>13.990721545957305</v>
      </c>
      <c r="K66" s="948">
        <f t="shared" si="11"/>
        <v>16.401090143261673</v>
      </c>
      <c r="L66" s="948">
        <f t="shared" si="11"/>
        <v>21.724936518735486</v>
      </c>
      <c r="M66" s="948">
        <f t="shared" si="11"/>
        <v>27.112038445437754</v>
      </c>
      <c r="N66" s="945"/>
      <c r="O66" s="939"/>
      <c r="P66" s="939"/>
      <c r="Q66" s="411"/>
      <c r="R66" s="411"/>
      <c r="S66" s="411"/>
      <c r="T66" s="413"/>
      <c r="U66" s="413"/>
      <c r="V66" s="413"/>
      <c r="W66" s="413"/>
      <c r="X66" s="413"/>
      <c r="Y66" s="413"/>
      <c r="Z66" s="413"/>
      <c r="AA66" s="413"/>
      <c r="AB66" s="413"/>
      <c r="AC66" s="413"/>
      <c r="AD66" s="413"/>
      <c r="AE66" s="413"/>
      <c r="AF66" s="413"/>
      <c r="AG66" s="413"/>
      <c r="AH66" s="413"/>
      <c r="AI66" s="413"/>
      <c r="AJ66" s="413"/>
      <c r="AK66" s="413"/>
      <c r="AL66" s="413"/>
      <c r="AM66" s="413"/>
      <c r="AN66" s="413"/>
    </row>
    <row r="67" spans="1:40">
      <c r="A67" s="410"/>
      <c r="B67" s="419" t="s">
        <v>21</v>
      </c>
      <c r="C67" s="945">
        <v>1001</v>
      </c>
      <c r="D67" s="945">
        <v>2000</v>
      </c>
      <c r="E67" s="946"/>
      <c r="F67" s="948">
        <f t="shared" ref="F67:M67" si="12">F$64/F$9*F12</f>
        <v>10.486611271857496</v>
      </c>
      <c r="G67" s="948">
        <f t="shared" si="12"/>
        <v>1.7100526706040458</v>
      </c>
      <c r="H67" s="948">
        <f t="shared" si="12"/>
        <v>2.7117891062271644</v>
      </c>
      <c r="I67" s="948">
        <f t="shared" si="12"/>
        <v>5.0422394376089832</v>
      </c>
      <c r="J67" s="948">
        <f t="shared" si="12"/>
        <v>7.933655828314004</v>
      </c>
      <c r="K67" s="948">
        <f t="shared" si="12"/>
        <v>10.973308809303916</v>
      </c>
      <c r="L67" s="948">
        <f t="shared" si="12"/>
        <v>17.023941195385785</v>
      </c>
      <c r="M67" s="948">
        <f t="shared" si="12"/>
        <v>22.495547505259037</v>
      </c>
      <c r="N67" s="945"/>
      <c r="O67" s="939"/>
      <c r="P67" s="939"/>
      <c r="Q67" s="411"/>
      <c r="R67" s="411"/>
      <c r="S67" s="411"/>
      <c r="T67" s="413"/>
      <c r="U67" s="413"/>
      <c r="V67" s="413"/>
      <c r="W67" s="413"/>
      <c r="X67" s="413"/>
      <c r="Y67" s="413"/>
      <c r="Z67" s="413"/>
      <c r="AA67" s="413"/>
      <c r="AB67" s="413"/>
      <c r="AC67" s="413"/>
      <c r="AD67" s="413"/>
      <c r="AE67" s="413"/>
      <c r="AF67" s="413"/>
      <c r="AG67" s="413"/>
      <c r="AH67" s="413"/>
      <c r="AI67" s="413"/>
      <c r="AJ67" s="413"/>
      <c r="AK67" s="413"/>
      <c r="AL67" s="413"/>
      <c r="AM67" s="413"/>
      <c r="AN67" s="413"/>
    </row>
    <row r="68" spans="1:40">
      <c r="A68" s="410"/>
      <c r="B68" s="419" t="s">
        <v>21</v>
      </c>
      <c r="C68" s="945">
        <v>2001</v>
      </c>
      <c r="D68" s="945">
        <v>5000</v>
      </c>
      <c r="E68" s="946"/>
      <c r="F68" s="948">
        <f t="shared" ref="F68:M68" si="13">F$64/F$9*F13</f>
        <v>5.9408101866957033</v>
      </c>
      <c r="G68" s="948">
        <f t="shared" si="13"/>
        <v>1.1401085096090358</v>
      </c>
      <c r="H68" s="948">
        <f t="shared" si="13"/>
        <v>1.6201812374944595</v>
      </c>
      <c r="I68" s="948">
        <f t="shared" si="13"/>
        <v>2.4109899383611939</v>
      </c>
      <c r="J68" s="948">
        <f t="shared" si="13"/>
        <v>3.3683532225356947</v>
      </c>
      <c r="K68" s="948">
        <f t="shared" si="13"/>
        <v>4.8260076837886343</v>
      </c>
      <c r="L68" s="948">
        <f t="shared" si="13"/>
        <v>9.2319873046907972</v>
      </c>
      <c r="M68" s="948">
        <f t="shared" si="13"/>
        <v>13.442125539237313</v>
      </c>
      <c r="N68" s="945"/>
      <c r="O68" s="939"/>
      <c r="P68" s="939"/>
      <c r="Q68" s="411"/>
      <c r="R68" s="411"/>
      <c r="S68" s="411"/>
      <c r="T68" s="413"/>
      <c r="U68" s="413"/>
      <c r="V68" s="413"/>
      <c r="W68" s="413"/>
      <c r="X68" s="413"/>
      <c r="Y68" s="413"/>
      <c r="Z68" s="413"/>
      <c r="AA68" s="413"/>
      <c r="AB68" s="413"/>
      <c r="AC68" s="413"/>
      <c r="AD68" s="413"/>
      <c r="AE68" s="413"/>
      <c r="AF68" s="413"/>
      <c r="AG68" s="413"/>
      <c r="AH68" s="413"/>
      <c r="AI68" s="413"/>
      <c r="AJ68" s="413"/>
      <c r="AK68" s="413"/>
      <c r="AL68" s="413"/>
      <c r="AM68" s="413"/>
      <c r="AN68" s="413"/>
    </row>
    <row r="69" spans="1:40">
      <c r="A69" s="410"/>
      <c r="B69" s="419" t="s">
        <v>21</v>
      </c>
      <c r="C69" s="945">
        <v>5001</v>
      </c>
      <c r="D69" s="945">
        <v>10000</v>
      </c>
      <c r="E69" s="946"/>
      <c r="F69" s="948">
        <f t="shared" ref="F69:M69" si="14">F$64/F$9*F14</f>
        <v>4.7405382334588824</v>
      </c>
      <c r="G69" s="948">
        <f t="shared" si="14"/>
        <v>0.84844172084437619</v>
      </c>
      <c r="H69" s="948">
        <f t="shared" si="14"/>
        <v>1.1204869069979684</v>
      </c>
      <c r="I69" s="948">
        <f t="shared" si="14"/>
        <v>1.8128320660975572</v>
      </c>
      <c r="J69" s="948">
        <f t="shared" si="14"/>
        <v>2.723252081489075</v>
      </c>
      <c r="K69" s="948">
        <f t="shared" si="14"/>
        <v>3.4102196172574151</v>
      </c>
      <c r="L69" s="948">
        <f t="shared" si="14"/>
        <v>10.924729656110605</v>
      </c>
      <c r="M69" s="948">
        <f t="shared" si="14"/>
        <v>11.016649876852485</v>
      </c>
      <c r="N69" s="945"/>
      <c r="O69" s="939"/>
      <c r="P69" s="939"/>
      <c r="Q69" s="411"/>
      <c r="R69" s="411"/>
      <c r="S69" s="411"/>
      <c r="T69" s="413"/>
      <c r="U69" s="413"/>
      <c r="V69" s="413"/>
      <c r="W69" s="413"/>
      <c r="X69" s="413"/>
      <c r="Y69" s="413"/>
      <c r="Z69" s="413"/>
      <c r="AA69" s="413"/>
      <c r="AB69" s="413"/>
      <c r="AC69" s="413"/>
      <c r="AD69" s="413"/>
      <c r="AE69" s="413"/>
      <c r="AF69" s="413"/>
      <c r="AG69" s="413"/>
      <c r="AH69" s="413"/>
      <c r="AI69" s="413"/>
      <c r="AJ69" s="413"/>
      <c r="AK69" s="413"/>
      <c r="AL69" s="413"/>
      <c r="AM69" s="413"/>
      <c r="AN69" s="413"/>
    </row>
    <row r="70" spans="1:40">
      <c r="A70" s="410"/>
      <c r="B70" s="419" t="s">
        <v>21</v>
      </c>
      <c r="C70" s="945">
        <v>10001</v>
      </c>
      <c r="D70" s="945">
        <v>20000</v>
      </c>
      <c r="E70" s="946"/>
      <c r="F70" s="948">
        <f t="shared" ref="F70:M70" si="15">F$64/F$9*F15</f>
        <v>6.7543314433973896</v>
      </c>
      <c r="G70" s="948">
        <f t="shared" si="15"/>
        <v>1.2088620132925387</v>
      </c>
      <c r="H70" s="948">
        <f t="shared" si="15"/>
        <v>1.5964727157847334</v>
      </c>
      <c r="I70" s="948">
        <f t="shared" si="15"/>
        <v>2.5829279340518561</v>
      </c>
      <c r="J70" s="948">
        <f t="shared" si="15"/>
        <v>1.1618550255360913</v>
      </c>
      <c r="K70" s="948">
        <f t="shared" si="15"/>
        <v>1.9245342168188746</v>
      </c>
      <c r="L70" s="948">
        <f t="shared" si="15"/>
        <v>12.354873857069641</v>
      </c>
      <c r="M70" s="948">
        <f t="shared" si="15"/>
        <v>35.468200174340438</v>
      </c>
      <c r="N70" s="945"/>
      <c r="O70" s="939"/>
      <c r="P70" s="939"/>
      <c r="Q70" s="411"/>
      <c r="R70" s="411"/>
      <c r="S70" s="411"/>
      <c r="T70" s="413"/>
      <c r="U70" s="413"/>
      <c r="V70" s="413"/>
      <c r="W70" s="413"/>
      <c r="X70" s="413"/>
      <c r="Y70" s="413"/>
      <c r="Z70" s="413"/>
      <c r="AA70" s="413"/>
      <c r="AB70" s="413"/>
      <c r="AC70" s="413"/>
      <c r="AD70" s="413"/>
      <c r="AE70" s="413"/>
      <c r="AF70" s="413"/>
      <c r="AG70" s="413"/>
      <c r="AH70" s="413"/>
      <c r="AI70" s="413"/>
      <c r="AJ70" s="413"/>
      <c r="AK70" s="413"/>
      <c r="AL70" s="413"/>
      <c r="AM70" s="413"/>
      <c r="AN70" s="413"/>
    </row>
    <row r="71" spans="1:40">
      <c r="A71" s="410"/>
      <c r="B71" s="419" t="s">
        <v>21</v>
      </c>
      <c r="C71" s="945">
        <v>20001</v>
      </c>
      <c r="D71" s="945" t="s">
        <v>76</v>
      </c>
      <c r="E71" s="946"/>
      <c r="F71" s="948">
        <f t="shared" ref="F71:M71" si="16">F$64/F$9*F16</f>
        <v>6.7543314433973896</v>
      </c>
      <c r="G71" s="948">
        <f t="shared" si="16"/>
        <v>1.2088620132925387</v>
      </c>
      <c r="H71" s="948">
        <f t="shared" si="16"/>
        <v>1.5964727157847334</v>
      </c>
      <c r="I71" s="948">
        <f t="shared" si="16"/>
        <v>2.5829279340518561</v>
      </c>
      <c r="J71" s="948">
        <f t="shared" si="16"/>
        <v>1.1618550255360913</v>
      </c>
      <c r="K71" s="948">
        <f t="shared" si="16"/>
        <v>1.9245342168188748</v>
      </c>
      <c r="L71" s="948">
        <f t="shared" si="16"/>
        <v>12.354873857069641</v>
      </c>
      <c r="M71" s="948">
        <f t="shared" si="16"/>
        <v>35.468200174340438</v>
      </c>
      <c r="N71" s="945"/>
      <c r="O71" s="939"/>
      <c r="P71" s="939"/>
      <c r="Q71" s="411"/>
      <c r="R71" s="411"/>
      <c r="S71" s="411"/>
      <c r="T71" s="413"/>
      <c r="U71" s="413"/>
      <c r="V71" s="413"/>
      <c r="W71" s="413"/>
      <c r="X71" s="413"/>
      <c r="Y71" s="413"/>
      <c r="Z71" s="413"/>
      <c r="AA71" s="413"/>
      <c r="AB71" s="413"/>
      <c r="AC71" s="413"/>
      <c r="AD71" s="413"/>
      <c r="AE71" s="413"/>
      <c r="AF71" s="413"/>
      <c r="AG71" s="413"/>
      <c r="AH71" s="413"/>
      <c r="AI71" s="413"/>
      <c r="AJ71" s="413"/>
      <c r="AK71" s="413"/>
      <c r="AL71" s="413"/>
      <c r="AM71" s="413"/>
      <c r="AN71" s="413"/>
    </row>
    <row r="72" spans="1:40">
      <c r="A72" s="410"/>
      <c r="B72" s="420"/>
      <c r="C72" s="420"/>
      <c r="D72" s="420"/>
      <c r="E72" s="420"/>
      <c r="F72" s="420"/>
      <c r="G72" s="420"/>
      <c r="H72" s="421"/>
      <c r="I72" s="421"/>
      <c r="J72" s="420"/>
      <c r="K72" s="420"/>
      <c r="L72" s="420"/>
      <c r="M72" s="420"/>
      <c r="N72" s="420"/>
      <c r="O72" s="939"/>
      <c r="P72" s="939"/>
      <c r="Q72" s="411"/>
      <c r="R72" s="411"/>
      <c r="S72" s="411"/>
      <c r="T72" s="413"/>
      <c r="U72" s="413"/>
      <c r="V72" s="413"/>
      <c r="W72" s="413"/>
      <c r="X72" s="413"/>
      <c r="Y72" s="413"/>
      <c r="Z72" s="413"/>
      <c r="AA72" s="413"/>
      <c r="AB72" s="413"/>
      <c r="AC72" s="413"/>
      <c r="AD72" s="413"/>
      <c r="AE72" s="413"/>
      <c r="AF72" s="413"/>
      <c r="AG72" s="413"/>
      <c r="AH72" s="413"/>
      <c r="AI72" s="413"/>
      <c r="AJ72" s="413"/>
      <c r="AK72" s="413"/>
      <c r="AL72" s="413"/>
      <c r="AM72" s="413"/>
      <c r="AN72" s="413"/>
    </row>
    <row r="73" spans="1:40">
      <c r="A73" s="410"/>
      <c r="B73" s="411"/>
      <c r="C73" s="411"/>
      <c r="D73" s="411"/>
      <c r="E73" s="411"/>
      <c r="F73" s="411"/>
      <c r="G73" s="411"/>
      <c r="H73" s="412"/>
      <c r="I73" s="412"/>
      <c r="J73" s="411"/>
      <c r="K73" s="411"/>
      <c r="L73" s="411"/>
      <c r="M73" s="411"/>
      <c r="N73" s="411"/>
      <c r="O73" s="939"/>
      <c r="P73" s="939"/>
      <c r="Q73" s="411"/>
      <c r="R73" s="411"/>
      <c r="S73" s="411"/>
      <c r="T73" s="413"/>
      <c r="U73" s="413"/>
      <c r="V73" s="413"/>
      <c r="W73" s="413"/>
      <c r="X73" s="413"/>
      <c r="Y73" s="413"/>
      <c r="Z73" s="413"/>
      <c r="AA73" s="413"/>
      <c r="AB73" s="413"/>
      <c r="AC73" s="413"/>
      <c r="AD73" s="413"/>
      <c r="AE73" s="413"/>
      <c r="AF73" s="413"/>
      <c r="AG73" s="413"/>
      <c r="AH73" s="413"/>
      <c r="AI73" s="413"/>
      <c r="AJ73" s="413"/>
      <c r="AK73" s="413"/>
      <c r="AL73" s="413"/>
      <c r="AM73" s="413"/>
      <c r="AN73" s="413"/>
    </row>
    <row r="74" spans="1:40">
      <c r="A74" s="410"/>
      <c r="B74" s="954" t="s">
        <v>223</v>
      </c>
      <c r="C74" s="411"/>
      <c r="D74" s="411"/>
      <c r="E74" s="411"/>
      <c r="F74" s="411"/>
      <c r="G74" s="411"/>
      <c r="H74" s="412"/>
      <c r="I74" s="412"/>
      <c r="J74" s="411"/>
      <c r="K74" s="411"/>
      <c r="L74" s="411"/>
      <c r="M74" s="411"/>
      <c r="N74" s="411"/>
      <c r="O74" s="939"/>
      <c r="P74" s="939"/>
      <c r="Q74" s="411"/>
      <c r="R74" s="411"/>
      <c r="S74" s="411"/>
      <c r="T74" s="413"/>
      <c r="U74" s="413"/>
      <c r="V74" s="413"/>
      <c r="W74" s="413"/>
      <c r="X74" s="413"/>
      <c r="Y74" s="413"/>
      <c r="Z74" s="413"/>
      <c r="AA74" s="413"/>
      <c r="AB74" s="413"/>
      <c r="AC74" s="413"/>
      <c r="AD74" s="413"/>
      <c r="AE74" s="413"/>
      <c r="AF74" s="413"/>
      <c r="AG74" s="413"/>
      <c r="AH74" s="413"/>
      <c r="AI74" s="413"/>
      <c r="AJ74" s="413"/>
      <c r="AK74" s="413"/>
      <c r="AL74" s="413"/>
      <c r="AM74" s="413"/>
      <c r="AN74" s="413"/>
    </row>
    <row r="75" spans="1:40">
      <c r="A75" s="410"/>
      <c r="B75" s="417">
        <v>1</v>
      </c>
      <c r="C75" s="417">
        <v>2</v>
      </c>
      <c r="D75" s="417">
        <v>3</v>
      </c>
      <c r="E75" s="417">
        <v>4</v>
      </c>
      <c r="F75" s="417">
        <v>5</v>
      </c>
      <c r="G75" s="417">
        <v>7</v>
      </c>
      <c r="H75" s="417">
        <v>8</v>
      </c>
      <c r="I75" s="417">
        <v>9</v>
      </c>
      <c r="J75" s="417">
        <v>10</v>
      </c>
      <c r="K75" s="417">
        <v>11</v>
      </c>
      <c r="L75" s="417">
        <v>12</v>
      </c>
      <c r="M75" s="417">
        <v>13</v>
      </c>
      <c r="N75" s="417">
        <v>14</v>
      </c>
      <c r="O75" s="939"/>
      <c r="P75" s="939"/>
      <c r="Q75" s="411"/>
      <c r="R75" s="411"/>
      <c r="S75" s="411"/>
      <c r="T75" s="413"/>
      <c r="U75" s="413"/>
      <c r="V75" s="413"/>
      <c r="W75" s="413"/>
      <c r="X75" s="413"/>
      <c r="Y75" s="413"/>
      <c r="Z75" s="413"/>
      <c r="AA75" s="413"/>
      <c r="AB75" s="413"/>
      <c r="AC75" s="413"/>
      <c r="AD75" s="413"/>
      <c r="AE75" s="413"/>
      <c r="AF75" s="413"/>
      <c r="AG75" s="413"/>
      <c r="AH75" s="413"/>
      <c r="AI75" s="413"/>
      <c r="AJ75" s="413"/>
      <c r="AK75" s="413"/>
      <c r="AL75" s="413"/>
      <c r="AM75" s="413"/>
      <c r="AN75" s="413"/>
    </row>
    <row r="76" spans="1:40" ht="60">
      <c r="A76" s="410"/>
      <c r="B76" s="417" t="s">
        <v>5</v>
      </c>
      <c r="C76" s="417" t="s">
        <v>28</v>
      </c>
      <c r="D76" s="417" t="s">
        <v>29</v>
      </c>
      <c r="E76" s="417" t="s">
        <v>215</v>
      </c>
      <c r="F76" s="417" t="s">
        <v>9</v>
      </c>
      <c r="G76" s="417" t="s">
        <v>11</v>
      </c>
      <c r="H76" s="417" t="s">
        <v>12</v>
      </c>
      <c r="I76" s="417" t="s">
        <v>13</v>
      </c>
      <c r="J76" s="417" t="s">
        <v>14</v>
      </c>
      <c r="K76" s="417" t="s">
        <v>15</v>
      </c>
      <c r="L76" s="417" t="s">
        <v>16</v>
      </c>
      <c r="M76" s="417" t="s">
        <v>17</v>
      </c>
      <c r="N76" s="417" t="s">
        <v>216</v>
      </c>
      <c r="O76" s="939"/>
      <c r="P76" s="939"/>
      <c r="Q76" s="411"/>
      <c r="R76" s="411"/>
      <c r="S76" s="411"/>
      <c r="T76" s="413"/>
      <c r="U76" s="413"/>
      <c r="V76" s="413"/>
      <c r="W76" s="413"/>
      <c r="X76" s="413"/>
      <c r="Y76" s="413"/>
      <c r="Z76" s="413"/>
      <c r="AA76" s="413"/>
      <c r="AB76" s="413"/>
      <c r="AC76" s="413"/>
      <c r="AD76" s="413"/>
      <c r="AE76" s="413"/>
      <c r="AF76" s="413"/>
      <c r="AG76" s="413"/>
      <c r="AH76" s="413"/>
      <c r="AI76" s="413"/>
      <c r="AJ76" s="413"/>
      <c r="AK76" s="413"/>
      <c r="AL76" s="413"/>
      <c r="AM76" s="413"/>
      <c r="AN76" s="413"/>
    </row>
    <row r="77" spans="1:40">
      <c r="A77" s="410"/>
      <c r="B77" s="423" t="s">
        <v>22</v>
      </c>
      <c r="C77" s="423" t="s">
        <v>19</v>
      </c>
      <c r="D77" s="423" t="s">
        <v>19</v>
      </c>
      <c r="E77" s="952">
        <f>E29</f>
        <v>271</v>
      </c>
      <c r="F77" s="951">
        <f t="shared" ref="F77:N77" si="17">F29</f>
        <v>15.370118019318545</v>
      </c>
      <c r="G77" s="951">
        <f t="shared" si="17"/>
        <v>3.2787526222858503</v>
      </c>
      <c r="H77" s="951">
        <f t="shared" si="17"/>
        <v>6.6122757099092953</v>
      </c>
      <c r="I77" s="951">
        <f t="shared" si="17"/>
        <v>11.219282869398747</v>
      </c>
      <c r="J77" s="951">
        <f t="shared" si="17"/>
        <v>13.733385840707964</v>
      </c>
      <c r="K77" s="951">
        <f t="shared" si="17"/>
        <v>15.801390986046512</v>
      </c>
      <c r="L77" s="951">
        <f t="shared" si="17"/>
        <v>22.568495187888313</v>
      </c>
      <c r="M77" s="951">
        <f t="shared" si="17"/>
        <v>31.649175944927549</v>
      </c>
      <c r="N77" s="953">
        <f t="shared" si="17"/>
        <v>602.5387453874539</v>
      </c>
      <c r="O77" s="939"/>
      <c r="P77" s="939"/>
      <c r="Q77" s="411"/>
      <c r="R77" s="411"/>
      <c r="S77" s="411"/>
      <c r="T77" s="413"/>
      <c r="U77" s="413"/>
      <c r="V77" s="413"/>
      <c r="W77" s="413"/>
      <c r="X77" s="413"/>
      <c r="Y77" s="413"/>
      <c r="Z77" s="413"/>
      <c r="AA77" s="413"/>
      <c r="AB77" s="413"/>
      <c r="AC77" s="413"/>
      <c r="AD77" s="413"/>
      <c r="AE77" s="413"/>
      <c r="AF77" s="413"/>
      <c r="AG77" s="413"/>
      <c r="AH77" s="413"/>
      <c r="AI77" s="413"/>
      <c r="AJ77" s="413"/>
      <c r="AK77" s="413"/>
      <c r="AL77" s="413"/>
      <c r="AM77" s="413"/>
      <c r="AN77" s="413"/>
    </row>
    <row r="78" spans="1:40">
      <c r="A78" s="410"/>
      <c r="B78" s="419" t="s">
        <v>22</v>
      </c>
      <c r="C78" s="945" t="s">
        <v>75</v>
      </c>
      <c r="D78" s="945">
        <v>500</v>
      </c>
      <c r="E78" s="946"/>
      <c r="F78" s="948">
        <f>F$77/F$9*F10</f>
        <v>17.41216683995971</v>
      </c>
      <c r="G78" s="948">
        <f t="shared" ref="G78:M78" si="18">G$77/G$9*G10</f>
        <v>5.737650300669805</v>
      </c>
      <c r="H78" s="948">
        <f t="shared" si="18"/>
        <v>8.9971002247500227</v>
      </c>
      <c r="I78" s="948">
        <f t="shared" si="18"/>
        <v>12.879959131140351</v>
      </c>
      <c r="J78" s="948">
        <f t="shared" si="18"/>
        <v>15.29239499413595</v>
      </c>
      <c r="K78" s="948">
        <f t="shared" si="18"/>
        <v>17.708719658600661</v>
      </c>
      <c r="L78" s="948">
        <f t="shared" si="18"/>
        <v>24.935127069289916</v>
      </c>
      <c r="M78" s="948">
        <f t="shared" si="18"/>
        <v>34.554231613182459</v>
      </c>
      <c r="N78" s="945"/>
      <c r="O78" s="939"/>
      <c r="P78" s="939"/>
      <c r="Q78" s="411"/>
      <c r="R78" s="411"/>
      <c r="S78" s="411"/>
      <c r="T78" s="413"/>
      <c r="U78" s="413"/>
      <c r="V78" s="413"/>
      <c r="W78" s="413"/>
      <c r="X78" s="413"/>
      <c r="Y78" s="413"/>
      <c r="Z78" s="413"/>
      <c r="AA78" s="413"/>
      <c r="AB78" s="413"/>
      <c r="AC78" s="413"/>
      <c r="AD78" s="413"/>
      <c r="AE78" s="413"/>
      <c r="AF78" s="413"/>
      <c r="AG78" s="413"/>
      <c r="AH78" s="413"/>
      <c r="AI78" s="413"/>
      <c r="AJ78" s="413"/>
      <c r="AK78" s="413"/>
      <c r="AL78" s="413"/>
      <c r="AM78" s="413"/>
      <c r="AN78" s="413"/>
    </row>
    <row r="79" spans="1:40">
      <c r="A79" s="410"/>
      <c r="B79" s="419" t="s">
        <v>22</v>
      </c>
      <c r="C79" s="945">
        <v>501</v>
      </c>
      <c r="D79" s="945">
        <v>1000</v>
      </c>
      <c r="E79" s="946"/>
      <c r="F79" s="948">
        <f t="shared" ref="F79:M79" si="19">F$77/F$9*F11</f>
        <v>14.47706055424133</v>
      </c>
      <c r="G79" s="948">
        <f t="shared" si="19"/>
        <v>3.9045687117621446</v>
      </c>
      <c r="H79" s="948">
        <f t="shared" si="19"/>
        <v>6.5432367196544075</v>
      </c>
      <c r="I79" s="948">
        <f t="shared" si="19"/>
        <v>11.399394910843851</v>
      </c>
      <c r="J79" s="948">
        <f t="shared" si="19"/>
        <v>13.700201431237572</v>
      </c>
      <c r="K79" s="948">
        <f t="shared" si="19"/>
        <v>15.766474925921647</v>
      </c>
      <c r="L79" s="948">
        <f t="shared" si="19"/>
        <v>20.429990610555038</v>
      </c>
      <c r="M79" s="948">
        <f t="shared" si="19"/>
        <v>26.595547130001311</v>
      </c>
      <c r="N79" s="945"/>
      <c r="O79" s="939"/>
      <c r="P79" s="939"/>
      <c r="Q79" s="411"/>
      <c r="R79" s="411"/>
      <c r="S79" s="411"/>
      <c r="T79" s="413"/>
      <c r="U79" s="413"/>
      <c r="V79" s="413"/>
      <c r="W79" s="413"/>
      <c r="X79" s="413"/>
      <c r="Y79" s="413"/>
      <c r="Z79" s="413"/>
      <c r="AA79" s="413"/>
      <c r="AB79" s="413"/>
      <c r="AC79" s="413"/>
      <c r="AD79" s="413"/>
      <c r="AE79" s="413"/>
      <c r="AF79" s="413"/>
      <c r="AG79" s="413"/>
      <c r="AH79" s="413"/>
      <c r="AI79" s="413"/>
      <c r="AJ79" s="413"/>
      <c r="AK79" s="413"/>
      <c r="AL79" s="413"/>
      <c r="AM79" s="413"/>
      <c r="AN79" s="413"/>
    </row>
    <row r="80" spans="1:40">
      <c r="A80" s="410"/>
      <c r="B80" s="419" t="s">
        <v>22</v>
      </c>
      <c r="C80" s="945">
        <v>1001</v>
      </c>
      <c r="D80" s="945">
        <v>2000</v>
      </c>
      <c r="E80" s="946"/>
      <c r="F80" s="948">
        <f t="shared" ref="F80:M80" si="20">F$77/F$9*F12</f>
        <v>10.054728120406372</v>
      </c>
      <c r="G80" s="948">
        <f t="shared" si="20"/>
        <v>1.4733878188696585</v>
      </c>
      <c r="H80" s="948">
        <f t="shared" si="20"/>
        <v>2.687414168369604</v>
      </c>
      <c r="I80" s="948">
        <f t="shared" si="20"/>
        <v>4.9462326433914345</v>
      </c>
      <c r="J80" s="948">
        <f t="shared" si="20"/>
        <v>7.7689118875660252</v>
      </c>
      <c r="K80" s="948">
        <f t="shared" si="20"/>
        <v>10.548713328507985</v>
      </c>
      <c r="L80" s="948">
        <f t="shared" si="20"/>
        <v>16.009204835946584</v>
      </c>
      <c r="M80" s="948">
        <f t="shared" si="20"/>
        <v>22.067001531269046</v>
      </c>
      <c r="N80" s="945"/>
      <c r="O80" s="939"/>
      <c r="P80" s="939"/>
      <c r="Q80" s="411"/>
      <c r="R80" s="411"/>
      <c r="S80" s="411"/>
      <c r="T80" s="413"/>
      <c r="U80" s="413"/>
      <c r="V80" s="413"/>
      <c r="W80" s="413"/>
      <c r="X80" s="413"/>
      <c r="Y80" s="413"/>
      <c r="Z80" s="413"/>
      <c r="AA80" s="413"/>
      <c r="AB80" s="413"/>
      <c r="AC80" s="413"/>
      <c r="AD80" s="413"/>
      <c r="AE80" s="413"/>
      <c r="AF80" s="413"/>
      <c r="AG80" s="413"/>
      <c r="AH80" s="413"/>
      <c r="AI80" s="413"/>
      <c r="AJ80" s="413"/>
      <c r="AK80" s="413"/>
      <c r="AL80" s="413"/>
      <c r="AM80" s="413"/>
      <c r="AN80" s="413"/>
    </row>
    <row r="81" spans="1:40">
      <c r="A81" s="410"/>
      <c r="B81" s="419" t="s">
        <v>22</v>
      </c>
      <c r="C81" s="945">
        <v>2001</v>
      </c>
      <c r="D81" s="945">
        <v>5000</v>
      </c>
      <c r="E81" s="946"/>
      <c r="F81" s="948">
        <f t="shared" ref="F81:M81" si="21">F$77/F$9*F13</f>
        <v>5.6961424137528223</v>
      </c>
      <c r="G81" s="948">
        <f t="shared" si="21"/>
        <v>0.98232178407360227</v>
      </c>
      <c r="H81" s="948">
        <f t="shared" si="21"/>
        <v>1.6056182256100817</v>
      </c>
      <c r="I81" s="948">
        <f t="shared" si="21"/>
        <v>2.3650834680840536</v>
      </c>
      <c r="J81" s="948">
        <f t="shared" si="21"/>
        <v>3.2984086981297742</v>
      </c>
      <c r="K81" s="948">
        <f t="shared" si="21"/>
        <v>4.6392726626174694</v>
      </c>
      <c r="L81" s="948">
        <f t="shared" si="21"/>
        <v>8.6817014995160253</v>
      </c>
      <c r="M81" s="948">
        <f t="shared" si="21"/>
        <v>13.186049585524186</v>
      </c>
      <c r="N81" s="945"/>
      <c r="O81" s="939"/>
      <c r="P81" s="939"/>
      <c r="Q81" s="411"/>
      <c r="R81" s="411"/>
      <c r="S81" s="411"/>
      <c r="T81" s="413"/>
      <c r="U81" s="413"/>
      <c r="V81" s="413"/>
      <c r="W81" s="413"/>
      <c r="X81" s="413"/>
      <c r="Y81" s="413"/>
      <c r="Z81" s="413"/>
      <c r="AA81" s="413"/>
      <c r="AB81" s="413"/>
      <c r="AC81" s="413"/>
      <c r="AD81" s="413"/>
      <c r="AE81" s="413"/>
      <c r="AF81" s="413"/>
      <c r="AG81" s="413"/>
      <c r="AH81" s="413"/>
      <c r="AI81" s="413"/>
      <c r="AJ81" s="413"/>
      <c r="AK81" s="413"/>
      <c r="AL81" s="413"/>
      <c r="AM81" s="413"/>
      <c r="AN81" s="413"/>
    </row>
    <row r="82" spans="1:40">
      <c r="A82" s="410"/>
      <c r="B82" s="419" t="s">
        <v>22</v>
      </c>
      <c r="C82" s="945">
        <v>5001</v>
      </c>
      <c r="D82" s="945">
        <v>10000</v>
      </c>
      <c r="E82" s="946"/>
      <c r="F82" s="948">
        <f t="shared" ref="F82:M82" si="22">F$77/F$9*F14</f>
        <v>4.5453027528289107</v>
      </c>
      <c r="G82" s="948">
        <f t="shared" si="22"/>
        <v>0.73102058082886134</v>
      </c>
      <c r="H82" s="948">
        <f t="shared" si="22"/>
        <v>1.1104154015606287</v>
      </c>
      <c r="I82" s="948">
        <f t="shared" si="22"/>
        <v>1.7783148248450609</v>
      </c>
      <c r="J82" s="948">
        <f t="shared" si="22"/>
        <v>2.6667032105444193</v>
      </c>
      <c r="K82" s="948">
        <f t="shared" si="22"/>
        <v>3.278266360206866</v>
      </c>
      <c r="L82" s="948">
        <f t="shared" si="22"/>
        <v>10.273545522432803</v>
      </c>
      <c r="M82" s="948">
        <f t="shared" si="22"/>
        <v>10.80677985921994</v>
      </c>
      <c r="N82" s="945"/>
      <c r="O82" s="939"/>
      <c r="P82" s="939"/>
      <c r="Q82" s="411"/>
      <c r="R82" s="411"/>
      <c r="S82" s="411"/>
      <c r="T82" s="413"/>
      <c r="U82" s="413"/>
      <c r="V82" s="413"/>
      <c r="W82" s="413"/>
      <c r="X82" s="413"/>
      <c r="Y82" s="413"/>
      <c r="Z82" s="413"/>
      <c r="AA82" s="413"/>
      <c r="AB82" s="413"/>
      <c r="AC82" s="413"/>
      <c r="AD82" s="413"/>
      <c r="AE82" s="413"/>
      <c r="AF82" s="413"/>
      <c r="AG82" s="413"/>
      <c r="AH82" s="413"/>
      <c r="AI82" s="413"/>
      <c r="AJ82" s="413"/>
      <c r="AK82" s="413"/>
      <c r="AL82" s="413"/>
      <c r="AM82" s="413"/>
      <c r="AN82" s="413"/>
    </row>
    <row r="83" spans="1:40">
      <c r="A83" s="410"/>
      <c r="B83" s="419" t="s">
        <v>22</v>
      </c>
      <c r="C83" s="945">
        <v>10001</v>
      </c>
      <c r="D83" s="945">
        <v>20000</v>
      </c>
      <c r="E83" s="946"/>
      <c r="F83" s="948">
        <f t="shared" ref="F83:M83" si="23">F$77/F$9*F15</f>
        <v>6.4761594129771956</v>
      </c>
      <c r="G83" s="948">
        <f t="shared" si="23"/>
        <v>1.0415600616853093</v>
      </c>
      <c r="H83" s="948">
        <f t="shared" si="23"/>
        <v>1.582122808135505</v>
      </c>
      <c r="I83" s="948">
        <f t="shared" si="23"/>
        <v>2.5337476772013674</v>
      </c>
      <c r="J83" s="948">
        <f t="shared" si="23"/>
        <v>1.1377288749156484</v>
      </c>
      <c r="K83" s="948">
        <f t="shared" si="23"/>
        <v>1.8500672948267041</v>
      </c>
      <c r="L83" s="948">
        <f t="shared" si="23"/>
        <v>11.618443933166272</v>
      </c>
      <c r="M83" s="948">
        <f t="shared" si="23"/>
        <v>34.792521825732507</v>
      </c>
      <c r="N83" s="945"/>
      <c r="O83" s="939"/>
      <c r="P83" s="939"/>
      <c r="Q83" s="411"/>
      <c r="R83" s="411"/>
      <c r="S83" s="411"/>
      <c r="T83" s="413"/>
      <c r="U83" s="413"/>
      <c r="V83" s="413"/>
      <c r="W83" s="413"/>
      <c r="X83" s="413"/>
      <c r="Y83" s="413"/>
      <c r="Z83" s="413"/>
      <c r="AA83" s="413"/>
      <c r="AB83" s="413"/>
      <c r="AC83" s="413"/>
      <c r="AD83" s="413"/>
      <c r="AE83" s="413"/>
      <c r="AF83" s="413"/>
      <c r="AG83" s="413"/>
      <c r="AH83" s="413"/>
      <c r="AI83" s="413"/>
      <c r="AJ83" s="413"/>
      <c r="AK83" s="413"/>
      <c r="AL83" s="413"/>
      <c r="AM83" s="413"/>
      <c r="AN83" s="413"/>
    </row>
    <row r="84" spans="1:40">
      <c r="A84" s="410"/>
      <c r="B84" s="419" t="s">
        <v>22</v>
      </c>
      <c r="C84" s="945">
        <v>20001</v>
      </c>
      <c r="D84" s="945" t="s">
        <v>76</v>
      </c>
      <c r="E84" s="946"/>
      <c r="F84" s="948">
        <f t="shared" ref="F84:M84" si="24">F$77/F$9*F16</f>
        <v>6.4761594129771956</v>
      </c>
      <c r="G84" s="948">
        <f t="shared" si="24"/>
        <v>1.0415600616853093</v>
      </c>
      <c r="H84" s="948">
        <f t="shared" si="24"/>
        <v>1.582122808135505</v>
      </c>
      <c r="I84" s="948">
        <f t="shared" si="24"/>
        <v>2.5337476772013674</v>
      </c>
      <c r="J84" s="948">
        <f t="shared" si="24"/>
        <v>1.1377288749156484</v>
      </c>
      <c r="K84" s="948">
        <f t="shared" si="24"/>
        <v>1.8500672948267043</v>
      </c>
      <c r="L84" s="948">
        <f t="shared" si="24"/>
        <v>11.618443933166272</v>
      </c>
      <c r="M84" s="948">
        <f t="shared" si="24"/>
        <v>34.792521825732507</v>
      </c>
      <c r="N84" s="945"/>
      <c r="O84" s="939"/>
      <c r="P84" s="939"/>
      <c r="Q84" s="411"/>
      <c r="R84" s="411"/>
      <c r="S84" s="411"/>
      <c r="T84" s="413"/>
      <c r="U84" s="413"/>
      <c r="V84" s="413"/>
      <c r="W84" s="413"/>
      <c r="X84" s="413"/>
      <c r="Y84" s="413"/>
      <c r="Z84" s="413"/>
      <c r="AA84" s="413"/>
      <c r="AB84" s="413"/>
      <c r="AC84" s="413"/>
      <c r="AD84" s="413"/>
      <c r="AE84" s="413"/>
      <c r="AF84" s="413"/>
      <c r="AG84" s="413"/>
      <c r="AH84" s="413"/>
      <c r="AI84" s="413"/>
      <c r="AJ84" s="413"/>
      <c r="AK84" s="413"/>
      <c r="AL84" s="413"/>
      <c r="AM84" s="413"/>
      <c r="AN84" s="413"/>
    </row>
    <row r="85" spans="1:40">
      <c r="A85" s="410"/>
      <c r="B85" s="420"/>
      <c r="C85" s="420"/>
      <c r="D85" s="420"/>
      <c r="E85" s="420"/>
      <c r="F85" s="420"/>
      <c r="G85" s="420"/>
      <c r="H85" s="421"/>
      <c r="I85" s="421"/>
      <c r="J85" s="420"/>
      <c r="K85" s="420"/>
      <c r="L85" s="420"/>
      <c r="M85" s="420"/>
      <c r="N85" s="420"/>
      <c r="O85" s="939"/>
      <c r="P85" s="939"/>
      <c r="Q85" s="411"/>
      <c r="R85" s="411"/>
      <c r="S85" s="411"/>
      <c r="T85" s="413"/>
      <c r="U85" s="413"/>
      <c r="V85" s="413"/>
      <c r="W85" s="413"/>
      <c r="X85" s="413"/>
      <c r="Y85" s="413"/>
      <c r="Z85" s="413"/>
      <c r="AA85" s="413"/>
      <c r="AB85" s="413"/>
      <c r="AC85" s="413"/>
      <c r="AD85" s="413"/>
      <c r="AE85" s="413"/>
      <c r="AF85" s="413"/>
      <c r="AG85" s="413"/>
      <c r="AH85" s="413"/>
      <c r="AI85" s="413"/>
      <c r="AJ85" s="413"/>
      <c r="AK85" s="413"/>
      <c r="AL85" s="413"/>
      <c r="AM85" s="413"/>
      <c r="AN85" s="413"/>
    </row>
    <row r="86" spans="1:40">
      <c r="A86" s="410"/>
      <c r="B86" s="411"/>
      <c r="C86" s="411"/>
      <c r="D86" s="411"/>
      <c r="E86" s="411"/>
      <c r="F86" s="411"/>
      <c r="G86" s="411"/>
      <c r="H86" s="412"/>
      <c r="I86" s="412"/>
      <c r="J86" s="411"/>
      <c r="K86" s="411"/>
      <c r="L86" s="411"/>
      <c r="M86" s="411"/>
      <c r="N86" s="411"/>
      <c r="O86" s="939"/>
      <c r="P86" s="939"/>
      <c r="Q86" s="411"/>
      <c r="R86" s="411"/>
      <c r="S86" s="411"/>
      <c r="T86" s="413"/>
      <c r="U86" s="413"/>
      <c r="V86" s="413"/>
      <c r="W86" s="413"/>
      <c r="X86" s="413"/>
      <c r="Y86" s="413"/>
      <c r="Z86" s="413"/>
      <c r="AA86" s="413"/>
      <c r="AB86" s="413"/>
      <c r="AC86" s="413"/>
      <c r="AD86" s="413"/>
      <c r="AE86" s="413"/>
      <c r="AF86" s="413"/>
      <c r="AG86" s="413"/>
      <c r="AH86" s="413"/>
      <c r="AI86" s="413"/>
      <c r="AJ86" s="413"/>
      <c r="AK86" s="413"/>
      <c r="AL86" s="413"/>
      <c r="AM86" s="413"/>
      <c r="AN86" s="413"/>
    </row>
    <row r="87" spans="1:40">
      <c r="A87" s="410"/>
      <c r="B87" s="954" t="s">
        <v>224</v>
      </c>
      <c r="C87" s="411"/>
      <c r="D87" s="411"/>
      <c r="E87" s="411"/>
      <c r="F87" s="411"/>
      <c r="G87" s="411"/>
      <c r="H87" s="412"/>
      <c r="I87" s="412"/>
      <c r="J87" s="411"/>
      <c r="K87" s="411"/>
      <c r="L87" s="411"/>
      <c r="M87" s="411"/>
      <c r="N87" s="411"/>
      <c r="O87" s="939"/>
      <c r="P87" s="939"/>
      <c r="Q87" s="411"/>
      <c r="R87" s="411"/>
      <c r="S87" s="411"/>
      <c r="T87" s="413"/>
      <c r="U87" s="413"/>
      <c r="V87" s="413"/>
      <c r="W87" s="413"/>
      <c r="X87" s="413"/>
      <c r="Y87" s="413"/>
      <c r="Z87" s="413"/>
      <c r="AA87" s="413"/>
      <c r="AB87" s="413"/>
      <c r="AC87" s="413"/>
      <c r="AD87" s="413"/>
      <c r="AE87" s="413"/>
      <c r="AF87" s="413"/>
      <c r="AG87" s="413"/>
      <c r="AH87" s="413"/>
      <c r="AI87" s="413"/>
      <c r="AJ87" s="413"/>
      <c r="AK87" s="413"/>
      <c r="AL87" s="413"/>
      <c r="AM87" s="413"/>
      <c r="AN87" s="413"/>
    </row>
    <row r="88" spans="1:40">
      <c r="A88" s="410"/>
      <c r="B88" s="417">
        <v>1</v>
      </c>
      <c r="C88" s="417">
        <v>2</v>
      </c>
      <c r="D88" s="417">
        <v>3</v>
      </c>
      <c r="E88" s="417">
        <v>4</v>
      </c>
      <c r="F88" s="417">
        <v>5</v>
      </c>
      <c r="G88" s="417">
        <v>7</v>
      </c>
      <c r="H88" s="417">
        <v>8</v>
      </c>
      <c r="I88" s="417">
        <v>9</v>
      </c>
      <c r="J88" s="417">
        <v>10</v>
      </c>
      <c r="K88" s="417">
        <v>11</v>
      </c>
      <c r="L88" s="417">
        <v>12</v>
      </c>
      <c r="M88" s="417">
        <v>13</v>
      </c>
      <c r="N88" s="417">
        <v>14</v>
      </c>
      <c r="O88" s="939"/>
      <c r="P88" s="939"/>
      <c r="Q88" s="411"/>
      <c r="R88" s="411"/>
      <c r="S88" s="411"/>
      <c r="T88" s="413"/>
      <c r="U88" s="413"/>
      <c r="V88" s="413"/>
      <c r="W88" s="413"/>
      <c r="X88" s="413"/>
      <c r="Y88" s="413"/>
      <c r="Z88" s="413"/>
      <c r="AA88" s="413"/>
      <c r="AB88" s="413"/>
      <c r="AC88" s="413"/>
      <c r="AD88" s="413"/>
      <c r="AE88" s="413"/>
      <c r="AF88" s="413"/>
      <c r="AG88" s="413"/>
      <c r="AH88" s="413"/>
      <c r="AI88" s="413"/>
      <c r="AJ88" s="413"/>
      <c r="AK88" s="413"/>
      <c r="AL88" s="413"/>
      <c r="AM88" s="413"/>
      <c r="AN88" s="413"/>
    </row>
    <row r="89" spans="1:40" ht="60">
      <c r="A89" s="410"/>
      <c r="B89" s="417" t="s">
        <v>5</v>
      </c>
      <c r="C89" s="417" t="s">
        <v>28</v>
      </c>
      <c r="D89" s="417" t="s">
        <v>29</v>
      </c>
      <c r="E89" s="417" t="s">
        <v>215</v>
      </c>
      <c r="F89" s="417" t="s">
        <v>9</v>
      </c>
      <c r="G89" s="417" t="s">
        <v>11</v>
      </c>
      <c r="H89" s="417" t="s">
        <v>12</v>
      </c>
      <c r="I89" s="417" t="s">
        <v>13</v>
      </c>
      <c r="J89" s="417" t="s">
        <v>14</v>
      </c>
      <c r="K89" s="417" t="s">
        <v>15</v>
      </c>
      <c r="L89" s="417" t="s">
        <v>16</v>
      </c>
      <c r="M89" s="417" t="s">
        <v>17</v>
      </c>
      <c r="N89" s="417" t="s">
        <v>216</v>
      </c>
      <c r="O89" s="939"/>
      <c r="P89" s="939"/>
      <c r="Q89" s="411"/>
      <c r="R89" s="411"/>
      <c r="S89" s="411"/>
      <c r="T89" s="413"/>
      <c r="U89" s="413"/>
      <c r="V89" s="413"/>
      <c r="W89" s="413"/>
      <c r="X89" s="413"/>
      <c r="Y89" s="413"/>
      <c r="Z89" s="413"/>
      <c r="AA89" s="413"/>
      <c r="AB89" s="413"/>
      <c r="AC89" s="413"/>
      <c r="AD89" s="413"/>
      <c r="AE89" s="413"/>
      <c r="AF89" s="413"/>
      <c r="AG89" s="413"/>
      <c r="AH89" s="413"/>
      <c r="AI89" s="413"/>
      <c r="AJ89" s="413"/>
      <c r="AK89" s="413"/>
      <c r="AL89" s="413"/>
      <c r="AM89" s="413"/>
      <c r="AN89" s="413"/>
    </row>
    <row r="90" spans="1:40">
      <c r="A90" s="410"/>
      <c r="B90" s="423" t="s">
        <v>24</v>
      </c>
      <c r="C90" s="423" t="s">
        <v>19</v>
      </c>
      <c r="D90" s="423" t="s">
        <v>19</v>
      </c>
      <c r="E90" s="952">
        <f>E30</f>
        <v>1273</v>
      </c>
      <c r="F90" s="951">
        <f t="shared" ref="F90:N90" si="25">F30</f>
        <v>13.417976681786518</v>
      </c>
      <c r="G90" s="951">
        <f t="shared" si="25"/>
        <v>2.5693997093023255</v>
      </c>
      <c r="H90" s="951">
        <f t="shared" si="25"/>
        <v>5.1422054029574742</v>
      </c>
      <c r="I90" s="951">
        <f t="shared" si="25"/>
        <v>9.3601790624999985</v>
      </c>
      <c r="J90" s="951">
        <f t="shared" si="25"/>
        <v>11.481717808219178</v>
      </c>
      <c r="K90" s="951">
        <f t="shared" si="25"/>
        <v>13.627962751336899</v>
      </c>
      <c r="L90" s="951">
        <f t="shared" si="25"/>
        <v>19.792609939421922</v>
      </c>
      <c r="M90" s="951">
        <f t="shared" si="25"/>
        <v>26.910217883866235</v>
      </c>
      <c r="N90" s="953">
        <f t="shared" si="25"/>
        <v>804.23016496465038</v>
      </c>
      <c r="O90" s="939"/>
      <c r="P90" s="939"/>
      <c r="Q90" s="411"/>
      <c r="R90" s="411"/>
      <c r="S90" s="411"/>
      <c r="T90" s="413"/>
      <c r="U90" s="413"/>
      <c r="V90" s="413"/>
      <c r="W90" s="413"/>
      <c r="X90" s="413"/>
      <c r="Y90" s="413"/>
      <c r="Z90" s="413"/>
      <c r="AA90" s="413"/>
      <c r="AB90" s="413"/>
      <c r="AC90" s="413"/>
      <c r="AD90" s="413"/>
      <c r="AE90" s="413"/>
      <c r="AF90" s="413"/>
      <c r="AG90" s="413"/>
      <c r="AH90" s="413"/>
      <c r="AI90" s="413"/>
      <c r="AJ90" s="413"/>
      <c r="AK90" s="413"/>
      <c r="AL90" s="413"/>
      <c r="AM90" s="413"/>
      <c r="AN90" s="413"/>
    </row>
    <row r="91" spans="1:40">
      <c r="A91" s="410"/>
      <c r="B91" s="419" t="s">
        <v>24</v>
      </c>
      <c r="C91" s="945" t="s">
        <v>75</v>
      </c>
      <c r="D91" s="945">
        <v>500</v>
      </c>
      <c r="E91" s="946"/>
      <c r="F91" s="948">
        <f>F$90/F$9*F10</f>
        <v>15.20066718708998</v>
      </c>
      <c r="G91" s="948">
        <f t="shared" ref="G91:M91" si="26">G$90/G$9*G10</f>
        <v>4.4963187873385477</v>
      </c>
      <c r="H91" s="948">
        <f t="shared" si="26"/>
        <v>6.9968252106193738</v>
      </c>
      <c r="I91" s="948">
        <f t="shared" si="26"/>
        <v>10.74567110826545</v>
      </c>
      <c r="J91" s="948">
        <f t="shared" si="26"/>
        <v>12.785118394768785</v>
      </c>
      <c r="K91" s="948">
        <f t="shared" si="26"/>
        <v>15.272944773937191</v>
      </c>
      <c r="L91" s="948">
        <f t="shared" si="26"/>
        <v>21.868150258296193</v>
      </c>
      <c r="M91" s="948">
        <f t="shared" si="26"/>
        <v>29.380287914553069</v>
      </c>
      <c r="N91" s="945"/>
      <c r="O91" s="939"/>
      <c r="P91" s="939"/>
      <c r="Q91" s="411"/>
      <c r="R91" s="411"/>
      <c r="S91" s="411"/>
      <c r="T91" s="413"/>
      <c r="U91" s="413"/>
      <c r="V91" s="413"/>
      <c r="W91" s="413"/>
      <c r="X91" s="413"/>
      <c r="Y91" s="413"/>
      <c r="Z91" s="413"/>
      <c r="AA91" s="413"/>
      <c r="AB91" s="413"/>
      <c r="AC91" s="413"/>
      <c r="AD91" s="413"/>
      <c r="AE91" s="413"/>
      <c r="AF91" s="413"/>
      <c r="AG91" s="413"/>
      <c r="AH91" s="413"/>
      <c r="AI91" s="413"/>
      <c r="AJ91" s="413"/>
      <c r="AK91" s="413"/>
      <c r="AL91" s="413"/>
      <c r="AM91" s="413"/>
      <c r="AN91" s="413"/>
    </row>
    <row r="92" spans="1:40">
      <c r="A92" s="410"/>
      <c r="B92" s="419" t="s">
        <v>24</v>
      </c>
      <c r="C92" s="945">
        <v>501</v>
      </c>
      <c r="D92" s="945">
        <v>1000</v>
      </c>
      <c r="E92" s="946"/>
      <c r="F92" s="948">
        <f t="shared" ref="F92:M92" si="27">F$90/F$9*F11</f>
        <v>12.638345437131136</v>
      </c>
      <c r="G92" s="948">
        <f t="shared" si="27"/>
        <v>3.0598214835611222</v>
      </c>
      <c r="H92" s="948">
        <f t="shared" si="27"/>
        <v>5.088515465592736</v>
      </c>
      <c r="I92" s="948">
        <f t="shared" si="27"/>
        <v>9.510445436818534</v>
      </c>
      <c r="J92" s="948">
        <f t="shared" si="27"/>
        <v>11.45397417459592</v>
      </c>
      <c r="K92" s="948">
        <f t="shared" si="27"/>
        <v>13.597849277958179</v>
      </c>
      <c r="L92" s="948">
        <f t="shared" si="27"/>
        <v>17.917137667103962</v>
      </c>
      <c r="M92" s="948">
        <f t="shared" si="27"/>
        <v>22.613289181820655</v>
      </c>
      <c r="N92" s="945"/>
      <c r="O92" s="939"/>
      <c r="P92" s="939"/>
      <c r="Q92" s="411"/>
      <c r="R92" s="411"/>
      <c r="S92" s="411"/>
      <c r="T92" s="413"/>
      <c r="U92" s="413"/>
      <c r="V92" s="413"/>
      <c r="W92" s="413"/>
      <c r="X92" s="413"/>
      <c r="Y92" s="413"/>
      <c r="Z92" s="413"/>
      <c r="AA92" s="413"/>
      <c r="AB92" s="413"/>
      <c r="AC92" s="413"/>
      <c r="AD92" s="413"/>
      <c r="AE92" s="413"/>
      <c r="AF92" s="413"/>
      <c r="AG92" s="413"/>
      <c r="AH92" s="413"/>
      <c r="AI92" s="413"/>
      <c r="AJ92" s="413"/>
      <c r="AK92" s="413"/>
      <c r="AL92" s="413"/>
      <c r="AM92" s="413"/>
      <c r="AN92" s="413"/>
    </row>
    <row r="93" spans="1:40">
      <c r="A93" s="410"/>
      <c r="B93" s="419" t="s">
        <v>24</v>
      </c>
      <c r="C93" s="945">
        <v>1001</v>
      </c>
      <c r="D93" s="945">
        <v>2000</v>
      </c>
      <c r="E93" s="946"/>
      <c r="F93" s="948">
        <f t="shared" ref="F93:M93" si="28">F$90/F$9*F12</f>
        <v>8.777688453123373</v>
      </c>
      <c r="G93" s="948">
        <f t="shared" si="28"/>
        <v>1.1546227085756759</v>
      </c>
      <c r="H93" s="948">
        <f t="shared" si="28"/>
        <v>2.089936394494992</v>
      </c>
      <c r="I93" s="948">
        <f t="shared" si="28"/>
        <v>4.1266116351523694</v>
      </c>
      <c r="J93" s="948">
        <f t="shared" si="28"/>
        <v>6.4951538538695983</v>
      </c>
      <c r="K93" s="948">
        <f t="shared" si="28"/>
        <v>9.0977732556825881</v>
      </c>
      <c r="L93" s="948">
        <f t="shared" si="28"/>
        <v>14.040100774120161</v>
      </c>
      <c r="M93" s="948">
        <f t="shared" si="28"/>
        <v>18.762820879866648</v>
      </c>
      <c r="N93" s="945"/>
      <c r="O93" s="939"/>
      <c r="P93" s="939"/>
      <c r="Q93" s="411"/>
      <c r="R93" s="411"/>
      <c r="S93" s="411"/>
      <c r="T93" s="413"/>
      <c r="U93" s="413"/>
      <c r="V93" s="413"/>
      <c r="W93" s="413"/>
      <c r="X93" s="413"/>
      <c r="Y93" s="413"/>
      <c r="Z93" s="413"/>
      <c r="AA93" s="413"/>
      <c r="AB93" s="413"/>
      <c r="AC93" s="413"/>
      <c r="AD93" s="413"/>
      <c r="AE93" s="413"/>
      <c r="AF93" s="413"/>
      <c r="AG93" s="413"/>
      <c r="AH93" s="413"/>
      <c r="AI93" s="413"/>
      <c r="AJ93" s="413"/>
      <c r="AK93" s="413"/>
      <c r="AL93" s="413"/>
      <c r="AM93" s="413"/>
      <c r="AN93" s="413"/>
    </row>
    <row r="94" spans="1:40">
      <c r="A94" s="410"/>
      <c r="B94" s="419" t="s">
        <v>24</v>
      </c>
      <c r="C94" s="945">
        <v>2001</v>
      </c>
      <c r="D94" s="945">
        <v>5000</v>
      </c>
      <c r="E94" s="946"/>
      <c r="F94" s="948">
        <f t="shared" ref="F94:M94" si="29">F$90/F$9*F13</f>
        <v>4.9726817964446051</v>
      </c>
      <c r="G94" s="948">
        <f t="shared" si="29"/>
        <v>0.76979802906887573</v>
      </c>
      <c r="H94" s="948">
        <f t="shared" si="29"/>
        <v>1.2486500982477051</v>
      </c>
      <c r="I94" s="948">
        <f t="shared" si="29"/>
        <v>1.9731746687131724</v>
      </c>
      <c r="J94" s="948">
        <f t="shared" si="29"/>
        <v>2.7576155164769891</v>
      </c>
      <c r="K94" s="948">
        <f t="shared" si="29"/>
        <v>4.001156296637209</v>
      </c>
      <c r="L94" s="948">
        <f t="shared" si="29"/>
        <v>7.6138674714400922</v>
      </c>
      <c r="M94" s="948">
        <f t="shared" si="29"/>
        <v>11.211649491012748</v>
      </c>
      <c r="N94" s="945"/>
      <c r="O94" s="939"/>
      <c r="P94" s="939"/>
      <c r="Q94" s="411"/>
      <c r="R94" s="411"/>
      <c r="S94" s="411"/>
      <c r="T94" s="413"/>
      <c r="U94" s="413"/>
      <c r="V94" s="413"/>
      <c r="W94" s="413"/>
      <c r="X94" s="413"/>
      <c r="Y94" s="413"/>
      <c r="Z94" s="413"/>
      <c r="AA94" s="413"/>
      <c r="AB94" s="413"/>
      <c r="AC94" s="413"/>
      <c r="AD94" s="413"/>
      <c r="AE94" s="413"/>
      <c r="AF94" s="413"/>
      <c r="AG94" s="413"/>
      <c r="AH94" s="413"/>
      <c r="AI94" s="413"/>
      <c r="AJ94" s="413"/>
      <c r="AK94" s="413"/>
      <c r="AL94" s="413"/>
      <c r="AM94" s="413"/>
      <c r="AN94" s="413"/>
    </row>
    <row r="95" spans="1:40">
      <c r="A95" s="410"/>
      <c r="B95" s="419" t="s">
        <v>24</v>
      </c>
      <c r="C95" s="945">
        <v>5001</v>
      </c>
      <c r="D95" s="945">
        <v>10000</v>
      </c>
      <c r="E95" s="946"/>
      <c r="F95" s="948">
        <f t="shared" ref="F95:M95" si="30">F$90/F$9*F14</f>
        <v>3.9680089816136896</v>
      </c>
      <c r="G95" s="948">
        <f t="shared" si="30"/>
        <v>0.57286544129889527</v>
      </c>
      <c r="H95" s="948">
        <f t="shared" si="30"/>
        <v>0.86354295070835541</v>
      </c>
      <c r="I95" s="948">
        <f t="shared" si="30"/>
        <v>1.4836371792932725</v>
      </c>
      <c r="J95" s="948">
        <f t="shared" si="30"/>
        <v>2.229481796905862</v>
      </c>
      <c r="K95" s="948">
        <f t="shared" si="30"/>
        <v>2.827351837905371</v>
      </c>
      <c r="L95" s="948">
        <f t="shared" si="30"/>
        <v>9.0099174768875319</v>
      </c>
      <c r="M95" s="948">
        <f t="shared" si="30"/>
        <v>9.1886373642279544</v>
      </c>
      <c r="N95" s="945"/>
      <c r="O95" s="939"/>
      <c r="P95" s="939"/>
      <c r="Q95" s="411"/>
      <c r="R95" s="411"/>
      <c r="S95" s="411"/>
      <c r="T95" s="413"/>
      <c r="U95" s="413"/>
      <c r="V95" s="413"/>
      <c r="W95" s="413"/>
      <c r="X95" s="413"/>
      <c r="Y95" s="413"/>
      <c r="Z95" s="413"/>
      <c r="AA95" s="413"/>
      <c r="AB95" s="413"/>
      <c r="AC95" s="413"/>
      <c r="AD95" s="413"/>
      <c r="AE95" s="413"/>
      <c r="AF95" s="413"/>
      <c r="AG95" s="413"/>
      <c r="AH95" s="413"/>
      <c r="AI95" s="413"/>
      <c r="AJ95" s="413"/>
      <c r="AK95" s="413"/>
      <c r="AL95" s="413"/>
      <c r="AM95" s="413"/>
      <c r="AN95" s="413"/>
    </row>
    <row r="96" spans="1:40">
      <c r="A96" s="410"/>
      <c r="B96" s="419" t="s">
        <v>24</v>
      </c>
      <c r="C96" s="945">
        <v>10001</v>
      </c>
      <c r="D96" s="945">
        <v>20000</v>
      </c>
      <c r="E96" s="946"/>
      <c r="F96" s="948">
        <f t="shared" ref="F96:M96" si="31">F$90/F$9*F15</f>
        <v>5.6536297171980312</v>
      </c>
      <c r="G96" s="948">
        <f t="shared" si="31"/>
        <v>0.81622019957376013</v>
      </c>
      <c r="H96" s="948">
        <f t="shared" si="31"/>
        <v>1.2303782856399141</v>
      </c>
      <c r="I96" s="948">
        <f t="shared" si="31"/>
        <v>2.1138901865542521</v>
      </c>
      <c r="J96" s="948">
        <f t="shared" si="31"/>
        <v>0.95119164607777174</v>
      </c>
      <c r="K96" s="948">
        <f t="shared" si="31"/>
        <v>1.595596754971071</v>
      </c>
      <c r="L96" s="948">
        <f t="shared" si="31"/>
        <v>10.189395746492387</v>
      </c>
      <c r="M96" s="948">
        <f t="shared" si="31"/>
        <v>29.58289797778103</v>
      </c>
      <c r="N96" s="945"/>
      <c r="O96" s="939"/>
      <c r="P96" s="939"/>
      <c r="Q96" s="411"/>
      <c r="R96" s="411"/>
      <c r="S96" s="411"/>
      <c r="T96" s="413"/>
      <c r="U96" s="413"/>
      <c r="V96" s="413"/>
      <c r="W96" s="413"/>
      <c r="X96" s="413"/>
      <c r="Y96" s="413"/>
      <c r="Z96" s="413"/>
      <c r="AA96" s="413"/>
      <c r="AB96" s="413"/>
      <c r="AC96" s="413"/>
      <c r="AD96" s="413"/>
      <c r="AE96" s="413"/>
      <c r="AF96" s="413"/>
      <c r="AG96" s="413"/>
      <c r="AH96" s="413"/>
      <c r="AI96" s="413"/>
      <c r="AJ96" s="413"/>
      <c r="AK96" s="413"/>
      <c r="AL96" s="413"/>
      <c r="AM96" s="413"/>
      <c r="AN96" s="413"/>
    </row>
    <row r="97" spans="1:40">
      <c r="A97" s="410"/>
      <c r="B97" s="419" t="s">
        <v>24</v>
      </c>
      <c r="C97" s="945">
        <v>20001</v>
      </c>
      <c r="D97" s="945" t="s">
        <v>76</v>
      </c>
      <c r="E97" s="946"/>
      <c r="F97" s="948">
        <f t="shared" ref="F97:M97" si="32">F$90/F$9*F16</f>
        <v>5.6536297171980312</v>
      </c>
      <c r="G97" s="948">
        <f t="shared" si="32"/>
        <v>0.81622019957376013</v>
      </c>
      <c r="H97" s="948">
        <f t="shared" si="32"/>
        <v>1.2303782856399141</v>
      </c>
      <c r="I97" s="948">
        <f t="shared" si="32"/>
        <v>2.1138901865542521</v>
      </c>
      <c r="J97" s="948">
        <f t="shared" si="32"/>
        <v>0.95119164607777174</v>
      </c>
      <c r="K97" s="948">
        <f t="shared" si="32"/>
        <v>1.595596754971071</v>
      </c>
      <c r="L97" s="948">
        <f t="shared" si="32"/>
        <v>10.189395746492387</v>
      </c>
      <c r="M97" s="948">
        <f t="shared" si="32"/>
        <v>29.58289797778103</v>
      </c>
      <c r="N97" s="945"/>
      <c r="O97" s="939"/>
      <c r="P97" s="939"/>
      <c r="Q97" s="411"/>
      <c r="R97" s="411"/>
      <c r="S97" s="411"/>
      <c r="T97" s="413"/>
      <c r="U97" s="413"/>
      <c r="V97" s="413"/>
      <c r="W97" s="413"/>
      <c r="X97" s="413"/>
      <c r="Y97" s="413"/>
      <c r="Z97" s="413"/>
      <c r="AA97" s="413"/>
      <c r="AB97" s="413"/>
      <c r="AC97" s="413"/>
      <c r="AD97" s="413"/>
      <c r="AE97" s="413"/>
      <c r="AF97" s="413"/>
      <c r="AG97" s="413"/>
      <c r="AH97" s="413"/>
      <c r="AI97" s="413"/>
      <c r="AJ97" s="413"/>
      <c r="AK97" s="413"/>
      <c r="AL97" s="413"/>
      <c r="AM97" s="413"/>
      <c r="AN97" s="413"/>
    </row>
    <row r="98" spans="1:40">
      <c r="A98" s="410"/>
      <c r="B98" s="420"/>
      <c r="C98" s="420"/>
      <c r="D98" s="420"/>
      <c r="E98" s="420"/>
      <c r="F98" s="420"/>
      <c r="G98" s="420"/>
      <c r="H98" s="421"/>
      <c r="I98" s="421"/>
      <c r="J98" s="420"/>
      <c r="K98" s="420"/>
      <c r="L98" s="420"/>
      <c r="M98" s="420"/>
      <c r="N98" s="420"/>
      <c r="O98" s="939"/>
      <c r="P98" s="939"/>
      <c r="Q98" s="411"/>
      <c r="R98" s="411"/>
      <c r="S98" s="411"/>
      <c r="T98" s="413"/>
      <c r="U98" s="413"/>
      <c r="V98" s="413"/>
      <c r="W98" s="413"/>
      <c r="X98" s="413"/>
      <c r="Y98" s="413"/>
      <c r="Z98" s="413"/>
      <c r="AA98" s="413"/>
      <c r="AB98" s="413"/>
      <c r="AC98" s="413"/>
      <c r="AD98" s="413"/>
      <c r="AE98" s="413"/>
      <c r="AF98" s="413"/>
      <c r="AG98" s="413"/>
      <c r="AH98" s="413"/>
      <c r="AI98" s="413"/>
      <c r="AJ98" s="413"/>
      <c r="AK98" s="413"/>
      <c r="AL98" s="413"/>
      <c r="AM98" s="413"/>
      <c r="AN98" s="413"/>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E4" sqref="E4"/>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5223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5223</v>
      </c>
      <c r="F9" s="54">
        <v>84.061702426219654</v>
      </c>
      <c r="G9" s="54">
        <v>9.8732272256728777</v>
      </c>
      <c r="H9" s="54">
        <v>18.760649572649573</v>
      </c>
      <c r="I9" s="54">
        <v>38.474167672934271</v>
      </c>
      <c r="J9" s="54">
        <v>52.118317265556527</v>
      </c>
      <c r="K9" s="54">
        <v>69.379158057488226</v>
      </c>
      <c r="L9" s="54">
        <v>130.51884560906512</v>
      </c>
      <c r="M9" s="54">
        <v>201.34347882203633</v>
      </c>
      <c r="N9" s="59">
        <v>792.46142063947923</v>
      </c>
      <c r="O9" s="11"/>
      <c r="P9" s="11"/>
      <c r="Q9" s="11"/>
      <c r="AI9" s="43"/>
      <c r="AJ9" s="43"/>
      <c r="AK9" s="43"/>
      <c r="AL9" s="43"/>
    </row>
    <row r="10" spans="1:69" s="44" customFormat="1">
      <c r="A10" s="1"/>
      <c r="B10" s="26" t="s">
        <v>19</v>
      </c>
      <c r="C10" s="53">
        <v>27</v>
      </c>
      <c r="D10" s="53">
        <v>500</v>
      </c>
      <c r="E10" s="28">
        <v>3604</v>
      </c>
      <c r="F10" s="56">
        <v>96.748163488236941</v>
      </c>
      <c r="G10" s="56">
        <v>13.204189435336975</v>
      </c>
      <c r="H10" s="56">
        <v>22.740384615384617</v>
      </c>
      <c r="I10" s="56">
        <v>44.285714285714285</v>
      </c>
      <c r="J10" s="56">
        <v>61.267561337709012</v>
      </c>
      <c r="K10" s="56">
        <v>83.181818181818187</v>
      </c>
      <c r="L10" s="56">
        <v>151.68805309734512</v>
      </c>
      <c r="M10" s="56">
        <v>232.40796898391616</v>
      </c>
      <c r="N10" s="53">
        <v>219.90149833518313</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836</v>
      </c>
      <c r="F11" s="56">
        <v>68.437700388027238</v>
      </c>
      <c r="G11" s="56">
        <v>12.717954728335025</v>
      </c>
      <c r="H11" s="56">
        <v>22.015224113696704</v>
      </c>
      <c r="I11" s="56">
        <v>42.020383580187506</v>
      </c>
      <c r="J11" s="56">
        <v>51.831501101237947</v>
      </c>
      <c r="K11" s="56">
        <v>63.917675097111257</v>
      </c>
      <c r="L11" s="56">
        <v>103.63468747197562</v>
      </c>
      <c r="M11" s="56">
        <v>144.44065182568707</v>
      </c>
      <c r="N11" s="53">
        <v>692.60406698564589</v>
      </c>
      <c r="O11" s="11"/>
      <c r="P11" s="11"/>
      <c r="Q11" s="34" t="s">
        <v>23</v>
      </c>
      <c r="AI11" s="1"/>
      <c r="AJ11" s="43"/>
      <c r="AK11" s="43"/>
      <c r="AL11" s="43"/>
    </row>
    <row r="12" spans="1:69">
      <c r="B12" s="26" t="s">
        <v>19</v>
      </c>
      <c r="C12" s="53">
        <v>1001</v>
      </c>
      <c r="D12" s="53">
        <v>2000</v>
      </c>
      <c r="E12" s="28">
        <v>411</v>
      </c>
      <c r="F12" s="56">
        <v>54.858749519912614</v>
      </c>
      <c r="G12" s="56">
        <v>6.2397154493619329</v>
      </c>
      <c r="H12" s="56">
        <v>11.277162444113264</v>
      </c>
      <c r="I12" s="56">
        <v>24.439566693290736</v>
      </c>
      <c r="J12" s="56">
        <v>37.041423260754115</v>
      </c>
      <c r="K12" s="56">
        <v>48.843600072582099</v>
      </c>
      <c r="L12" s="56">
        <v>87.090237018348489</v>
      </c>
      <c r="M12" s="56">
        <v>122.82399875174039</v>
      </c>
      <c r="N12" s="53">
        <v>1367.1265206812652</v>
      </c>
      <c r="O12" s="11"/>
      <c r="P12" s="11"/>
      <c r="Q12" s="34" t="s">
        <v>25</v>
      </c>
      <c r="AI12" s="1"/>
      <c r="AJ12" s="43"/>
      <c r="AK12" s="43"/>
      <c r="AL12" s="43"/>
    </row>
    <row r="13" spans="1:69">
      <c r="B13" s="26" t="s">
        <v>19</v>
      </c>
      <c r="C13" s="53">
        <v>2001</v>
      </c>
      <c r="D13" s="53">
        <v>5000</v>
      </c>
      <c r="E13" s="28">
        <v>265</v>
      </c>
      <c r="F13" s="56">
        <v>29.659052385914976</v>
      </c>
      <c r="G13" s="56">
        <v>4.1758297805545981</v>
      </c>
      <c r="H13" s="56">
        <v>6.5329996899611009</v>
      </c>
      <c r="I13" s="56">
        <v>13.33602612584084</v>
      </c>
      <c r="J13" s="56">
        <v>18.600267379679146</v>
      </c>
      <c r="K13" s="56">
        <v>23.672890101701821</v>
      </c>
      <c r="L13" s="56">
        <v>46.298866541996141</v>
      </c>
      <c r="M13" s="56">
        <v>62.19230921800321</v>
      </c>
      <c r="N13" s="53">
        <v>3001.852830188679</v>
      </c>
      <c r="O13" s="11"/>
      <c r="P13" s="11"/>
      <c r="Q13" s="34" t="s">
        <v>26</v>
      </c>
      <c r="AI13" s="1"/>
      <c r="AJ13" s="43"/>
      <c r="AK13" s="43"/>
      <c r="AL13" s="43"/>
    </row>
    <row r="14" spans="1:69">
      <c r="B14" s="26" t="s">
        <v>19</v>
      </c>
      <c r="C14" s="53">
        <v>5001</v>
      </c>
      <c r="D14" s="53">
        <v>10000</v>
      </c>
      <c r="E14" s="28">
        <v>71</v>
      </c>
      <c r="F14" s="56">
        <v>30.300340931576478</v>
      </c>
      <c r="G14" s="56">
        <v>2.0172566777746002</v>
      </c>
      <c r="H14" s="56">
        <v>3.8754696249238281</v>
      </c>
      <c r="I14" s="56">
        <v>9.9531147834676919</v>
      </c>
      <c r="J14" s="56">
        <v>18.357396114026379</v>
      </c>
      <c r="K14" s="56">
        <v>23.081929434334171</v>
      </c>
      <c r="L14" s="56">
        <v>82.393436741852057</v>
      </c>
      <c r="M14" s="56">
        <v>82.393436741852057</v>
      </c>
      <c r="N14" s="53">
        <v>6703.6338028169012</v>
      </c>
      <c r="O14" s="11"/>
      <c r="P14" s="11"/>
      <c r="Q14" s="34" t="s">
        <v>27</v>
      </c>
      <c r="AI14" s="1"/>
      <c r="AJ14" s="43"/>
      <c r="AK14" s="43"/>
      <c r="AL14" s="43"/>
    </row>
    <row r="15" spans="1:69">
      <c r="B15" s="26" t="s">
        <v>19</v>
      </c>
      <c r="C15" s="53">
        <v>10001</v>
      </c>
      <c r="D15" s="53">
        <v>20000</v>
      </c>
      <c r="E15" s="28">
        <v>18</v>
      </c>
      <c r="F15" s="56">
        <v>29.894513828073269</v>
      </c>
      <c r="G15" s="30">
        <v>1.9902385845982742</v>
      </c>
      <c r="H15" s="30">
        <v>3.8235635880858565</v>
      </c>
      <c r="I15" s="30">
        <v>9.8198079090489845</v>
      </c>
      <c r="J15" s="30">
        <v>18.111526639830046</v>
      </c>
      <c r="K15" s="30">
        <v>22.772782003064197</v>
      </c>
      <c r="L15" s="30">
        <v>81.289901641170246</v>
      </c>
      <c r="M15" s="30">
        <v>81.289901641170246</v>
      </c>
      <c r="N15" s="53">
        <v>14149.5</v>
      </c>
      <c r="O15" s="11"/>
      <c r="P15" s="11"/>
      <c r="Q15" s="11"/>
      <c r="AI15" s="1"/>
      <c r="AJ15" s="43"/>
      <c r="AK15" s="43"/>
      <c r="AL15" s="43"/>
    </row>
    <row r="16" spans="1:69">
      <c r="B16" s="26" t="s">
        <v>19</v>
      </c>
      <c r="C16" s="53">
        <v>20001</v>
      </c>
      <c r="D16" s="53">
        <v>76693</v>
      </c>
      <c r="E16" s="28">
        <v>14</v>
      </c>
      <c r="F16" s="30">
        <v>29.494122163013134</v>
      </c>
      <c r="G16" s="30">
        <v>1.9635823577956861</v>
      </c>
      <c r="H16" s="30">
        <v>3.7723527538738835</v>
      </c>
      <c r="I16" s="30">
        <v>9.6882864779968916</v>
      </c>
      <c r="J16" s="30">
        <v>17.868950214275582</v>
      </c>
      <c r="K16" s="30">
        <v>22.467775132683325</v>
      </c>
      <c r="L16" s="30">
        <v>80.201146719184607</v>
      </c>
      <c r="M16" s="30">
        <v>80.201146719184607</v>
      </c>
      <c r="N16" s="53">
        <v>29468.642857142859</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4139026</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5223</v>
      </c>
      <c r="F26" s="54">
        <v>84.061702426219654</v>
      </c>
      <c r="G26" s="54">
        <v>9.8732272256728777</v>
      </c>
      <c r="H26" s="54">
        <v>18.760649572649573</v>
      </c>
      <c r="I26" s="54">
        <v>38.474167672934271</v>
      </c>
      <c r="J26" s="54">
        <v>52.118317265556527</v>
      </c>
      <c r="K26" s="54">
        <v>69.379158057488226</v>
      </c>
      <c r="L26" s="54">
        <v>130.51884560906512</v>
      </c>
      <c r="M26" s="54">
        <v>201.34347882203633</v>
      </c>
      <c r="N26" s="59">
        <v>792.46142063947923</v>
      </c>
      <c r="O26" s="11"/>
      <c r="P26" s="11"/>
      <c r="Q26" s="11"/>
      <c r="AI26" s="43"/>
      <c r="AJ26" s="43"/>
      <c r="AK26" s="43"/>
      <c r="AL26" s="43"/>
    </row>
    <row r="27" spans="1:69">
      <c r="B27" s="28" t="s">
        <v>20</v>
      </c>
      <c r="C27" s="28" t="s">
        <v>19</v>
      </c>
      <c r="D27" s="28" t="s">
        <v>19</v>
      </c>
      <c r="E27" s="28">
        <v>2143</v>
      </c>
      <c r="F27" s="56">
        <v>84.371232136795143</v>
      </c>
      <c r="G27" s="56">
        <v>9.9845490211865489</v>
      </c>
      <c r="H27" s="56">
        <v>18.859593698175789</v>
      </c>
      <c r="I27" s="56">
        <v>37.541913265306121</v>
      </c>
      <c r="J27" s="56">
        <v>50.274361400189214</v>
      </c>
      <c r="K27" s="56">
        <v>67.168144654088024</v>
      </c>
      <c r="L27" s="56">
        <v>128.28127164769919</v>
      </c>
      <c r="M27" s="56">
        <v>207.06367470491065</v>
      </c>
      <c r="N27" s="33">
        <v>653.5776948203453</v>
      </c>
      <c r="O27" s="11"/>
      <c r="P27" s="11"/>
      <c r="Q27" s="11"/>
      <c r="AI27" s="43"/>
      <c r="AJ27" s="43"/>
      <c r="AK27" s="43"/>
      <c r="AL27" s="43"/>
    </row>
    <row r="28" spans="1:69">
      <c r="B28" s="28" t="s">
        <v>21</v>
      </c>
      <c r="C28" s="28" t="s">
        <v>19</v>
      </c>
      <c r="D28" s="28" t="s">
        <v>19</v>
      </c>
      <c r="E28" s="28">
        <v>1238</v>
      </c>
      <c r="F28" s="56">
        <v>89.820992645028724</v>
      </c>
      <c r="G28" s="56">
        <v>9.8001162790697673</v>
      </c>
      <c r="H28" s="56">
        <v>20.01710104137349</v>
      </c>
      <c r="I28" s="56">
        <v>42.621773752189142</v>
      </c>
      <c r="J28" s="56">
        <v>56.55003616341196</v>
      </c>
      <c r="K28" s="56">
        <v>74.480714285714285</v>
      </c>
      <c r="L28" s="56">
        <v>141.79885443583117</v>
      </c>
      <c r="M28" s="56">
        <v>217.60307764654422</v>
      </c>
      <c r="N28" s="33">
        <v>868.05250403877221</v>
      </c>
      <c r="O28" s="11"/>
      <c r="P28" s="11"/>
      <c r="Q28" s="11"/>
      <c r="AI28" s="43"/>
      <c r="AJ28" s="43"/>
      <c r="AK28" s="43"/>
      <c r="AL28" s="43"/>
    </row>
    <row r="29" spans="1:69" s="44" customFormat="1">
      <c r="A29" s="1"/>
      <c r="B29" s="28" t="s">
        <v>22</v>
      </c>
      <c r="C29" s="28" t="s">
        <v>19</v>
      </c>
      <c r="D29" s="28" t="s">
        <v>19</v>
      </c>
      <c r="E29" s="28">
        <v>333</v>
      </c>
      <c r="F29" s="56">
        <v>88.614519642119433</v>
      </c>
      <c r="G29" s="56">
        <v>8.7074453856442258</v>
      </c>
      <c r="H29" s="56">
        <v>15.55199028002777</v>
      </c>
      <c r="I29" s="56">
        <v>37.166881374127748</v>
      </c>
      <c r="J29" s="56">
        <v>57.704156479217602</v>
      </c>
      <c r="K29" s="56">
        <v>76.739207788256778</v>
      </c>
      <c r="L29" s="56">
        <v>137.33068965517239</v>
      </c>
      <c r="M29" s="56">
        <v>208.63980660757454</v>
      </c>
      <c r="N29" s="33">
        <v>694.87987987987992</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1509</v>
      </c>
      <c r="F30" s="56">
        <v>77.892443583579194</v>
      </c>
      <c r="G30" s="56">
        <v>10.125659323611542</v>
      </c>
      <c r="H30" s="56">
        <v>17.720461095100866</v>
      </c>
      <c r="I30" s="56">
        <v>36.923512747875357</v>
      </c>
      <c r="J30" s="56">
        <v>50.848275862068967</v>
      </c>
      <c r="K30" s="56">
        <v>66.480499219968806</v>
      </c>
      <c r="L30" s="56">
        <v>122.28923076923077</v>
      </c>
      <c r="M30" s="56">
        <v>182.85526315789474</v>
      </c>
      <c r="N30" s="33">
        <v>949.21471172962231</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4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27</v>
      </c>
      <c r="C37" s="53">
        <v>500</v>
      </c>
      <c r="D37" s="53">
        <v>219.90149833518313</v>
      </c>
      <c r="E37" s="56">
        <v>96.748163488236941</v>
      </c>
      <c r="F37" s="948">
        <v>97.104406940116917</v>
      </c>
      <c r="G37" s="948">
        <v>103.37663680704219</v>
      </c>
      <c r="H37" s="948">
        <v>101.98808477965422</v>
      </c>
      <c r="I37" s="948">
        <v>89.647849720110557</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692.60406698564589</v>
      </c>
      <c r="E38" s="56">
        <v>68.437700388027238</v>
      </c>
      <c r="F38" s="948">
        <v>68.689699823943386</v>
      </c>
      <c r="G38" s="948">
        <v>73.126548782318267</v>
      </c>
      <c r="H38" s="948">
        <v>72.144315071648194</v>
      </c>
      <c r="I38" s="948">
        <v>63.415081572290241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1367.1265206812652</v>
      </c>
      <c r="E39" s="56">
        <v>54.858749519912614</v>
      </c>
      <c r="F39" s="948">
        <v>55.060748912874416</v>
      </c>
      <c r="G39" s="948">
        <v>58.617267970135934</v>
      </c>
      <c r="H39" s="948">
        <v>57.829922504140548</v>
      </c>
      <c r="I39" s="948">
        <v>50.832685143343944</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3001.852830188679</v>
      </c>
      <c r="E40" s="56">
        <v>29.659052385914976</v>
      </c>
      <c r="F40" s="948">
        <v>29.768262140606932</v>
      </c>
      <c r="G40" s="948">
        <v>31.691072739717221</v>
      </c>
      <c r="H40" s="948">
        <v>31.265399157542447</v>
      </c>
      <c r="I40" s="948">
        <v>27.482384939086405</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6703.6338028169012</v>
      </c>
      <c r="E41" s="56">
        <v>30.300340931576478</v>
      </c>
      <c r="F41" s="948">
        <v>30.411912021480603</v>
      </c>
      <c r="G41" s="948">
        <v>32.376297664750815</v>
      </c>
      <c r="H41" s="948">
        <v>31.941420160991246</v>
      </c>
      <c r="I41" s="948">
        <v>28.076609543418876</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14149.5</v>
      </c>
      <c r="E42" s="56">
        <v>29.894513828073269</v>
      </c>
      <c r="F42" s="948">
        <v>30.004590592472848</v>
      </c>
      <c r="G42" s="948">
        <v>31.94266626987265</v>
      </c>
      <c r="H42" s="948">
        <v>31.513613290600375</v>
      </c>
      <c r="I42" s="948">
        <v>27.700565948631393</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76693</v>
      </c>
      <c r="D43" s="53">
        <v>29468.642857142859</v>
      </c>
      <c r="E43" s="948">
        <v>29.494122163013134</v>
      </c>
      <c r="F43" s="948">
        <v>29.602724616131525</v>
      </c>
      <c r="G43" s="948">
        <v>31.514842709743565</v>
      </c>
      <c r="H43" s="948">
        <v>31.091536244288434</v>
      </c>
      <c r="I43" s="948">
        <v>27.329558887367021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792.46142063947923</v>
      </c>
      <c r="E44" s="54">
        <v>84.061702426219654</v>
      </c>
      <c r="F44" s="54">
        <v>84.371232136795143</v>
      </c>
      <c r="G44" s="54">
        <v>89.820992645028724</v>
      </c>
      <c r="H44" s="54">
        <v>88.614519642119433</v>
      </c>
      <c r="I44" s="54">
        <v>77.892443583579194</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393"/>
      <c r="B46" s="397" t="s">
        <v>221</v>
      </c>
      <c r="C46" s="398"/>
      <c r="D46" s="398"/>
      <c r="E46" s="398"/>
      <c r="F46" s="398"/>
      <c r="G46" s="398"/>
      <c r="H46" s="398"/>
      <c r="I46" s="398"/>
      <c r="J46" s="398"/>
      <c r="K46" s="398"/>
      <c r="L46" s="399"/>
      <c r="M46" s="399"/>
      <c r="N46" s="398"/>
      <c r="O46" s="398"/>
      <c r="P46" s="398"/>
      <c r="Q46" s="398"/>
      <c r="R46" s="398"/>
      <c r="S46" s="398"/>
      <c r="T46" s="398"/>
      <c r="U46" s="398"/>
      <c r="V46" s="398"/>
      <c r="W46" s="398"/>
      <c r="X46" s="398"/>
      <c r="Y46" s="398"/>
      <c r="Z46" s="398"/>
      <c r="AA46" s="398"/>
      <c r="AB46" s="398"/>
      <c r="AC46" s="398"/>
      <c r="AD46" s="398"/>
      <c r="AE46" s="396"/>
      <c r="AF46" s="396"/>
      <c r="AG46" s="396"/>
      <c r="AH46" s="396"/>
      <c r="AI46" s="396"/>
      <c r="AJ46" s="396"/>
      <c r="AK46" s="396"/>
      <c r="AL46" s="396"/>
      <c r="AM46" s="394"/>
      <c r="AN46" s="394"/>
    </row>
    <row r="47" spans="1:40">
      <c r="A47" s="392"/>
      <c r="B47" s="392"/>
      <c r="C47" s="392"/>
      <c r="D47" s="392"/>
      <c r="E47" s="392"/>
      <c r="F47" s="392"/>
      <c r="G47" s="392"/>
      <c r="H47" s="392"/>
      <c r="I47" s="392"/>
      <c r="J47" s="392"/>
      <c r="K47" s="392"/>
      <c r="L47" s="392"/>
      <c r="M47" s="392"/>
      <c r="N47" s="392"/>
      <c r="O47" s="392"/>
      <c r="P47" s="392"/>
      <c r="Q47" s="392"/>
      <c r="R47" s="392"/>
      <c r="S47" s="392"/>
      <c r="T47" s="392"/>
      <c r="U47" s="392"/>
      <c r="V47" s="392"/>
      <c r="W47" s="392"/>
      <c r="X47" s="392"/>
      <c r="Y47" s="392"/>
      <c r="Z47" s="392"/>
      <c r="AA47" s="392"/>
      <c r="AB47" s="392"/>
      <c r="AC47" s="392"/>
      <c r="AD47" s="392"/>
      <c r="AE47" s="392"/>
      <c r="AF47" s="392"/>
      <c r="AG47" s="392"/>
      <c r="AH47" s="392"/>
      <c r="AI47" s="392"/>
      <c r="AJ47" s="392"/>
      <c r="AK47" s="392"/>
      <c r="AL47" s="392"/>
      <c r="AM47" s="392"/>
      <c r="AN47" s="392"/>
    </row>
    <row r="48" spans="1:40">
      <c r="A48" s="393"/>
      <c r="B48" s="408" t="s">
        <v>218</v>
      </c>
      <c r="C48" s="394"/>
      <c r="D48" s="394"/>
      <c r="E48" s="394"/>
      <c r="F48" s="394"/>
      <c r="G48" s="394"/>
      <c r="H48" s="394"/>
      <c r="I48" s="394"/>
      <c r="J48" s="394"/>
      <c r="K48" s="394"/>
      <c r="L48" s="394"/>
      <c r="M48" s="394"/>
      <c r="N48" s="395"/>
      <c r="O48" s="395"/>
      <c r="P48" s="939"/>
      <c r="Q48" s="394"/>
      <c r="R48" s="394"/>
      <c r="S48" s="394"/>
      <c r="T48" s="396"/>
      <c r="U48" s="396"/>
      <c r="V48" s="396"/>
      <c r="W48" s="396"/>
      <c r="X48" s="396"/>
      <c r="Y48" s="396"/>
      <c r="Z48" s="396"/>
      <c r="AA48" s="396"/>
      <c r="AB48" s="396"/>
      <c r="AC48" s="396"/>
      <c r="AD48" s="396"/>
      <c r="AE48" s="396"/>
      <c r="AF48" s="396"/>
      <c r="AG48" s="396"/>
      <c r="AH48" s="396"/>
      <c r="AI48" s="396"/>
      <c r="AJ48" s="396"/>
      <c r="AK48" s="396"/>
      <c r="AL48" s="396"/>
      <c r="AM48" s="396"/>
      <c r="AN48" s="396"/>
    </row>
    <row r="49" spans="1:40">
      <c r="A49" s="393"/>
      <c r="B49" s="400">
        <v>1</v>
      </c>
      <c r="C49" s="400">
        <v>2</v>
      </c>
      <c r="D49" s="400">
        <v>3</v>
      </c>
      <c r="E49" s="400">
        <v>4</v>
      </c>
      <c r="F49" s="400">
        <v>5</v>
      </c>
      <c r="G49" s="400">
        <v>7</v>
      </c>
      <c r="H49" s="400">
        <v>8</v>
      </c>
      <c r="I49" s="400">
        <v>9</v>
      </c>
      <c r="J49" s="400">
        <v>10</v>
      </c>
      <c r="K49" s="400">
        <v>11</v>
      </c>
      <c r="L49" s="400">
        <v>12</v>
      </c>
      <c r="M49" s="400">
        <v>13</v>
      </c>
      <c r="N49" s="400">
        <v>14</v>
      </c>
      <c r="O49" s="939"/>
      <c r="P49" s="939"/>
      <c r="Q49" s="394"/>
      <c r="R49" s="394"/>
      <c r="S49" s="394"/>
      <c r="T49" s="396"/>
      <c r="U49" s="396"/>
      <c r="V49" s="396"/>
      <c r="W49" s="396"/>
      <c r="X49" s="396"/>
      <c r="Y49" s="396"/>
      <c r="Z49" s="396"/>
      <c r="AA49" s="396"/>
      <c r="AB49" s="396"/>
      <c r="AC49" s="396"/>
      <c r="AD49" s="396"/>
      <c r="AE49" s="396"/>
      <c r="AF49" s="396"/>
      <c r="AG49" s="396"/>
      <c r="AH49" s="396"/>
      <c r="AI49" s="396"/>
      <c r="AJ49" s="396"/>
      <c r="AK49" s="396"/>
      <c r="AL49" s="396"/>
      <c r="AM49" s="396"/>
      <c r="AN49" s="396"/>
    </row>
    <row r="50" spans="1:40" ht="45" customHeight="1">
      <c r="A50" s="393"/>
      <c r="B50" s="400" t="s">
        <v>5</v>
      </c>
      <c r="C50" s="400" t="s">
        <v>28</v>
      </c>
      <c r="D50" s="400" t="s">
        <v>29</v>
      </c>
      <c r="E50" s="400" t="s">
        <v>215</v>
      </c>
      <c r="F50" s="400" t="s">
        <v>88</v>
      </c>
      <c r="G50" s="400" t="s">
        <v>11</v>
      </c>
      <c r="H50" s="400" t="s">
        <v>12</v>
      </c>
      <c r="I50" s="400" t="s">
        <v>13</v>
      </c>
      <c r="J50" s="400" t="s">
        <v>14</v>
      </c>
      <c r="K50" s="400" t="s">
        <v>15</v>
      </c>
      <c r="L50" s="400" t="s">
        <v>16</v>
      </c>
      <c r="M50" s="400" t="s">
        <v>17</v>
      </c>
      <c r="N50" s="400" t="s">
        <v>216</v>
      </c>
      <c r="O50" s="939"/>
      <c r="P50" s="939"/>
      <c r="Q50" s="394"/>
      <c r="R50" s="394"/>
      <c r="S50" s="394"/>
      <c r="T50" s="396"/>
      <c r="U50" s="396"/>
      <c r="V50" s="396"/>
      <c r="W50" s="396"/>
      <c r="X50" s="396"/>
      <c r="Y50" s="396"/>
      <c r="Z50" s="396"/>
      <c r="AA50" s="396"/>
      <c r="AB50" s="396"/>
      <c r="AC50" s="396"/>
      <c r="AD50" s="396"/>
      <c r="AE50" s="396"/>
      <c r="AF50" s="396"/>
      <c r="AG50" s="396"/>
      <c r="AH50" s="396"/>
      <c r="AI50" s="396"/>
      <c r="AJ50" s="396"/>
      <c r="AK50" s="396"/>
      <c r="AL50" s="396"/>
      <c r="AM50" s="396"/>
      <c r="AN50" s="396"/>
    </row>
    <row r="51" spans="1:40">
      <c r="A51" s="393"/>
      <c r="B51" s="406" t="s">
        <v>20</v>
      </c>
      <c r="C51" s="406" t="s">
        <v>19</v>
      </c>
      <c r="D51" s="406" t="s">
        <v>19</v>
      </c>
      <c r="E51" s="406">
        <f t="shared" ref="E51" si="0">E27</f>
        <v>2143</v>
      </c>
      <c r="F51" s="951">
        <f>F27</f>
        <v>84.371232136795143</v>
      </c>
      <c r="G51" s="951">
        <f t="shared" ref="G51:N51" si="1">G27</f>
        <v>9.9845490211865489</v>
      </c>
      <c r="H51" s="951">
        <f t="shared" si="1"/>
        <v>18.859593698175789</v>
      </c>
      <c r="I51" s="951">
        <f t="shared" si="1"/>
        <v>37.541913265306121</v>
      </c>
      <c r="J51" s="951">
        <f t="shared" si="1"/>
        <v>50.274361400189214</v>
      </c>
      <c r="K51" s="951">
        <f t="shared" si="1"/>
        <v>67.168144654088024</v>
      </c>
      <c r="L51" s="951">
        <f t="shared" si="1"/>
        <v>128.28127164769919</v>
      </c>
      <c r="M51" s="951">
        <f t="shared" si="1"/>
        <v>207.06367470491065</v>
      </c>
      <c r="N51" s="952">
        <f t="shared" si="1"/>
        <v>653.5776948203453</v>
      </c>
      <c r="O51" s="939"/>
      <c r="P51" s="939"/>
      <c r="Q51" s="394"/>
      <c r="R51" s="394"/>
      <c r="S51" s="394"/>
      <c r="T51" s="396"/>
      <c r="U51" s="396"/>
      <c r="V51" s="396"/>
      <c r="W51" s="396"/>
      <c r="X51" s="396"/>
      <c r="Y51" s="396"/>
      <c r="Z51" s="396"/>
      <c r="AA51" s="396"/>
      <c r="AB51" s="396"/>
      <c r="AC51" s="396"/>
      <c r="AD51" s="396"/>
      <c r="AE51" s="396"/>
      <c r="AF51" s="396"/>
      <c r="AG51" s="396"/>
      <c r="AH51" s="396"/>
      <c r="AI51" s="396"/>
      <c r="AJ51" s="396"/>
      <c r="AK51" s="396"/>
      <c r="AL51" s="396"/>
      <c r="AM51" s="396"/>
      <c r="AN51" s="396"/>
    </row>
    <row r="52" spans="1:40">
      <c r="A52" s="393"/>
      <c r="B52" s="402" t="s">
        <v>20</v>
      </c>
      <c r="C52" s="401" t="s">
        <v>75</v>
      </c>
      <c r="D52" s="401">
        <v>500</v>
      </c>
      <c r="E52" s="402"/>
      <c r="F52" s="948">
        <f>F$51/F$9*F10</f>
        <v>97.104406940116917</v>
      </c>
      <c r="G52" s="948">
        <f t="shared" ref="G52:M52" si="2">G$51/G$9*G10</f>
        <v>13.353068220626371</v>
      </c>
      <c r="H52" s="948">
        <f t="shared" si="2"/>
        <v>22.860317961039094</v>
      </c>
      <c r="I52" s="948">
        <f t="shared" si="2"/>
        <v>43.212642278314846</v>
      </c>
      <c r="J52" s="948">
        <f t="shared" si="2"/>
        <v>59.099903496612868</v>
      </c>
      <c r="K52" s="948">
        <f t="shared" si="2"/>
        <v>80.530933967184097</v>
      </c>
      <c r="L52" s="948">
        <f t="shared" si="2"/>
        <v>149.08756091342298</v>
      </c>
      <c r="M52" s="948">
        <f t="shared" si="2"/>
        <v>239.01071129822787</v>
      </c>
      <c r="N52" s="401"/>
      <c r="O52" s="939"/>
      <c r="P52" s="939"/>
      <c r="Q52" s="394"/>
      <c r="R52" s="394"/>
      <c r="S52" s="394"/>
      <c r="T52" s="396"/>
      <c r="U52" s="396"/>
      <c r="V52" s="396"/>
      <c r="W52" s="396"/>
      <c r="X52" s="396"/>
      <c r="Y52" s="396"/>
      <c r="Z52" s="396"/>
      <c r="AA52" s="396"/>
      <c r="AB52" s="396"/>
      <c r="AC52" s="396"/>
      <c r="AD52" s="396"/>
      <c r="AE52" s="396"/>
      <c r="AF52" s="396"/>
      <c r="AG52" s="396"/>
      <c r="AH52" s="396"/>
      <c r="AI52" s="396"/>
      <c r="AJ52" s="396"/>
      <c r="AK52" s="396"/>
      <c r="AL52" s="396"/>
      <c r="AM52" s="396"/>
      <c r="AN52" s="396"/>
    </row>
    <row r="53" spans="1:40">
      <c r="A53" s="393"/>
      <c r="B53" s="402" t="s">
        <v>20</v>
      </c>
      <c r="C53" s="401">
        <v>501</v>
      </c>
      <c r="D53" s="401">
        <v>1000</v>
      </c>
      <c r="E53" s="402"/>
      <c r="F53" s="948">
        <f t="shared" ref="F53:M53" si="3">F$51/F$9*F11</f>
        <v>68.689699823943386</v>
      </c>
      <c r="G53" s="948">
        <f t="shared" si="3"/>
        <v>12.861351160247221</v>
      </c>
      <c r="H53" s="948">
        <f t="shared" si="3"/>
        <v>22.131332945097139</v>
      </c>
      <c r="I53" s="948">
        <f t="shared" si="3"/>
        <v>41.00220202689524</v>
      </c>
      <c r="J53" s="948">
        <f t="shared" si="3"/>
        <v>49.997692845698147</v>
      </c>
      <c r="K53" s="948">
        <f t="shared" si="3"/>
        <v>61.880711255076868</v>
      </c>
      <c r="L53" s="948">
        <f t="shared" si="3"/>
        <v>101.85800704625261</v>
      </c>
      <c r="M53" s="948">
        <f t="shared" si="3"/>
        <v>148.5442305794011</v>
      </c>
      <c r="N53" s="401"/>
      <c r="O53" s="939"/>
      <c r="P53" s="939"/>
      <c r="Q53" s="394"/>
      <c r="R53" s="394"/>
      <c r="S53" s="394"/>
      <c r="T53" s="396"/>
      <c r="U53" s="396"/>
      <c r="V53" s="396"/>
      <c r="W53" s="396"/>
      <c r="X53" s="396"/>
      <c r="Y53" s="396"/>
      <c r="Z53" s="396"/>
      <c r="AA53" s="396"/>
      <c r="AB53" s="396"/>
      <c r="AC53" s="396"/>
      <c r="AD53" s="396"/>
      <c r="AE53" s="396"/>
      <c r="AF53" s="396"/>
      <c r="AG53" s="396"/>
      <c r="AH53" s="396"/>
      <c r="AI53" s="396"/>
      <c r="AJ53" s="396"/>
      <c r="AK53" s="396"/>
      <c r="AL53" s="396"/>
      <c r="AM53" s="396"/>
      <c r="AN53" s="396"/>
    </row>
    <row r="54" spans="1:40">
      <c r="A54" s="393"/>
      <c r="B54" s="402" t="s">
        <v>20</v>
      </c>
      <c r="C54" s="401">
        <v>1001</v>
      </c>
      <c r="D54" s="401">
        <v>2000</v>
      </c>
      <c r="E54" s="402"/>
      <c r="F54" s="948">
        <f t="shared" ref="F54:M54" si="4">F$51/F$9*F12</f>
        <v>55.060748912874416</v>
      </c>
      <c r="G54" s="948">
        <f t="shared" si="4"/>
        <v>6.3100689732341664</v>
      </c>
      <c r="H54" s="948">
        <f t="shared" si="4"/>
        <v>11.336638475160536</v>
      </c>
      <c r="I54" s="948">
        <f t="shared" si="4"/>
        <v>23.84737990541721</v>
      </c>
      <c r="J54" s="948">
        <f t="shared" si="4"/>
        <v>35.730890740388958</v>
      </c>
      <c r="K54" s="948">
        <f t="shared" si="4"/>
        <v>47.28702519542211</v>
      </c>
      <c r="L54" s="948">
        <f t="shared" si="4"/>
        <v>85.597189437885447</v>
      </c>
      <c r="M54" s="948">
        <f t="shared" si="4"/>
        <v>126.31344542311166</v>
      </c>
      <c r="N54" s="401"/>
      <c r="O54" s="939"/>
      <c r="P54" s="939"/>
      <c r="Q54" s="394"/>
      <c r="R54" s="394"/>
      <c r="S54" s="394"/>
      <c r="T54" s="396"/>
      <c r="U54" s="396"/>
      <c r="V54" s="396"/>
      <c r="W54" s="396"/>
      <c r="X54" s="396"/>
      <c r="Y54" s="396"/>
      <c r="Z54" s="396"/>
      <c r="AA54" s="396"/>
      <c r="AB54" s="396"/>
      <c r="AC54" s="396"/>
      <c r="AD54" s="396"/>
      <c r="AE54" s="396"/>
      <c r="AF54" s="396"/>
      <c r="AG54" s="396"/>
      <c r="AH54" s="396"/>
      <c r="AI54" s="396"/>
      <c r="AJ54" s="396"/>
      <c r="AK54" s="396"/>
      <c r="AL54" s="396"/>
      <c r="AM54" s="396"/>
      <c r="AN54" s="396"/>
    </row>
    <row r="55" spans="1:40">
      <c r="A55" s="393"/>
      <c r="B55" s="402" t="s">
        <v>20</v>
      </c>
      <c r="C55" s="401">
        <v>2001</v>
      </c>
      <c r="D55" s="401">
        <v>5000</v>
      </c>
      <c r="E55" s="402"/>
      <c r="F55" s="948">
        <f t="shared" ref="F55:M55" si="5">F$51/F$9*F13</f>
        <v>29.768262140606932</v>
      </c>
      <c r="G55" s="948">
        <f t="shared" si="5"/>
        <v>4.2229127513305613</v>
      </c>
      <c r="H55" s="948">
        <f t="shared" si="5"/>
        <v>6.567454890399822</v>
      </c>
      <c r="I55" s="948">
        <f t="shared" si="5"/>
        <v>13.0128854346179</v>
      </c>
      <c r="J55" s="948">
        <f t="shared" si="5"/>
        <v>17.942186422126316</v>
      </c>
      <c r="K55" s="948">
        <f t="shared" si="5"/>
        <v>22.918469339364052</v>
      </c>
      <c r="L55" s="948">
        <f t="shared" si="5"/>
        <v>45.505133363222669</v>
      </c>
      <c r="M55" s="948">
        <f t="shared" si="5"/>
        <v>63.959201263460081</v>
      </c>
      <c r="N55" s="401"/>
      <c r="O55" s="939"/>
      <c r="P55" s="939"/>
      <c r="Q55" s="394"/>
      <c r="R55" s="394"/>
      <c r="S55" s="394"/>
      <c r="T55" s="396"/>
      <c r="U55" s="396"/>
      <c r="V55" s="396"/>
      <c r="W55" s="396"/>
      <c r="X55" s="396"/>
      <c r="Y55" s="396"/>
      <c r="Z55" s="396"/>
      <c r="AA55" s="396"/>
      <c r="AB55" s="396"/>
      <c r="AC55" s="396"/>
      <c r="AD55" s="396"/>
      <c r="AE55" s="396"/>
      <c r="AF55" s="396"/>
      <c r="AG55" s="396"/>
      <c r="AH55" s="396"/>
      <c r="AI55" s="396"/>
      <c r="AJ55" s="396"/>
      <c r="AK55" s="396"/>
      <c r="AL55" s="396"/>
      <c r="AM55" s="396"/>
      <c r="AN55" s="396"/>
    </row>
    <row r="56" spans="1:40">
      <c r="A56" s="393"/>
      <c r="B56" s="402" t="s">
        <v>20</v>
      </c>
      <c r="C56" s="401">
        <v>5001</v>
      </c>
      <c r="D56" s="401">
        <v>10000</v>
      </c>
      <c r="E56" s="402"/>
      <c r="F56" s="948">
        <f t="shared" ref="F56:M56" si="6">F$51/F$9*F14</f>
        <v>30.411912021480603</v>
      </c>
      <c r="G56" s="948">
        <f t="shared" si="6"/>
        <v>2.0400014835254381</v>
      </c>
      <c r="H56" s="948">
        <f t="shared" si="6"/>
        <v>3.8959089466838019</v>
      </c>
      <c r="I56" s="948">
        <f t="shared" si="6"/>
        <v>9.7119442608095987</v>
      </c>
      <c r="J56" s="948">
        <f t="shared" si="6"/>
        <v>17.707907987522709</v>
      </c>
      <c r="K56" s="948">
        <f t="shared" si="6"/>
        <v>22.346341733581692</v>
      </c>
      <c r="L56" s="948">
        <f t="shared" si="6"/>
        <v>80.980909625321885</v>
      </c>
      <c r="M56" s="948">
        <f t="shared" si="6"/>
        <v>84.734245594386024</v>
      </c>
      <c r="N56" s="401"/>
      <c r="O56" s="939"/>
      <c r="P56" s="939"/>
      <c r="Q56" s="394"/>
      <c r="R56" s="394"/>
      <c r="S56" s="394"/>
      <c r="T56" s="396"/>
      <c r="U56" s="396"/>
      <c r="V56" s="396"/>
      <c r="W56" s="396"/>
      <c r="X56" s="396"/>
      <c r="Y56" s="396"/>
      <c r="Z56" s="396"/>
      <c r="AA56" s="396"/>
      <c r="AB56" s="396"/>
      <c r="AC56" s="396"/>
      <c r="AD56" s="396"/>
      <c r="AE56" s="396"/>
      <c r="AF56" s="396"/>
      <c r="AG56" s="396"/>
      <c r="AH56" s="396"/>
      <c r="AI56" s="396"/>
      <c r="AJ56" s="396"/>
      <c r="AK56" s="396"/>
      <c r="AL56" s="396"/>
      <c r="AM56" s="396"/>
      <c r="AN56" s="396"/>
    </row>
    <row r="57" spans="1:40">
      <c r="A57" s="393"/>
      <c r="B57" s="402" t="s">
        <v>20</v>
      </c>
      <c r="C57" s="401">
        <v>10001</v>
      </c>
      <c r="D57" s="401">
        <v>20000</v>
      </c>
      <c r="E57" s="402"/>
      <c r="F57" s="948">
        <f t="shared" ref="F57:M57" si="7">F$51/F$9*F15</f>
        <v>30.004590592472848</v>
      </c>
      <c r="G57" s="948">
        <f t="shared" si="7"/>
        <v>2.012678758178192</v>
      </c>
      <c r="H57" s="948">
        <f t="shared" si="7"/>
        <v>3.8437291561357272</v>
      </c>
      <c r="I57" s="948">
        <f t="shared" si="7"/>
        <v>9.5818674997048543</v>
      </c>
      <c r="J57" s="948">
        <f t="shared" si="7"/>
        <v>17.470737421557605</v>
      </c>
      <c r="K57" s="948">
        <f t="shared" si="7"/>
        <v>22.047046383733608</v>
      </c>
      <c r="L57" s="948">
        <f t="shared" si="7"/>
        <v>79.896293182671528</v>
      </c>
      <c r="M57" s="948">
        <f t="shared" si="7"/>
        <v>83.599358909950638</v>
      </c>
      <c r="N57" s="401"/>
      <c r="O57" s="939"/>
      <c r="P57" s="939"/>
      <c r="Q57" s="394"/>
      <c r="R57" s="394"/>
      <c r="S57" s="394"/>
      <c r="T57" s="396"/>
      <c r="U57" s="396"/>
      <c r="V57" s="396"/>
      <c r="W57" s="396"/>
      <c r="X57" s="396"/>
      <c r="Y57" s="396"/>
      <c r="Z57" s="396"/>
      <c r="AA57" s="396"/>
      <c r="AB57" s="396"/>
      <c r="AC57" s="396"/>
      <c r="AD57" s="396"/>
      <c r="AE57" s="396"/>
      <c r="AF57" s="396"/>
      <c r="AG57" s="396"/>
      <c r="AH57" s="396"/>
      <c r="AI57" s="396"/>
      <c r="AJ57" s="396"/>
      <c r="AK57" s="396"/>
      <c r="AL57" s="396"/>
      <c r="AM57" s="396"/>
      <c r="AN57" s="396"/>
    </row>
    <row r="58" spans="1:40">
      <c r="A58" s="393"/>
      <c r="B58" s="402" t="s">
        <v>20</v>
      </c>
      <c r="C58" s="401">
        <v>20001</v>
      </c>
      <c r="D58" s="401" t="s">
        <v>76</v>
      </c>
      <c r="E58" s="402"/>
      <c r="F58" s="948">
        <f t="shared" ref="F58:M58" si="8">F$51/F$9*F16</f>
        <v>29.602724616131525</v>
      </c>
      <c r="G58" s="948">
        <f t="shared" si="8"/>
        <v>1.9857219792905096</v>
      </c>
      <c r="H58" s="948">
        <f t="shared" si="8"/>
        <v>3.792248234729334</v>
      </c>
      <c r="I58" s="948">
        <f t="shared" si="8"/>
        <v>9.4535329194987145</v>
      </c>
      <c r="J58" s="948">
        <f t="shared" si="8"/>
        <v>17.236743395554186</v>
      </c>
      <c r="K58" s="948">
        <f t="shared" si="8"/>
        <v>21.751759641088828</v>
      </c>
      <c r="L58" s="948">
        <f t="shared" si="8"/>
        <v>78.826203531991169</v>
      </c>
      <c r="M58" s="948">
        <f t="shared" si="8"/>
        <v>82.479672311117852</v>
      </c>
      <c r="N58" s="401"/>
      <c r="O58" s="939"/>
      <c r="P58" s="939"/>
      <c r="Q58" s="394"/>
      <c r="R58" s="394"/>
      <c r="S58" s="394"/>
      <c r="T58" s="396"/>
      <c r="U58" s="396"/>
      <c r="V58" s="396"/>
      <c r="W58" s="396"/>
      <c r="X58" s="396"/>
      <c r="Y58" s="396"/>
      <c r="Z58" s="396"/>
      <c r="AA58" s="396"/>
      <c r="AB58" s="396"/>
      <c r="AC58" s="396"/>
      <c r="AD58" s="396"/>
      <c r="AE58" s="396"/>
      <c r="AF58" s="396"/>
      <c r="AG58" s="396"/>
      <c r="AH58" s="396"/>
      <c r="AI58" s="396"/>
      <c r="AJ58" s="396"/>
      <c r="AK58" s="396"/>
      <c r="AL58" s="396"/>
      <c r="AM58" s="396"/>
      <c r="AN58" s="396"/>
    </row>
    <row r="59" spans="1:40">
      <c r="A59" s="393"/>
      <c r="B59" s="403"/>
      <c r="C59" s="403"/>
      <c r="D59" s="403"/>
      <c r="E59" s="403"/>
      <c r="F59" s="403"/>
      <c r="G59" s="403"/>
      <c r="H59" s="404"/>
      <c r="I59" s="404"/>
      <c r="J59" s="403"/>
      <c r="K59" s="403"/>
      <c r="L59" s="403"/>
      <c r="M59" s="403"/>
      <c r="N59" s="403"/>
      <c r="O59" s="939"/>
      <c r="P59" s="939"/>
      <c r="Q59" s="394"/>
      <c r="R59" s="394"/>
      <c r="S59" s="394"/>
      <c r="T59" s="396"/>
      <c r="U59" s="396"/>
      <c r="V59" s="396"/>
      <c r="W59" s="396"/>
      <c r="X59" s="396"/>
      <c r="Y59" s="396"/>
      <c r="Z59" s="396"/>
      <c r="AA59" s="396"/>
      <c r="AB59" s="396"/>
      <c r="AC59" s="396"/>
      <c r="AD59" s="396"/>
      <c r="AE59" s="396"/>
      <c r="AF59" s="396"/>
      <c r="AG59" s="396"/>
      <c r="AH59" s="396"/>
      <c r="AI59" s="396"/>
      <c r="AJ59" s="396"/>
      <c r="AK59" s="396"/>
      <c r="AL59" s="396"/>
      <c r="AM59" s="396"/>
      <c r="AN59" s="396"/>
    </row>
    <row r="60" spans="1:40">
      <c r="A60" s="393"/>
      <c r="B60" s="396"/>
      <c r="C60" s="396"/>
      <c r="D60" s="396"/>
      <c r="E60" s="396"/>
      <c r="F60" s="396"/>
      <c r="G60" s="396"/>
      <c r="H60" s="396"/>
      <c r="I60" s="396"/>
      <c r="J60" s="396"/>
      <c r="K60" s="396"/>
      <c r="L60" s="396"/>
      <c r="M60" s="396"/>
      <c r="N60" s="396"/>
      <c r="O60" s="939"/>
      <c r="P60" s="939"/>
      <c r="Q60" s="394"/>
      <c r="R60" s="394"/>
      <c r="S60" s="394"/>
      <c r="T60" s="396"/>
      <c r="U60" s="396"/>
      <c r="V60" s="396"/>
      <c r="W60" s="396"/>
      <c r="X60" s="396"/>
      <c r="Y60" s="396"/>
      <c r="Z60" s="396"/>
      <c r="AA60" s="396"/>
      <c r="AB60" s="396"/>
      <c r="AC60" s="396"/>
      <c r="AD60" s="396"/>
      <c r="AE60" s="396"/>
      <c r="AF60" s="396"/>
      <c r="AG60" s="396"/>
      <c r="AH60" s="396"/>
      <c r="AI60" s="396"/>
      <c r="AJ60" s="396"/>
      <c r="AK60" s="396"/>
      <c r="AL60" s="396"/>
      <c r="AM60" s="396"/>
      <c r="AN60" s="396"/>
    </row>
    <row r="61" spans="1:40">
      <c r="A61" s="393"/>
      <c r="B61" s="954" t="s">
        <v>226</v>
      </c>
      <c r="C61" s="394"/>
      <c r="D61" s="394"/>
      <c r="E61" s="394"/>
      <c r="F61" s="394"/>
      <c r="G61" s="394"/>
      <c r="H61" s="395"/>
      <c r="I61" s="395"/>
      <c r="J61" s="394"/>
      <c r="K61" s="394"/>
      <c r="L61" s="394"/>
      <c r="M61" s="394"/>
      <c r="N61" s="394"/>
      <c r="O61" s="939"/>
      <c r="P61" s="939"/>
      <c r="Q61" s="394"/>
      <c r="R61" s="394"/>
      <c r="S61" s="394"/>
      <c r="T61" s="396"/>
      <c r="U61" s="396"/>
      <c r="V61" s="396"/>
      <c r="W61" s="396"/>
      <c r="X61" s="396"/>
      <c r="Y61" s="396"/>
      <c r="Z61" s="396"/>
      <c r="AA61" s="396"/>
      <c r="AB61" s="396"/>
      <c r="AC61" s="396"/>
      <c r="AD61" s="396"/>
      <c r="AE61" s="396"/>
      <c r="AF61" s="396"/>
      <c r="AG61" s="396"/>
      <c r="AH61" s="396"/>
      <c r="AI61" s="396"/>
      <c r="AJ61" s="396"/>
      <c r="AK61" s="396"/>
      <c r="AL61" s="396"/>
      <c r="AM61" s="396"/>
      <c r="AN61" s="396"/>
    </row>
    <row r="62" spans="1:40">
      <c r="A62" s="393"/>
      <c r="B62" s="400">
        <v>1</v>
      </c>
      <c r="C62" s="400">
        <v>2</v>
      </c>
      <c r="D62" s="400">
        <v>3</v>
      </c>
      <c r="E62" s="400">
        <v>4</v>
      </c>
      <c r="F62" s="400">
        <v>5</v>
      </c>
      <c r="G62" s="400">
        <v>7</v>
      </c>
      <c r="H62" s="400">
        <v>8</v>
      </c>
      <c r="I62" s="400">
        <v>9</v>
      </c>
      <c r="J62" s="400">
        <v>10</v>
      </c>
      <c r="K62" s="400">
        <v>11</v>
      </c>
      <c r="L62" s="400">
        <v>12</v>
      </c>
      <c r="M62" s="400">
        <v>13</v>
      </c>
      <c r="N62" s="400">
        <v>14</v>
      </c>
      <c r="O62" s="939"/>
      <c r="P62" s="939"/>
      <c r="Q62" s="394"/>
      <c r="R62" s="394"/>
      <c r="S62" s="394"/>
      <c r="T62" s="396"/>
      <c r="U62" s="396"/>
      <c r="V62" s="396"/>
      <c r="W62" s="396"/>
      <c r="X62" s="396"/>
      <c r="Y62" s="396"/>
      <c r="Z62" s="396"/>
      <c r="AA62" s="396"/>
      <c r="AB62" s="396"/>
      <c r="AC62" s="396"/>
      <c r="AD62" s="396"/>
      <c r="AE62" s="396"/>
      <c r="AF62" s="396"/>
      <c r="AG62" s="396"/>
      <c r="AH62" s="396"/>
      <c r="AI62" s="396"/>
      <c r="AJ62" s="396"/>
      <c r="AK62" s="396"/>
      <c r="AL62" s="396"/>
      <c r="AM62" s="396"/>
      <c r="AN62" s="396"/>
    </row>
    <row r="63" spans="1:40" ht="60">
      <c r="A63" s="393"/>
      <c r="B63" s="400" t="s">
        <v>5</v>
      </c>
      <c r="C63" s="400" t="s">
        <v>28</v>
      </c>
      <c r="D63" s="400" t="s">
        <v>29</v>
      </c>
      <c r="E63" s="400" t="s">
        <v>215</v>
      </c>
      <c r="F63" s="400" t="s">
        <v>88</v>
      </c>
      <c r="G63" s="400" t="s">
        <v>11</v>
      </c>
      <c r="H63" s="400" t="s">
        <v>12</v>
      </c>
      <c r="I63" s="400" t="s">
        <v>13</v>
      </c>
      <c r="J63" s="400" t="s">
        <v>14</v>
      </c>
      <c r="K63" s="400" t="s">
        <v>15</v>
      </c>
      <c r="L63" s="400" t="s">
        <v>16</v>
      </c>
      <c r="M63" s="400" t="s">
        <v>17</v>
      </c>
      <c r="N63" s="400" t="s">
        <v>216</v>
      </c>
      <c r="O63" s="939"/>
      <c r="P63" s="939"/>
      <c r="Q63" s="394"/>
      <c r="R63" s="394"/>
      <c r="S63" s="394"/>
      <c r="T63" s="396"/>
      <c r="U63" s="396"/>
      <c r="V63" s="396"/>
      <c r="W63" s="396"/>
      <c r="X63" s="396"/>
      <c r="Y63" s="396"/>
      <c r="Z63" s="396"/>
      <c r="AA63" s="396"/>
      <c r="AB63" s="396"/>
      <c r="AC63" s="396"/>
      <c r="AD63" s="396"/>
      <c r="AE63" s="396"/>
      <c r="AF63" s="396"/>
      <c r="AG63" s="396"/>
      <c r="AH63" s="396"/>
      <c r="AI63" s="396"/>
      <c r="AJ63" s="396"/>
      <c r="AK63" s="396"/>
      <c r="AL63" s="396"/>
      <c r="AM63" s="396"/>
      <c r="AN63" s="396"/>
    </row>
    <row r="64" spans="1:40">
      <c r="A64" s="393"/>
      <c r="B64" s="406" t="s">
        <v>21</v>
      </c>
      <c r="C64" s="406" t="s">
        <v>19</v>
      </c>
      <c r="D64" s="406" t="s">
        <v>19</v>
      </c>
      <c r="E64" s="406">
        <f>E28</f>
        <v>1238</v>
      </c>
      <c r="F64" s="405">
        <f t="shared" ref="F64:N64" si="9">F28</f>
        <v>89.820992645028724</v>
      </c>
      <c r="G64" s="405">
        <f t="shared" si="9"/>
        <v>9.8001162790697673</v>
      </c>
      <c r="H64" s="405">
        <f t="shared" si="9"/>
        <v>20.01710104137349</v>
      </c>
      <c r="I64" s="405">
        <f t="shared" si="9"/>
        <v>42.621773752189142</v>
      </c>
      <c r="J64" s="405">
        <f t="shared" si="9"/>
        <v>56.55003616341196</v>
      </c>
      <c r="K64" s="405">
        <f t="shared" si="9"/>
        <v>74.480714285714285</v>
      </c>
      <c r="L64" s="405">
        <f t="shared" si="9"/>
        <v>141.79885443583117</v>
      </c>
      <c r="M64" s="405">
        <f t="shared" si="9"/>
        <v>217.60307764654422</v>
      </c>
      <c r="N64" s="407">
        <f t="shared" si="9"/>
        <v>868.05250403877221</v>
      </c>
      <c r="O64" s="939"/>
      <c r="P64" s="939"/>
      <c r="Q64" s="394"/>
      <c r="R64" s="394"/>
      <c r="S64" s="394"/>
      <c r="T64" s="396"/>
      <c r="U64" s="396"/>
      <c r="V64" s="396"/>
      <c r="W64" s="396"/>
      <c r="X64" s="396"/>
      <c r="Y64" s="396"/>
      <c r="Z64" s="396"/>
      <c r="AA64" s="396"/>
      <c r="AB64" s="396"/>
      <c r="AC64" s="396"/>
      <c r="AD64" s="396"/>
      <c r="AE64" s="396"/>
      <c r="AF64" s="396"/>
      <c r="AG64" s="396"/>
      <c r="AH64" s="396"/>
      <c r="AI64" s="396"/>
      <c r="AJ64" s="396"/>
      <c r="AK64" s="396"/>
      <c r="AL64" s="396"/>
      <c r="AM64" s="396"/>
      <c r="AN64" s="396"/>
    </row>
    <row r="65" spans="1:40">
      <c r="A65" s="393"/>
      <c r="B65" s="402" t="s">
        <v>21</v>
      </c>
      <c r="C65" s="945" t="s">
        <v>75</v>
      </c>
      <c r="D65" s="945">
        <v>500</v>
      </c>
      <c r="E65" s="946"/>
      <c r="F65" s="948">
        <f>F$64/F$9*F10</f>
        <v>103.37663680704219</v>
      </c>
      <c r="G65" s="948">
        <f t="shared" ref="G65:M65" si="10">G$64/G$9*G10</f>
        <v>13.106412815121644</v>
      </c>
      <c r="H65" s="948">
        <f t="shared" si="10"/>
        <v>24.263369709195072</v>
      </c>
      <c r="I65" s="948">
        <f t="shared" si="10"/>
        <v>49.059818805843705</v>
      </c>
      <c r="J65" s="948">
        <f t="shared" si="10"/>
        <v>66.477257729524069</v>
      </c>
      <c r="K65" s="948">
        <f t="shared" si="10"/>
        <v>89.298305243667457</v>
      </c>
      <c r="L65" s="948">
        <f t="shared" si="10"/>
        <v>164.79759731579452</v>
      </c>
      <c r="M65" s="948">
        <f t="shared" si="10"/>
        <v>251.17619709542709</v>
      </c>
      <c r="N65" s="945"/>
      <c r="O65" s="939"/>
      <c r="P65" s="939"/>
      <c r="Q65" s="394"/>
      <c r="R65" s="394"/>
      <c r="S65" s="394"/>
      <c r="T65" s="396"/>
      <c r="U65" s="396"/>
      <c r="V65" s="396"/>
      <c r="W65" s="396"/>
      <c r="X65" s="396"/>
      <c r="Y65" s="396"/>
      <c r="Z65" s="396"/>
      <c r="AA65" s="396"/>
      <c r="AB65" s="396"/>
      <c r="AC65" s="396"/>
      <c r="AD65" s="396"/>
      <c r="AE65" s="396"/>
      <c r="AF65" s="396"/>
      <c r="AG65" s="396"/>
      <c r="AH65" s="396"/>
      <c r="AI65" s="396"/>
      <c r="AJ65" s="396"/>
      <c r="AK65" s="396"/>
      <c r="AL65" s="396"/>
      <c r="AM65" s="396"/>
      <c r="AN65" s="396"/>
    </row>
    <row r="66" spans="1:40">
      <c r="A66" s="393"/>
      <c r="B66" s="402" t="s">
        <v>21</v>
      </c>
      <c r="C66" s="945">
        <v>501</v>
      </c>
      <c r="D66" s="945">
        <v>1000</v>
      </c>
      <c r="E66" s="946"/>
      <c r="F66" s="948">
        <f t="shared" ref="F66:M66" si="11">F$64/F$9*F11</f>
        <v>73.126548782318267</v>
      </c>
      <c r="G66" s="948">
        <f t="shared" si="11"/>
        <v>12.623778661301309</v>
      </c>
      <c r="H66" s="948">
        <f t="shared" si="11"/>
        <v>23.489643246404476</v>
      </c>
      <c r="I66" s="948">
        <f t="shared" si="11"/>
        <v>46.550280103781752</v>
      </c>
      <c r="J66" s="948">
        <f t="shared" si="11"/>
        <v>56.238831479234918</v>
      </c>
      <c r="K66" s="948">
        <f t="shared" si="11"/>
        <v>68.617640081050737</v>
      </c>
      <c r="L66" s="948">
        <f t="shared" si="11"/>
        <v>112.5912499054533</v>
      </c>
      <c r="M66" s="948">
        <f t="shared" si="11"/>
        <v>156.10503284451278</v>
      </c>
      <c r="N66" s="945"/>
      <c r="O66" s="939"/>
      <c r="P66" s="939"/>
      <c r="Q66" s="394"/>
      <c r="R66" s="394"/>
      <c r="S66" s="394"/>
      <c r="T66" s="396"/>
      <c r="U66" s="396"/>
      <c r="V66" s="396"/>
      <c r="W66" s="396"/>
      <c r="X66" s="396"/>
      <c r="Y66" s="396"/>
      <c r="Z66" s="396"/>
      <c r="AA66" s="396"/>
      <c r="AB66" s="396"/>
      <c r="AC66" s="396"/>
      <c r="AD66" s="396"/>
      <c r="AE66" s="396"/>
      <c r="AF66" s="396"/>
      <c r="AG66" s="396"/>
      <c r="AH66" s="396"/>
      <c r="AI66" s="396"/>
      <c r="AJ66" s="396"/>
      <c r="AK66" s="396"/>
      <c r="AL66" s="396"/>
      <c r="AM66" s="396"/>
      <c r="AN66" s="396"/>
    </row>
    <row r="67" spans="1:40">
      <c r="A67" s="393"/>
      <c r="B67" s="402" t="s">
        <v>21</v>
      </c>
      <c r="C67" s="945">
        <v>1001</v>
      </c>
      <c r="D67" s="945">
        <v>2000</v>
      </c>
      <c r="E67" s="946"/>
      <c r="F67" s="948">
        <f t="shared" ref="F67:M67" si="12">F$64/F$9*F12</f>
        <v>58.617267970135934</v>
      </c>
      <c r="G67" s="948">
        <f t="shared" si="12"/>
        <v>6.1935105466882971</v>
      </c>
      <c r="H67" s="948">
        <f t="shared" si="12"/>
        <v>12.032424529313186</v>
      </c>
      <c r="I67" s="948">
        <f t="shared" si="12"/>
        <v>27.074209663429787</v>
      </c>
      <c r="J67" s="948">
        <f t="shared" si="12"/>
        <v>40.19112540159113</v>
      </c>
      <c r="K67" s="948">
        <f t="shared" si="12"/>
        <v>52.435145129280428</v>
      </c>
      <c r="L67" s="948">
        <f t="shared" si="12"/>
        <v>94.616955766954149</v>
      </c>
      <c r="M67" s="948">
        <f t="shared" si="12"/>
        <v>132.7427155505612</v>
      </c>
      <c r="N67" s="945"/>
      <c r="O67" s="939"/>
      <c r="P67" s="939"/>
      <c r="Q67" s="394"/>
      <c r="R67" s="394"/>
      <c r="S67" s="394"/>
      <c r="T67" s="396"/>
      <c r="U67" s="396"/>
      <c r="V67" s="396"/>
      <c r="W67" s="396"/>
      <c r="X67" s="396"/>
      <c r="Y67" s="396"/>
      <c r="Z67" s="396"/>
      <c r="AA67" s="396"/>
      <c r="AB67" s="396"/>
      <c r="AC67" s="396"/>
      <c r="AD67" s="396"/>
      <c r="AE67" s="396"/>
      <c r="AF67" s="396"/>
      <c r="AG67" s="396"/>
      <c r="AH67" s="396"/>
      <c r="AI67" s="396"/>
      <c r="AJ67" s="396"/>
      <c r="AK67" s="396"/>
      <c r="AL67" s="396"/>
      <c r="AM67" s="396"/>
      <c r="AN67" s="396"/>
    </row>
    <row r="68" spans="1:40">
      <c r="A68" s="393"/>
      <c r="B68" s="402" t="s">
        <v>21</v>
      </c>
      <c r="C68" s="945">
        <v>2001</v>
      </c>
      <c r="D68" s="945">
        <v>5000</v>
      </c>
      <c r="E68" s="946"/>
      <c r="F68" s="948">
        <f t="shared" ref="F68:M68" si="13">F$64/F$9*F13</f>
        <v>31.691072739717221</v>
      </c>
      <c r="G68" s="948">
        <f t="shared" si="13"/>
        <v>4.1449078883372339</v>
      </c>
      <c r="H68" s="948">
        <f t="shared" si="13"/>
        <v>6.9705323576780671</v>
      </c>
      <c r="I68" s="948">
        <f t="shared" si="13"/>
        <v>14.773681216987891</v>
      </c>
      <c r="J68" s="948">
        <f t="shared" si="13"/>
        <v>20.181883225633644</v>
      </c>
      <c r="K68" s="948">
        <f t="shared" si="13"/>
        <v>25.413594130401304</v>
      </c>
      <c r="L68" s="948">
        <f t="shared" si="13"/>
        <v>50.300216851416181</v>
      </c>
      <c r="M68" s="948">
        <f t="shared" si="13"/>
        <v>67.214681950264762</v>
      </c>
      <c r="N68" s="945"/>
      <c r="O68" s="939"/>
      <c r="P68" s="939"/>
      <c r="Q68" s="394"/>
      <c r="R68" s="394"/>
      <c r="S68" s="394"/>
      <c r="T68" s="396"/>
      <c r="U68" s="396"/>
      <c r="V68" s="396"/>
      <c r="W68" s="396"/>
      <c r="X68" s="396"/>
      <c r="Y68" s="396"/>
      <c r="Z68" s="396"/>
      <c r="AA68" s="396"/>
      <c r="AB68" s="396"/>
      <c r="AC68" s="396"/>
      <c r="AD68" s="396"/>
      <c r="AE68" s="396"/>
      <c r="AF68" s="396"/>
      <c r="AG68" s="396"/>
      <c r="AH68" s="396"/>
      <c r="AI68" s="396"/>
      <c r="AJ68" s="396"/>
      <c r="AK68" s="396"/>
      <c r="AL68" s="396"/>
      <c r="AM68" s="396"/>
      <c r="AN68" s="396"/>
    </row>
    <row r="69" spans="1:40">
      <c r="A69" s="393"/>
      <c r="B69" s="402" t="s">
        <v>21</v>
      </c>
      <c r="C69" s="945">
        <v>5001</v>
      </c>
      <c r="D69" s="945">
        <v>10000</v>
      </c>
      <c r="E69" s="946"/>
      <c r="F69" s="948">
        <f t="shared" ref="F69:M69" si="14">F$64/F$9*F14</f>
        <v>32.376297664750815</v>
      </c>
      <c r="G69" s="948">
        <f t="shared" si="14"/>
        <v>2.0023189535753585</v>
      </c>
      <c r="H69" s="948">
        <f t="shared" si="14"/>
        <v>4.1350203128344054</v>
      </c>
      <c r="I69" s="948">
        <f t="shared" si="14"/>
        <v>11.026084047789757</v>
      </c>
      <c r="J69" s="948">
        <f t="shared" si="14"/>
        <v>19.91836015780823</v>
      </c>
      <c r="K69" s="948">
        <f t="shared" si="14"/>
        <v>24.77917921599958</v>
      </c>
      <c r="L69" s="948">
        <f t="shared" si="14"/>
        <v>89.514237491955612</v>
      </c>
      <c r="M69" s="948">
        <f t="shared" si="14"/>
        <v>89.047162181746259</v>
      </c>
      <c r="N69" s="945"/>
      <c r="O69" s="939"/>
      <c r="P69" s="939"/>
      <c r="Q69" s="394"/>
      <c r="R69" s="394"/>
      <c r="S69" s="394"/>
      <c r="T69" s="396"/>
      <c r="U69" s="396"/>
      <c r="V69" s="396"/>
      <c r="W69" s="396"/>
      <c r="X69" s="396"/>
      <c r="Y69" s="396"/>
      <c r="Z69" s="396"/>
      <c r="AA69" s="396"/>
      <c r="AB69" s="396"/>
      <c r="AC69" s="396"/>
      <c r="AD69" s="396"/>
      <c r="AE69" s="396"/>
      <c r="AF69" s="396"/>
      <c r="AG69" s="396"/>
      <c r="AH69" s="396"/>
      <c r="AI69" s="396"/>
      <c r="AJ69" s="396"/>
      <c r="AK69" s="396"/>
      <c r="AL69" s="396"/>
      <c r="AM69" s="396"/>
      <c r="AN69" s="396"/>
    </row>
    <row r="70" spans="1:40">
      <c r="A70" s="393"/>
      <c r="B70" s="402" t="s">
        <v>21</v>
      </c>
      <c r="C70" s="945">
        <v>10001</v>
      </c>
      <c r="D70" s="945">
        <v>20000</v>
      </c>
      <c r="E70" s="946"/>
      <c r="F70" s="948">
        <f t="shared" ref="F70:M70" si="15">F$64/F$9*F15</f>
        <v>31.94266626987265</v>
      </c>
      <c r="G70" s="948">
        <f t="shared" si="15"/>
        <v>1.9755009285553082</v>
      </c>
      <c r="H70" s="948">
        <f t="shared" si="15"/>
        <v>4.0796379882502043</v>
      </c>
      <c r="I70" s="948">
        <f t="shared" si="15"/>
        <v>10.8784063776869</v>
      </c>
      <c r="J70" s="948">
        <f t="shared" si="15"/>
        <v>19.651583938107247</v>
      </c>
      <c r="K70" s="948">
        <f t="shared" si="15"/>
        <v>24.447299698500938</v>
      </c>
      <c r="L70" s="948">
        <f t="shared" si="15"/>
        <v>88.315330066930528</v>
      </c>
      <c r="M70" s="948">
        <f t="shared" si="15"/>
        <v>87.854510521984281</v>
      </c>
      <c r="N70" s="945"/>
      <c r="O70" s="939"/>
      <c r="P70" s="939"/>
      <c r="Q70" s="394"/>
      <c r="R70" s="394"/>
      <c r="S70" s="394"/>
      <c r="T70" s="396"/>
      <c r="U70" s="396"/>
      <c r="V70" s="396"/>
      <c r="W70" s="396"/>
      <c r="X70" s="396"/>
      <c r="Y70" s="396"/>
      <c r="Z70" s="396"/>
      <c r="AA70" s="396"/>
      <c r="AB70" s="396"/>
      <c r="AC70" s="396"/>
      <c r="AD70" s="396"/>
      <c r="AE70" s="396"/>
      <c r="AF70" s="396"/>
      <c r="AG70" s="396"/>
      <c r="AH70" s="396"/>
      <c r="AI70" s="396"/>
      <c r="AJ70" s="396"/>
      <c r="AK70" s="396"/>
      <c r="AL70" s="396"/>
      <c r="AM70" s="396"/>
      <c r="AN70" s="396"/>
    </row>
    <row r="71" spans="1:40">
      <c r="A71" s="393"/>
      <c r="B71" s="402" t="s">
        <v>21</v>
      </c>
      <c r="C71" s="945">
        <v>20001</v>
      </c>
      <c r="D71" s="945" t="s">
        <v>76</v>
      </c>
      <c r="E71" s="946"/>
      <c r="F71" s="948">
        <f t="shared" ref="F71:M71" si="16">F$64/F$9*F16</f>
        <v>31.514842709743565</v>
      </c>
      <c r="G71" s="948">
        <f t="shared" si="16"/>
        <v>1.9490420902995305</v>
      </c>
      <c r="H71" s="948">
        <f t="shared" si="16"/>
        <v>4.0249974258931029</v>
      </c>
      <c r="I71" s="948">
        <f t="shared" si="16"/>
        <v>10.732706625959459</v>
      </c>
      <c r="J71" s="948">
        <f t="shared" si="16"/>
        <v>19.38838078119025</v>
      </c>
      <c r="K71" s="948">
        <f t="shared" si="16"/>
        <v>24.119865203703608</v>
      </c>
      <c r="L71" s="948">
        <f t="shared" si="16"/>
        <v>87.132480188213748</v>
      </c>
      <c r="M71" s="948">
        <f t="shared" si="16"/>
        <v>86.677832622044434</v>
      </c>
      <c r="N71" s="945"/>
      <c r="O71" s="939"/>
      <c r="P71" s="939"/>
      <c r="Q71" s="394"/>
      <c r="R71" s="394"/>
      <c r="S71" s="394"/>
      <c r="T71" s="396"/>
      <c r="U71" s="396"/>
      <c r="V71" s="396"/>
      <c r="W71" s="396"/>
      <c r="X71" s="396"/>
      <c r="Y71" s="396"/>
      <c r="Z71" s="396"/>
      <c r="AA71" s="396"/>
      <c r="AB71" s="396"/>
      <c r="AC71" s="396"/>
      <c r="AD71" s="396"/>
      <c r="AE71" s="396"/>
      <c r="AF71" s="396"/>
      <c r="AG71" s="396"/>
      <c r="AH71" s="396"/>
      <c r="AI71" s="396"/>
      <c r="AJ71" s="396"/>
      <c r="AK71" s="396"/>
      <c r="AL71" s="396"/>
      <c r="AM71" s="396"/>
      <c r="AN71" s="396"/>
    </row>
    <row r="72" spans="1:40">
      <c r="A72" s="393"/>
      <c r="B72" s="403"/>
      <c r="C72" s="403"/>
      <c r="D72" s="403"/>
      <c r="E72" s="403"/>
      <c r="F72" s="403"/>
      <c r="G72" s="403"/>
      <c r="H72" s="404"/>
      <c r="I72" s="404"/>
      <c r="J72" s="403"/>
      <c r="K72" s="403"/>
      <c r="L72" s="403"/>
      <c r="M72" s="403"/>
      <c r="N72" s="403"/>
      <c r="O72" s="939"/>
      <c r="P72" s="939"/>
      <c r="Q72" s="394"/>
      <c r="R72" s="394"/>
      <c r="S72" s="394"/>
      <c r="T72" s="396"/>
      <c r="U72" s="396"/>
      <c r="V72" s="396"/>
      <c r="W72" s="396"/>
      <c r="X72" s="396"/>
      <c r="Y72" s="396"/>
      <c r="Z72" s="396"/>
      <c r="AA72" s="396"/>
      <c r="AB72" s="396"/>
      <c r="AC72" s="396"/>
      <c r="AD72" s="396"/>
      <c r="AE72" s="396"/>
      <c r="AF72" s="396"/>
      <c r="AG72" s="396"/>
      <c r="AH72" s="396"/>
      <c r="AI72" s="396"/>
      <c r="AJ72" s="396"/>
      <c r="AK72" s="396"/>
      <c r="AL72" s="396"/>
      <c r="AM72" s="396"/>
      <c r="AN72" s="396"/>
    </row>
    <row r="73" spans="1:40">
      <c r="A73" s="393"/>
      <c r="B73" s="394"/>
      <c r="C73" s="394"/>
      <c r="D73" s="394"/>
      <c r="E73" s="394"/>
      <c r="F73" s="394"/>
      <c r="G73" s="394"/>
      <c r="H73" s="395"/>
      <c r="I73" s="395"/>
      <c r="J73" s="394"/>
      <c r="K73" s="394"/>
      <c r="L73" s="394"/>
      <c r="M73" s="394"/>
      <c r="N73" s="394"/>
      <c r="O73" s="939"/>
      <c r="P73" s="939"/>
      <c r="Q73" s="394"/>
      <c r="R73" s="394"/>
      <c r="S73" s="394"/>
      <c r="T73" s="396"/>
      <c r="U73" s="396"/>
      <c r="V73" s="396"/>
      <c r="W73" s="396"/>
      <c r="X73" s="396"/>
      <c r="Y73" s="396"/>
      <c r="Z73" s="396"/>
      <c r="AA73" s="396"/>
      <c r="AB73" s="396"/>
      <c r="AC73" s="396"/>
      <c r="AD73" s="396"/>
      <c r="AE73" s="396"/>
      <c r="AF73" s="396"/>
      <c r="AG73" s="396"/>
      <c r="AH73" s="396"/>
      <c r="AI73" s="396"/>
      <c r="AJ73" s="396"/>
      <c r="AK73" s="396"/>
      <c r="AL73" s="396"/>
      <c r="AM73" s="396"/>
      <c r="AN73" s="396"/>
    </row>
    <row r="74" spans="1:40">
      <c r="A74" s="393"/>
      <c r="B74" s="954" t="s">
        <v>227</v>
      </c>
      <c r="C74" s="394"/>
      <c r="D74" s="394"/>
      <c r="E74" s="394"/>
      <c r="F74" s="394"/>
      <c r="G74" s="394"/>
      <c r="H74" s="395"/>
      <c r="I74" s="395"/>
      <c r="J74" s="394"/>
      <c r="K74" s="394"/>
      <c r="L74" s="394"/>
      <c r="M74" s="394"/>
      <c r="N74" s="394"/>
      <c r="O74" s="939"/>
      <c r="P74" s="939"/>
      <c r="Q74" s="394"/>
      <c r="R74" s="394"/>
      <c r="S74" s="394"/>
      <c r="T74" s="396"/>
      <c r="U74" s="396"/>
      <c r="V74" s="396"/>
      <c r="W74" s="396"/>
      <c r="X74" s="396"/>
      <c r="Y74" s="396"/>
      <c r="Z74" s="396"/>
      <c r="AA74" s="396"/>
      <c r="AB74" s="396"/>
      <c r="AC74" s="396"/>
      <c r="AD74" s="396"/>
      <c r="AE74" s="396"/>
      <c r="AF74" s="396"/>
      <c r="AG74" s="396"/>
      <c r="AH74" s="396"/>
      <c r="AI74" s="396"/>
      <c r="AJ74" s="396"/>
      <c r="AK74" s="396"/>
      <c r="AL74" s="396"/>
      <c r="AM74" s="396"/>
      <c r="AN74" s="396"/>
    </row>
    <row r="75" spans="1:40">
      <c r="A75" s="393"/>
      <c r="B75" s="400">
        <v>1</v>
      </c>
      <c r="C75" s="400">
        <v>2</v>
      </c>
      <c r="D75" s="400">
        <v>3</v>
      </c>
      <c r="E75" s="400">
        <v>4</v>
      </c>
      <c r="F75" s="400">
        <v>5</v>
      </c>
      <c r="G75" s="400">
        <v>7</v>
      </c>
      <c r="H75" s="400">
        <v>8</v>
      </c>
      <c r="I75" s="400">
        <v>9</v>
      </c>
      <c r="J75" s="400">
        <v>10</v>
      </c>
      <c r="K75" s="400">
        <v>11</v>
      </c>
      <c r="L75" s="400">
        <v>12</v>
      </c>
      <c r="M75" s="400">
        <v>13</v>
      </c>
      <c r="N75" s="400">
        <v>14</v>
      </c>
      <c r="O75" s="939"/>
      <c r="P75" s="939"/>
      <c r="Q75" s="394"/>
      <c r="R75" s="394"/>
      <c r="S75" s="394"/>
      <c r="T75" s="396"/>
      <c r="U75" s="396"/>
      <c r="V75" s="396"/>
      <c r="W75" s="396"/>
      <c r="X75" s="396"/>
      <c r="Y75" s="396"/>
      <c r="Z75" s="396"/>
      <c r="AA75" s="396"/>
      <c r="AB75" s="396"/>
      <c r="AC75" s="396"/>
      <c r="AD75" s="396"/>
      <c r="AE75" s="396"/>
      <c r="AF75" s="396"/>
      <c r="AG75" s="396"/>
      <c r="AH75" s="396"/>
      <c r="AI75" s="396"/>
      <c r="AJ75" s="396"/>
      <c r="AK75" s="396"/>
      <c r="AL75" s="396"/>
      <c r="AM75" s="396"/>
      <c r="AN75" s="396"/>
    </row>
    <row r="76" spans="1:40" ht="60">
      <c r="A76" s="393"/>
      <c r="B76" s="400" t="s">
        <v>5</v>
      </c>
      <c r="C76" s="400" t="s">
        <v>28</v>
      </c>
      <c r="D76" s="400" t="s">
        <v>29</v>
      </c>
      <c r="E76" s="400" t="s">
        <v>215</v>
      </c>
      <c r="F76" s="400" t="s">
        <v>88</v>
      </c>
      <c r="G76" s="400" t="s">
        <v>11</v>
      </c>
      <c r="H76" s="400" t="s">
        <v>12</v>
      </c>
      <c r="I76" s="400" t="s">
        <v>13</v>
      </c>
      <c r="J76" s="400" t="s">
        <v>14</v>
      </c>
      <c r="K76" s="400" t="s">
        <v>15</v>
      </c>
      <c r="L76" s="400" t="s">
        <v>16</v>
      </c>
      <c r="M76" s="400" t="s">
        <v>17</v>
      </c>
      <c r="N76" s="400" t="s">
        <v>216</v>
      </c>
      <c r="O76" s="939"/>
      <c r="P76" s="939"/>
      <c r="Q76" s="394"/>
      <c r="R76" s="394"/>
      <c r="S76" s="394"/>
      <c r="T76" s="396"/>
      <c r="U76" s="396"/>
      <c r="V76" s="396"/>
      <c r="W76" s="396"/>
      <c r="X76" s="396"/>
      <c r="Y76" s="396"/>
      <c r="Z76" s="396"/>
      <c r="AA76" s="396"/>
      <c r="AB76" s="396"/>
      <c r="AC76" s="396"/>
      <c r="AD76" s="396"/>
      <c r="AE76" s="396"/>
      <c r="AF76" s="396"/>
      <c r="AG76" s="396"/>
      <c r="AH76" s="396"/>
      <c r="AI76" s="396"/>
      <c r="AJ76" s="396"/>
      <c r="AK76" s="396"/>
      <c r="AL76" s="396"/>
      <c r="AM76" s="396"/>
      <c r="AN76" s="396"/>
    </row>
    <row r="77" spans="1:40">
      <c r="A77" s="393"/>
      <c r="B77" s="406" t="s">
        <v>22</v>
      </c>
      <c r="C77" s="406" t="s">
        <v>19</v>
      </c>
      <c r="D77" s="406" t="s">
        <v>19</v>
      </c>
      <c r="E77" s="952">
        <f>E29</f>
        <v>333</v>
      </c>
      <c r="F77" s="951">
        <f t="shared" ref="F77:N77" si="17">F29</f>
        <v>88.614519642119433</v>
      </c>
      <c r="G77" s="951">
        <f t="shared" si="17"/>
        <v>8.7074453856442258</v>
      </c>
      <c r="H77" s="951">
        <f t="shared" si="17"/>
        <v>15.55199028002777</v>
      </c>
      <c r="I77" s="951">
        <f t="shared" si="17"/>
        <v>37.166881374127748</v>
      </c>
      <c r="J77" s="951">
        <f t="shared" si="17"/>
        <v>57.704156479217602</v>
      </c>
      <c r="K77" s="951">
        <f t="shared" si="17"/>
        <v>76.739207788256778</v>
      </c>
      <c r="L77" s="951">
        <f t="shared" si="17"/>
        <v>137.33068965517239</v>
      </c>
      <c r="M77" s="951">
        <f t="shared" si="17"/>
        <v>208.63980660757454</v>
      </c>
      <c r="N77" s="953">
        <f t="shared" si="17"/>
        <v>694.87987987987992</v>
      </c>
      <c r="O77" s="939"/>
      <c r="P77" s="939"/>
      <c r="Q77" s="394"/>
      <c r="R77" s="394"/>
      <c r="S77" s="394"/>
      <c r="T77" s="396"/>
      <c r="U77" s="396"/>
      <c r="V77" s="396"/>
      <c r="W77" s="396"/>
      <c r="X77" s="396"/>
      <c r="Y77" s="396"/>
      <c r="Z77" s="396"/>
      <c r="AA77" s="396"/>
      <c r="AB77" s="396"/>
      <c r="AC77" s="396"/>
      <c r="AD77" s="396"/>
      <c r="AE77" s="396"/>
      <c r="AF77" s="396"/>
      <c r="AG77" s="396"/>
      <c r="AH77" s="396"/>
      <c r="AI77" s="396"/>
      <c r="AJ77" s="396"/>
      <c r="AK77" s="396"/>
      <c r="AL77" s="396"/>
      <c r="AM77" s="396"/>
      <c r="AN77" s="396"/>
    </row>
    <row r="78" spans="1:40">
      <c r="A78" s="393"/>
      <c r="B78" s="402" t="s">
        <v>22</v>
      </c>
      <c r="C78" s="945" t="s">
        <v>75</v>
      </c>
      <c r="D78" s="945">
        <v>500</v>
      </c>
      <c r="E78" s="946"/>
      <c r="F78" s="948">
        <f>F$77/F$9*F10</f>
        <v>101.98808477965422</v>
      </c>
      <c r="G78" s="948">
        <f t="shared" ref="G78:M78" si="18">G$77/G$9*G10</f>
        <v>11.645104051787024</v>
      </c>
      <c r="H78" s="948">
        <f t="shared" si="18"/>
        <v>18.851065851053434</v>
      </c>
      <c r="I78" s="948">
        <f t="shared" si="18"/>
        <v>42.780961590068529</v>
      </c>
      <c r="J78" s="948">
        <f t="shared" si="18"/>
        <v>67.833981064996152</v>
      </c>
      <c r="K78" s="948">
        <f t="shared" si="18"/>
        <v>92.006115501866901</v>
      </c>
      <c r="L78" s="948">
        <f t="shared" si="18"/>
        <v>159.60472870487888</v>
      </c>
      <c r="M78" s="948">
        <f t="shared" si="18"/>
        <v>240.83001836738129</v>
      </c>
      <c r="N78" s="945"/>
      <c r="O78" s="939"/>
      <c r="P78" s="939"/>
      <c r="Q78" s="394"/>
      <c r="R78" s="394"/>
      <c r="S78" s="394"/>
      <c r="T78" s="396"/>
      <c r="U78" s="396"/>
      <c r="V78" s="396"/>
      <c r="W78" s="396"/>
      <c r="X78" s="396"/>
      <c r="Y78" s="396"/>
      <c r="Z78" s="396"/>
      <c r="AA78" s="396"/>
      <c r="AB78" s="396"/>
      <c r="AC78" s="396"/>
      <c r="AD78" s="396"/>
      <c r="AE78" s="396"/>
      <c r="AF78" s="396"/>
      <c r="AG78" s="396"/>
      <c r="AH78" s="396"/>
      <c r="AI78" s="396"/>
      <c r="AJ78" s="396"/>
      <c r="AK78" s="396"/>
      <c r="AL78" s="396"/>
      <c r="AM78" s="396"/>
      <c r="AN78" s="396"/>
    </row>
    <row r="79" spans="1:40">
      <c r="A79" s="393"/>
      <c r="B79" s="402" t="s">
        <v>22</v>
      </c>
      <c r="C79" s="945">
        <v>501</v>
      </c>
      <c r="D79" s="945">
        <v>1000</v>
      </c>
      <c r="E79" s="946"/>
      <c r="F79" s="948">
        <f t="shared" ref="F79:M79" si="19">F$77/F$9*F11</f>
        <v>72.144315071648194</v>
      </c>
      <c r="G79" s="948">
        <f t="shared" si="19"/>
        <v>11.216281534179499</v>
      </c>
      <c r="H79" s="948">
        <f t="shared" si="19"/>
        <v>18.249930531615892</v>
      </c>
      <c r="I79" s="948">
        <f t="shared" si="19"/>
        <v>40.592602940669792</v>
      </c>
      <c r="J79" s="948">
        <f t="shared" si="19"/>
        <v>57.386600470218326</v>
      </c>
      <c r="K79" s="948">
        <f t="shared" si="19"/>
        <v>70.698346419182315</v>
      </c>
      <c r="L79" s="948">
        <f t="shared" si="19"/>
        <v>109.04343381455845</v>
      </c>
      <c r="M79" s="948">
        <f t="shared" si="19"/>
        <v>149.67492287058406</v>
      </c>
      <c r="N79" s="945"/>
      <c r="O79" s="939"/>
      <c r="P79" s="939"/>
      <c r="Q79" s="394"/>
      <c r="R79" s="394"/>
      <c r="S79" s="394"/>
      <c r="T79" s="396"/>
      <c r="U79" s="396"/>
      <c r="V79" s="396"/>
      <c r="W79" s="396"/>
      <c r="X79" s="396"/>
      <c r="Y79" s="396"/>
      <c r="Z79" s="396"/>
      <c r="AA79" s="396"/>
      <c r="AB79" s="396"/>
      <c r="AC79" s="396"/>
      <c r="AD79" s="396"/>
      <c r="AE79" s="396"/>
      <c r="AF79" s="396"/>
      <c r="AG79" s="396"/>
      <c r="AH79" s="396"/>
      <c r="AI79" s="396"/>
      <c r="AJ79" s="396"/>
      <c r="AK79" s="396"/>
      <c r="AL79" s="396"/>
      <c r="AM79" s="396"/>
      <c r="AN79" s="396"/>
    </row>
    <row r="80" spans="1:40">
      <c r="A80" s="393"/>
      <c r="B80" s="402" t="s">
        <v>22</v>
      </c>
      <c r="C80" s="945">
        <v>1001</v>
      </c>
      <c r="D80" s="945">
        <v>2000</v>
      </c>
      <c r="E80" s="946"/>
      <c r="F80" s="948">
        <f t="shared" ref="F80:M80" si="20">F$77/F$9*F12</f>
        <v>57.829922504140548</v>
      </c>
      <c r="G80" s="948">
        <f t="shared" si="20"/>
        <v>5.5029607093415933</v>
      </c>
      <c r="H80" s="948">
        <f t="shared" si="20"/>
        <v>9.3484140854497273</v>
      </c>
      <c r="I80" s="948">
        <f t="shared" si="20"/>
        <v>23.609152089952012</v>
      </c>
      <c r="J80" s="948">
        <f t="shared" si="20"/>
        <v>41.011379418883514</v>
      </c>
      <c r="K80" s="948">
        <f t="shared" si="20"/>
        <v>54.025146456671919</v>
      </c>
      <c r="L80" s="948">
        <f t="shared" si="20"/>
        <v>91.635520189825627</v>
      </c>
      <c r="M80" s="948">
        <f t="shared" si="20"/>
        <v>127.27492092744859</v>
      </c>
      <c r="N80" s="945"/>
      <c r="O80" s="939"/>
      <c r="P80" s="939"/>
      <c r="Q80" s="394"/>
      <c r="R80" s="394"/>
      <c r="S80" s="394"/>
      <c r="T80" s="396"/>
      <c r="U80" s="396"/>
      <c r="V80" s="396"/>
      <c r="W80" s="396"/>
      <c r="X80" s="396"/>
      <c r="Y80" s="396"/>
      <c r="Z80" s="396"/>
      <c r="AA80" s="396"/>
      <c r="AB80" s="396"/>
      <c r="AC80" s="396"/>
      <c r="AD80" s="396"/>
      <c r="AE80" s="396"/>
      <c r="AF80" s="396"/>
      <c r="AG80" s="396"/>
      <c r="AH80" s="396"/>
      <c r="AI80" s="396"/>
      <c r="AJ80" s="396"/>
      <c r="AK80" s="396"/>
      <c r="AL80" s="396"/>
      <c r="AM80" s="396"/>
      <c r="AN80" s="396"/>
    </row>
    <row r="81" spans="1:40">
      <c r="A81" s="393"/>
      <c r="B81" s="402" t="s">
        <v>22</v>
      </c>
      <c r="C81" s="945">
        <v>2001</v>
      </c>
      <c r="D81" s="945">
        <v>5000</v>
      </c>
      <c r="E81" s="946"/>
      <c r="F81" s="948">
        <f t="shared" ref="F81:M81" si="21">F$77/F$9*F13</f>
        <v>31.265399157542447</v>
      </c>
      <c r="G81" s="948">
        <f t="shared" si="21"/>
        <v>3.6827684527890345</v>
      </c>
      <c r="H81" s="948">
        <f t="shared" si="21"/>
        <v>5.415651909293155</v>
      </c>
      <c r="I81" s="948">
        <f t="shared" si="21"/>
        <v>12.882890807020104</v>
      </c>
      <c r="J81" s="948">
        <f t="shared" si="21"/>
        <v>20.593771935565027</v>
      </c>
      <c r="K81" s="948">
        <f t="shared" si="21"/>
        <v>26.184215596242591</v>
      </c>
      <c r="L81" s="948">
        <f t="shared" si="21"/>
        <v>48.71522761938607</v>
      </c>
      <c r="M81" s="948">
        <f t="shared" si="21"/>
        <v>64.446047339788549</v>
      </c>
      <c r="N81" s="945"/>
      <c r="O81" s="939"/>
      <c r="P81" s="939"/>
      <c r="Q81" s="394"/>
      <c r="R81" s="394"/>
      <c r="S81" s="394"/>
      <c r="T81" s="396"/>
      <c r="U81" s="396"/>
      <c r="V81" s="396"/>
      <c r="W81" s="396"/>
      <c r="X81" s="396"/>
      <c r="Y81" s="396"/>
      <c r="Z81" s="396"/>
      <c r="AA81" s="396"/>
      <c r="AB81" s="396"/>
      <c r="AC81" s="396"/>
      <c r="AD81" s="396"/>
      <c r="AE81" s="396"/>
      <c r="AF81" s="396"/>
      <c r="AG81" s="396"/>
      <c r="AH81" s="396"/>
      <c r="AI81" s="396"/>
      <c r="AJ81" s="396"/>
      <c r="AK81" s="396"/>
      <c r="AL81" s="396"/>
      <c r="AM81" s="396"/>
      <c r="AN81" s="396"/>
    </row>
    <row r="82" spans="1:40">
      <c r="A82" s="393"/>
      <c r="B82" s="402" t="s">
        <v>22</v>
      </c>
      <c r="C82" s="945">
        <v>5001</v>
      </c>
      <c r="D82" s="945">
        <v>10000</v>
      </c>
      <c r="E82" s="946"/>
      <c r="F82" s="948">
        <f t="shared" ref="F82:M82" si="22">F$77/F$9*F14</f>
        <v>31.941420160991246</v>
      </c>
      <c r="G82" s="948">
        <f t="shared" si="22"/>
        <v>1.7790689861643845</v>
      </c>
      <c r="H82" s="948">
        <f t="shared" si="22"/>
        <v>3.212642808766355</v>
      </c>
      <c r="I82" s="948">
        <f t="shared" si="22"/>
        <v>9.6149249960371677</v>
      </c>
      <c r="J82" s="948">
        <f t="shared" si="22"/>
        <v>20.324870669123051</v>
      </c>
      <c r="K82" s="948">
        <f t="shared" si="22"/>
        <v>25.53056319229967</v>
      </c>
      <c r="L82" s="948">
        <f t="shared" si="22"/>
        <v>86.693591550065577</v>
      </c>
      <c r="M82" s="948">
        <f t="shared" si="22"/>
        <v>85.379227617040627</v>
      </c>
      <c r="N82" s="945"/>
      <c r="O82" s="939"/>
      <c r="P82" s="939"/>
      <c r="Q82" s="394"/>
      <c r="R82" s="394"/>
      <c r="S82" s="394"/>
      <c r="T82" s="396"/>
      <c r="U82" s="396"/>
      <c r="V82" s="396"/>
      <c r="W82" s="396"/>
      <c r="X82" s="396"/>
      <c r="Y82" s="396"/>
      <c r="Z82" s="396"/>
      <c r="AA82" s="396"/>
      <c r="AB82" s="396"/>
      <c r="AC82" s="396"/>
      <c r="AD82" s="396"/>
      <c r="AE82" s="396"/>
      <c r="AF82" s="396"/>
      <c r="AG82" s="396"/>
      <c r="AH82" s="396"/>
      <c r="AI82" s="396"/>
      <c r="AJ82" s="396"/>
      <c r="AK82" s="396"/>
      <c r="AL82" s="396"/>
      <c r="AM82" s="396"/>
      <c r="AN82" s="396"/>
    </row>
    <row r="83" spans="1:40">
      <c r="A83" s="393"/>
      <c r="B83" s="402" t="s">
        <v>22</v>
      </c>
      <c r="C83" s="945">
        <v>10001</v>
      </c>
      <c r="D83" s="945">
        <v>20000</v>
      </c>
      <c r="E83" s="946"/>
      <c r="F83" s="948">
        <f t="shared" ref="F83:M83" si="23">F$77/F$9*F15</f>
        <v>31.513613290600375</v>
      </c>
      <c r="G83" s="948">
        <f t="shared" si="23"/>
        <v>1.7552410558048588</v>
      </c>
      <c r="H83" s="948">
        <f t="shared" si="23"/>
        <v>3.1696143316737628</v>
      </c>
      <c r="I83" s="948">
        <f t="shared" si="23"/>
        <v>9.4861476608133248</v>
      </c>
      <c r="J83" s="948">
        <f t="shared" si="23"/>
        <v>20.052649857768031</v>
      </c>
      <c r="K83" s="948">
        <f t="shared" si="23"/>
        <v>25.188620026229902</v>
      </c>
      <c r="L83" s="948">
        <f t="shared" si="23"/>
        <v>85.532462398730232</v>
      </c>
      <c r="M83" s="948">
        <f t="shared" si="23"/>
        <v>84.235702376799651</v>
      </c>
      <c r="N83" s="945"/>
      <c r="O83" s="939"/>
      <c r="P83" s="939"/>
      <c r="Q83" s="394"/>
      <c r="R83" s="394"/>
      <c r="S83" s="394"/>
      <c r="T83" s="396"/>
      <c r="U83" s="396"/>
      <c r="V83" s="396"/>
      <c r="W83" s="396"/>
      <c r="X83" s="396"/>
      <c r="Y83" s="396"/>
      <c r="Z83" s="396"/>
      <c r="AA83" s="396"/>
      <c r="AB83" s="396"/>
      <c r="AC83" s="396"/>
      <c r="AD83" s="396"/>
      <c r="AE83" s="396"/>
      <c r="AF83" s="396"/>
      <c r="AG83" s="396"/>
      <c r="AH83" s="396"/>
      <c r="AI83" s="396"/>
      <c r="AJ83" s="396"/>
      <c r="AK83" s="396"/>
      <c r="AL83" s="396"/>
      <c r="AM83" s="396"/>
      <c r="AN83" s="396"/>
    </row>
    <row r="84" spans="1:40">
      <c r="A84" s="393"/>
      <c r="B84" s="402" t="s">
        <v>22</v>
      </c>
      <c r="C84" s="945">
        <v>20001</v>
      </c>
      <c r="D84" s="945" t="s">
        <v>76</v>
      </c>
      <c r="E84" s="946"/>
      <c r="F84" s="948">
        <f t="shared" ref="F84:M84" si="24">F$77/F$9*F16</f>
        <v>31.091536244288434</v>
      </c>
      <c r="G84" s="948">
        <f t="shared" si="24"/>
        <v>1.7317322644273705</v>
      </c>
      <c r="H84" s="948">
        <f t="shared" si="24"/>
        <v>3.1271621557609524</v>
      </c>
      <c r="I84" s="948">
        <f t="shared" si="24"/>
        <v>9.3590951026495404</v>
      </c>
      <c r="J84" s="948">
        <f t="shared" si="24"/>
        <v>19.784075031243177</v>
      </c>
      <c r="K84" s="948">
        <f t="shared" si="24"/>
        <v>24.851256670168286</v>
      </c>
      <c r="L84" s="948">
        <f t="shared" si="24"/>
        <v>84.386884811033838</v>
      </c>
      <c r="M84" s="948">
        <f t="shared" si="24"/>
        <v>83.107492922512293</v>
      </c>
      <c r="N84" s="945"/>
      <c r="O84" s="939"/>
      <c r="P84" s="939"/>
      <c r="Q84" s="394"/>
      <c r="R84" s="394"/>
      <c r="S84" s="394"/>
      <c r="T84" s="396"/>
      <c r="U84" s="396"/>
      <c r="V84" s="396"/>
      <c r="W84" s="396"/>
      <c r="X84" s="396"/>
      <c r="Y84" s="396"/>
      <c r="Z84" s="396"/>
      <c r="AA84" s="396"/>
      <c r="AB84" s="396"/>
      <c r="AC84" s="396"/>
      <c r="AD84" s="396"/>
      <c r="AE84" s="396"/>
      <c r="AF84" s="396"/>
      <c r="AG84" s="396"/>
      <c r="AH84" s="396"/>
      <c r="AI84" s="396"/>
      <c r="AJ84" s="396"/>
      <c r="AK84" s="396"/>
      <c r="AL84" s="396"/>
      <c r="AM84" s="396"/>
      <c r="AN84" s="396"/>
    </row>
    <row r="85" spans="1:40">
      <c r="A85" s="393"/>
      <c r="B85" s="403"/>
      <c r="C85" s="403"/>
      <c r="D85" s="403"/>
      <c r="E85" s="403"/>
      <c r="F85" s="403"/>
      <c r="G85" s="403"/>
      <c r="H85" s="404"/>
      <c r="I85" s="404"/>
      <c r="J85" s="403"/>
      <c r="K85" s="403"/>
      <c r="L85" s="403"/>
      <c r="M85" s="403"/>
      <c r="N85" s="403"/>
      <c r="O85" s="939"/>
      <c r="P85" s="939"/>
      <c r="Q85" s="394"/>
      <c r="R85" s="394"/>
      <c r="S85" s="394"/>
      <c r="T85" s="396"/>
      <c r="U85" s="396"/>
      <c r="V85" s="396"/>
      <c r="W85" s="396"/>
      <c r="X85" s="396"/>
      <c r="Y85" s="396"/>
      <c r="Z85" s="396"/>
      <c r="AA85" s="396"/>
      <c r="AB85" s="396"/>
      <c r="AC85" s="396"/>
      <c r="AD85" s="396"/>
      <c r="AE85" s="396"/>
      <c r="AF85" s="396"/>
      <c r="AG85" s="396"/>
      <c r="AH85" s="396"/>
      <c r="AI85" s="396"/>
      <c r="AJ85" s="396"/>
      <c r="AK85" s="396"/>
      <c r="AL85" s="396"/>
      <c r="AM85" s="396"/>
      <c r="AN85" s="396"/>
    </row>
    <row r="86" spans="1:40">
      <c r="A86" s="393"/>
      <c r="B86" s="394"/>
      <c r="C86" s="394"/>
      <c r="D86" s="394"/>
      <c r="E86" s="394"/>
      <c r="F86" s="394"/>
      <c r="G86" s="394"/>
      <c r="H86" s="395"/>
      <c r="I86" s="395"/>
      <c r="J86" s="394"/>
      <c r="K86" s="394"/>
      <c r="L86" s="394"/>
      <c r="M86" s="394"/>
      <c r="N86" s="394"/>
      <c r="O86" s="939"/>
      <c r="P86" s="939"/>
      <c r="Q86" s="394"/>
      <c r="R86" s="394"/>
      <c r="S86" s="394"/>
      <c r="T86" s="396"/>
      <c r="U86" s="396"/>
      <c r="V86" s="396"/>
      <c r="W86" s="396"/>
      <c r="X86" s="396"/>
      <c r="Y86" s="396"/>
      <c r="Z86" s="396"/>
      <c r="AA86" s="396"/>
      <c r="AB86" s="396"/>
      <c r="AC86" s="396"/>
      <c r="AD86" s="396"/>
      <c r="AE86" s="396"/>
      <c r="AF86" s="396"/>
      <c r="AG86" s="396"/>
      <c r="AH86" s="396"/>
      <c r="AI86" s="396"/>
      <c r="AJ86" s="396"/>
      <c r="AK86" s="396"/>
      <c r="AL86" s="396"/>
      <c r="AM86" s="396"/>
      <c r="AN86" s="396"/>
    </row>
    <row r="87" spans="1:40">
      <c r="A87" s="393"/>
      <c r="B87" s="954" t="s">
        <v>228</v>
      </c>
      <c r="C87" s="394"/>
      <c r="D87" s="394"/>
      <c r="E87" s="394"/>
      <c r="F87" s="394"/>
      <c r="G87" s="394"/>
      <c r="H87" s="395"/>
      <c r="I87" s="395"/>
      <c r="J87" s="394"/>
      <c r="K87" s="394"/>
      <c r="L87" s="394"/>
      <c r="M87" s="394"/>
      <c r="N87" s="394"/>
      <c r="O87" s="939"/>
      <c r="P87" s="939"/>
      <c r="Q87" s="394"/>
      <c r="R87" s="394"/>
      <c r="S87" s="394"/>
      <c r="T87" s="396"/>
      <c r="U87" s="396"/>
      <c r="V87" s="396"/>
      <c r="W87" s="396"/>
      <c r="X87" s="396"/>
      <c r="Y87" s="396"/>
      <c r="Z87" s="396"/>
      <c r="AA87" s="396"/>
      <c r="AB87" s="396"/>
      <c r="AC87" s="396"/>
      <c r="AD87" s="396"/>
      <c r="AE87" s="396"/>
      <c r="AF87" s="396"/>
      <c r="AG87" s="396"/>
      <c r="AH87" s="396"/>
      <c r="AI87" s="396"/>
      <c r="AJ87" s="396"/>
      <c r="AK87" s="396"/>
      <c r="AL87" s="396"/>
      <c r="AM87" s="396"/>
      <c r="AN87" s="396"/>
    </row>
    <row r="88" spans="1:40">
      <c r="A88" s="393"/>
      <c r="B88" s="400">
        <v>1</v>
      </c>
      <c r="C88" s="400">
        <v>2</v>
      </c>
      <c r="D88" s="400">
        <v>3</v>
      </c>
      <c r="E88" s="400">
        <v>4</v>
      </c>
      <c r="F88" s="400">
        <v>5</v>
      </c>
      <c r="G88" s="400">
        <v>7</v>
      </c>
      <c r="H88" s="400">
        <v>8</v>
      </c>
      <c r="I88" s="400">
        <v>9</v>
      </c>
      <c r="J88" s="400">
        <v>10</v>
      </c>
      <c r="K88" s="400">
        <v>11</v>
      </c>
      <c r="L88" s="400">
        <v>12</v>
      </c>
      <c r="M88" s="400">
        <v>13</v>
      </c>
      <c r="N88" s="400">
        <v>14</v>
      </c>
      <c r="O88" s="939"/>
      <c r="P88" s="939"/>
      <c r="Q88" s="394"/>
      <c r="R88" s="394"/>
      <c r="S88" s="394"/>
      <c r="T88" s="396"/>
      <c r="U88" s="396"/>
      <c r="V88" s="396"/>
      <c r="W88" s="396"/>
      <c r="X88" s="396"/>
      <c r="Y88" s="396"/>
      <c r="Z88" s="396"/>
      <c r="AA88" s="396"/>
      <c r="AB88" s="396"/>
      <c r="AC88" s="396"/>
      <c r="AD88" s="396"/>
      <c r="AE88" s="396"/>
      <c r="AF88" s="396"/>
      <c r="AG88" s="396"/>
      <c r="AH88" s="396"/>
      <c r="AI88" s="396"/>
      <c r="AJ88" s="396"/>
      <c r="AK88" s="396"/>
      <c r="AL88" s="396"/>
      <c r="AM88" s="396"/>
      <c r="AN88" s="396"/>
    </row>
    <row r="89" spans="1:40" ht="60">
      <c r="A89" s="393"/>
      <c r="B89" s="400" t="s">
        <v>5</v>
      </c>
      <c r="C89" s="400" t="s">
        <v>28</v>
      </c>
      <c r="D89" s="400" t="s">
        <v>29</v>
      </c>
      <c r="E89" s="400" t="s">
        <v>215</v>
      </c>
      <c r="F89" s="400" t="s">
        <v>88</v>
      </c>
      <c r="G89" s="400" t="s">
        <v>11</v>
      </c>
      <c r="H89" s="400" t="s">
        <v>12</v>
      </c>
      <c r="I89" s="400" t="s">
        <v>13</v>
      </c>
      <c r="J89" s="400" t="s">
        <v>14</v>
      </c>
      <c r="K89" s="400" t="s">
        <v>15</v>
      </c>
      <c r="L89" s="400" t="s">
        <v>16</v>
      </c>
      <c r="M89" s="400" t="s">
        <v>17</v>
      </c>
      <c r="N89" s="400" t="s">
        <v>216</v>
      </c>
      <c r="O89" s="939"/>
      <c r="P89" s="939"/>
      <c r="Q89" s="394"/>
      <c r="R89" s="394"/>
      <c r="S89" s="394"/>
      <c r="T89" s="396"/>
      <c r="U89" s="396"/>
      <c r="V89" s="396"/>
      <c r="W89" s="396"/>
      <c r="X89" s="396"/>
      <c r="Y89" s="396"/>
      <c r="Z89" s="396"/>
      <c r="AA89" s="396"/>
      <c r="AB89" s="396"/>
      <c r="AC89" s="396"/>
      <c r="AD89" s="396"/>
      <c r="AE89" s="396"/>
      <c r="AF89" s="396"/>
      <c r="AG89" s="396"/>
      <c r="AH89" s="396"/>
      <c r="AI89" s="396"/>
      <c r="AJ89" s="396"/>
      <c r="AK89" s="396"/>
      <c r="AL89" s="396"/>
      <c r="AM89" s="396"/>
      <c r="AN89" s="396"/>
    </row>
    <row r="90" spans="1:40">
      <c r="A90" s="393"/>
      <c r="B90" s="406" t="s">
        <v>24</v>
      </c>
      <c r="C90" s="406" t="s">
        <v>19</v>
      </c>
      <c r="D90" s="406" t="s">
        <v>19</v>
      </c>
      <c r="E90" s="952">
        <f>E30</f>
        <v>1509</v>
      </c>
      <c r="F90" s="951">
        <f t="shared" ref="F90:N90" si="25">F30</f>
        <v>77.892443583579194</v>
      </c>
      <c r="G90" s="951">
        <f t="shared" si="25"/>
        <v>10.125659323611542</v>
      </c>
      <c r="H90" s="951">
        <f t="shared" si="25"/>
        <v>17.720461095100866</v>
      </c>
      <c r="I90" s="951">
        <f t="shared" si="25"/>
        <v>36.923512747875357</v>
      </c>
      <c r="J90" s="951">
        <f t="shared" si="25"/>
        <v>50.848275862068967</v>
      </c>
      <c r="K90" s="951">
        <f t="shared" si="25"/>
        <v>66.480499219968806</v>
      </c>
      <c r="L90" s="951">
        <f t="shared" si="25"/>
        <v>122.28923076923077</v>
      </c>
      <c r="M90" s="951">
        <f t="shared" si="25"/>
        <v>182.85526315789474</v>
      </c>
      <c r="N90" s="953">
        <f t="shared" si="25"/>
        <v>949.21471172962231</v>
      </c>
      <c r="O90" s="939"/>
      <c r="P90" s="939"/>
      <c r="Q90" s="394"/>
      <c r="R90" s="394"/>
      <c r="S90" s="394"/>
      <c r="T90" s="396"/>
      <c r="U90" s="396"/>
      <c r="V90" s="396"/>
      <c r="W90" s="396"/>
      <c r="X90" s="396"/>
      <c r="Y90" s="396"/>
      <c r="Z90" s="396"/>
      <c r="AA90" s="396"/>
      <c r="AB90" s="396"/>
      <c r="AC90" s="396"/>
      <c r="AD90" s="396"/>
      <c r="AE90" s="396"/>
      <c r="AF90" s="396"/>
      <c r="AG90" s="396"/>
      <c r="AH90" s="396"/>
      <c r="AI90" s="396"/>
      <c r="AJ90" s="396"/>
      <c r="AK90" s="396"/>
      <c r="AL90" s="396"/>
      <c r="AM90" s="396"/>
      <c r="AN90" s="396"/>
    </row>
    <row r="91" spans="1:40">
      <c r="A91" s="393"/>
      <c r="B91" s="402" t="s">
        <v>24</v>
      </c>
      <c r="C91" s="945" t="s">
        <v>75</v>
      </c>
      <c r="D91" s="945">
        <v>500</v>
      </c>
      <c r="E91" s="946"/>
      <c r="F91" s="948">
        <f>F$90/F$9*F10</f>
        <v>89.647849720110557</v>
      </c>
      <c r="G91" s="948">
        <f t="shared" ref="G91:M91" si="26">G$90/G$9*G10</f>
        <v>13.541785356564695</v>
      </c>
      <c r="H91" s="948">
        <f t="shared" si="26"/>
        <v>21.479538824286124</v>
      </c>
      <c r="I91" s="948">
        <f t="shared" si="26"/>
        <v>42.500831983628672</v>
      </c>
      <c r="J91" s="948">
        <f t="shared" si="26"/>
        <v>59.774567249025573</v>
      </c>
      <c r="K91" s="948">
        <f t="shared" si="26"/>
        <v>79.706484679012206</v>
      </c>
      <c r="L91" s="948">
        <f t="shared" si="26"/>
        <v>142.12365458485328</v>
      </c>
      <c r="M91" s="948">
        <f t="shared" si="26"/>
        <v>211.06727954227978</v>
      </c>
      <c r="N91" s="945"/>
      <c r="O91" s="939"/>
      <c r="P91" s="939"/>
      <c r="Q91" s="394"/>
      <c r="R91" s="394"/>
      <c r="S91" s="394"/>
      <c r="T91" s="396"/>
      <c r="U91" s="396"/>
      <c r="V91" s="396"/>
      <c r="W91" s="396"/>
      <c r="X91" s="396"/>
      <c r="Y91" s="396"/>
      <c r="Z91" s="396"/>
      <c r="AA91" s="396"/>
      <c r="AB91" s="396"/>
      <c r="AC91" s="396"/>
      <c r="AD91" s="396"/>
      <c r="AE91" s="396"/>
      <c r="AF91" s="396"/>
      <c r="AG91" s="396"/>
      <c r="AH91" s="396"/>
      <c r="AI91" s="396"/>
      <c r="AJ91" s="396"/>
      <c r="AK91" s="396"/>
      <c r="AL91" s="396"/>
      <c r="AM91" s="396"/>
      <c r="AN91" s="396"/>
    </row>
    <row r="92" spans="1:40">
      <c r="A92" s="393"/>
      <c r="B92" s="402" t="s">
        <v>24</v>
      </c>
      <c r="C92" s="945">
        <v>501</v>
      </c>
      <c r="D92" s="945">
        <v>1000</v>
      </c>
      <c r="E92" s="946"/>
      <c r="F92" s="948">
        <f t="shared" ref="F92:M92" si="27">F$90/F$9*F11</f>
        <v>63.415081572290241</v>
      </c>
      <c r="G92" s="948">
        <f t="shared" si="27"/>
        <v>13.043118924416186</v>
      </c>
      <c r="H92" s="948">
        <f t="shared" si="27"/>
        <v>20.794585011354279</v>
      </c>
      <c r="I92" s="948">
        <f t="shared" si="27"/>
        <v>40.326802700013701</v>
      </c>
      <c r="J92" s="948">
        <f t="shared" si="27"/>
        <v>50.568448956479102</v>
      </c>
      <c r="K92" s="948">
        <f t="shared" si="27"/>
        <v>61.247196829842359</v>
      </c>
      <c r="L92" s="948">
        <f t="shared" si="27"/>
        <v>97.100201528884128</v>
      </c>
      <c r="M92" s="948">
        <f t="shared" si="27"/>
        <v>131.17749606198416</v>
      </c>
      <c r="N92" s="945"/>
      <c r="O92" s="939"/>
      <c r="P92" s="939"/>
      <c r="Q92" s="394"/>
      <c r="R92" s="394"/>
      <c r="S92" s="394"/>
      <c r="T92" s="396"/>
      <c r="U92" s="396"/>
      <c r="V92" s="396"/>
      <c r="W92" s="396"/>
      <c r="X92" s="396"/>
      <c r="Y92" s="396"/>
      <c r="Z92" s="396"/>
      <c r="AA92" s="396"/>
      <c r="AB92" s="396"/>
      <c r="AC92" s="396"/>
      <c r="AD92" s="396"/>
      <c r="AE92" s="396"/>
      <c r="AF92" s="396"/>
      <c r="AG92" s="396"/>
      <c r="AH92" s="396"/>
      <c r="AI92" s="396"/>
      <c r="AJ92" s="396"/>
      <c r="AK92" s="396"/>
      <c r="AL92" s="396"/>
      <c r="AM92" s="396"/>
      <c r="AN92" s="396"/>
    </row>
    <row r="93" spans="1:40">
      <c r="A93" s="393"/>
      <c r="B93" s="402" t="s">
        <v>24</v>
      </c>
      <c r="C93" s="945">
        <v>1001</v>
      </c>
      <c r="D93" s="945">
        <v>2000</v>
      </c>
      <c r="E93" s="946"/>
      <c r="F93" s="948">
        <f t="shared" ref="F93:M93" si="28">F$90/F$9*F12</f>
        <v>50.832685143343944</v>
      </c>
      <c r="G93" s="948">
        <f t="shared" si="28"/>
        <v>6.3992483381955916</v>
      </c>
      <c r="H93" s="948">
        <f t="shared" si="28"/>
        <v>10.651897610484429</v>
      </c>
      <c r="I93" s="948">
        <f t="shared" si="28"/>
        <v>23.454559433837609</v>
      </c>
      <c r="J93" s="948">
        <f t="shared" si="28"/>
        <v>36.138782046427053</v>
      </c>
      <c r="K93" s="948">
        <f t="shared" si="28"/>
        <v>46.80291614140296</v>
      </c>
      <c r="L93" s="948">
        <f t="shared" si="28"/>
        <v>81.598929585875212</v>
      </c>
      <c r="M93" s="948">
        <f t="shared" si="28"/>
        <v>111.54577612968295</v>
      </c>
      <c r="N93" s="945"/>
      <c r="O93" s="939"/>
      <c r="P93" s="939"/>
      <c r="Q93" s="394"/>
      <c r="R93" s="394"/>
      <c r="S93" s="394"/>
      <c r="T93" s="396"/>
      <c r="U93" s="396"/>
      <c r="V93" s="396"/>
      <c r="W93" s="396"/>
      <c r="X93" s="396"/>
      <c r="Y93" s="396"/>
      <c r="Z93" s="396"/>
      <c r="AA93" s="396"/>
      <c r="AB93" s="396"/>
      <c r="AC93" s="396"/>
      <c r="AD93" s="396"/>
      <c r="AE93" s="396"/>
      <c r="AF93" s="396"/>
      <c r="AG93" s="396"/>
      <c r="AH93" s="396"/>
      <c r="AI93" s="396"/>
      <c r="AJ93" s="396"/>
      <c r="AK93" s="396"/>
      <c r="AL93" s="396"/>
      <c r="AM93" s="396"/>
      <c r="AN93" s="396"/>
    </row>
    <row r="94" spans="1:40">
      <c r="A94" s="393"/>
      <c r="B94" s="402" t="s">
        <v>24</v>
      </c>
      <c r="C94" s="945">
        <v>2001</v>
      </c>
      <c r="D94" s="945">
        <v>5000</v>
      </c>
      <c r="E94" s="946"/>
      <c r="F94" s="948">
        <f t="shared" ref="F94:M94" si="29">F$90/F$9*F13</f>
        <v>27.482384939086405</v>
      </c>
      <c r="G94" s="948">
        <f t="shared" si="29"/>
        <v>4.2825946151974374</v>
      </c>
      <c r="H94" s="948">
        <f t="shared" si="29"/>
        <v>6.1707760380021739</v>
      </c>
      <c r="I94" s="948">
        <f t="shared" si="29"/>
        <v>12.798533677179057</v>
      </c>
      <c r="J94" s="948">
        <f t="shared" si="29"/>
        <v>18.147008124055723</v>
      </c>
      <c r="K94" s="948">
        <f t="shared" si="29"/>
        <v>22.683837567422504</v>
      </c>
      <c r="L94" s="948">
        <f t="shared" si="29"/>
        <v>43.379580538634052</v>
      </c>
      <c r="M94" s="948">
        <f t="shared" si="29"/>
        <v>56.481546534252558</v>
      </c>
      <c r="N94" s="945"/>
      <c r="O94" s="939"/>
      <c r="P94" s="939"/>
      <c r="Q94" s="394"/>
      <c r="R94" s="394"/>
      <c r="S94" s="394"/>
      <c r="T94" s="396"/>
      <c r="U94" s="396"/>
      <c r="V94" s="396"/>
      <c r="W94" s="396"/>
      <c r="X94" s="396"/>
      <c r="Y94" s="396"/>
      <c r="Z94" s="396"/>
      <c r="AA94" s="396"/>
      <c r="AB94" s="396"/>
      <c r="AC94" s="396"/>
      <c r="AD94" s="396"/>
      <c r="AE94" s="396"/>
      <c r="AF94" s="396"/>
      <c r="AG94" s="396"/>
      <c r="AH94" s="396"/>
      <c r="AI94" s="396"/>
      <c r="AJ94" s="396"/>
      <c r="AK94" s="396"/>
      <c r="AL94" s="396"/>
      <c r="AM94" s="396"/>
      <c r="AN94" s="396"/>
    </row>
    <row r="95" spans="1:40">
      <c r="A95" s="393"/>
      <c r="B95" s="402" t="s">
        <v>24</v>
      </c>
      <c r="C95" s="945">
        <v>5001</v>
      </c>
      <c r="D95" s="945">
        <v>10000</v>
      </c>
      <c r="E95" s="946"/>
      <c r="F95" s="948">
        <f t="shared" ref="F95:M95" si="30">F$90/F$9*F14</f>
        <v>28.076609543418876</v>
      </c>
      <c r="G95" s="948">
        <f t="shared" si="30"/>
        <v>2.0688325529785376</v>
      </c>
      <c r="H95" s="948">
        <f t="shared" si="30"/>
        <v>3.6605933311513175</v>
      </c>
      <c r="I95" s="948">
        <f t="shared" si="30"/>
        <v>9.5519664963919908</v>
      </c>
      <c r="J95" s="948">
        <f t="shared" si="30"/>
        <v>17.910055249081701</v>
      </c>
      <c r="K95" s="948">
        <f t="shared" si="30"/>
        <v>22.117567216412862</v>
      </c>
      <c r="L95" s="948">
        <f t="shared" si="30"/>
        <v>77.198277019503095</v>
      </c>
      <c r="M95" s="948">
        <f t="shared" si="30"/>
        <v>74.827720500604485</v>
      </c>
      <c r="N95" s="945"/>
      <c r="O95" s="939"/>
      <c r="P95" s="939"/>
      <c r="Q95" s="394"/>
      <c r="R95" s="394"/>
      <c r="S95" s="394"/>
      <c r="T95" s="396"/>
      <c r="U95" s="396"/>
      <c r="V95" s="396"/>
      <c r="W95" s="396"/>
      <c r="X95" s="396"/>
      <c r="Y95" s="396"/>
      <c r="Z95" s="396"/>
      <c r="AA95" s="396"/>
      <c r="AB95" s="396"/>
      <c r="AC95" s="396"/>
      <c r="AD95" s="396"/>
      <c r="AE95" s="396"/>
      <c r="AF95" s="396"/>
      <c r="AG95" s="396"/>
      <c r="AH95" s="396"/>
      <c r="AI95" s="396"/>
      <c r="AJ95" s="396"/>
      <c r="AK95" s="396"/>
      <c r="AL95" s="396"/>
      <c r="AM95" s="396"/>
      <c r="AN95" s="396"/>
    </row>
    <row r="96" spans="1:40">
      <c r="A96" s="393"/>
      <c r="B96" s="402" t="s">
        <v>24</v>
      </c>
      <c r="C96" s="945">
        <v>10001</v>
      </c>
      <c r="D96" s="945">
        <v>20000</v>
      </c>
      <c r="E96" s="946"/>
      <c r="F96" s="948">
        <f t="shared" ref="F96:M96" si="31">F$90/F$9*F15</f>
        <v>27.700565948631393</v>
      </c>
      <c r="G96" s="948">
        <f t="shared" si="31"/>
        <v>2.0411236791904712</v>
      </c>
      <c r="H96" s="948">
        <f t="shared" si="31"/>
        <v>3.6115652363176993</v>
      </c>
      <c r="I96" s="948">
        <f t="shared" si="31"/>
        <v>9.4240323947677158</v>
      </c>
      <c r="J96" s="948">
        <f t="shared" si="31"/>
        <v>17.670177227189786</v>
      </c>
      <c r="K96" s="948">
        <f t="shared" si="31"/>
        <v>21.821335954188996</v>
      </c>
      <c r="L96" s="948">
        <f t="shared" si="31"/>
        <v>76.164323202646386</v>
      </c>
      <c r="M96" s="948">
        <f t="shared" si="31"/>
        <v>73.825516692367401</v>
      </c>
      <c r="N96" s="945"/>
      <c r="O96" s="939"/>
      <c r="P96" s="939"/>
      <c r="Q96" s="394"/>
      <c r="R96" s="394"/>
      <c r="S96" s="394"/>
      <c r="T96" s="396"/>
      <c r="U96" s="396"/>
      <c r="V96" s="396"/>
      <c r="W96" s="396"/>
      <c r="X96" s="396"/>
      <c r="Y96" s="396"/>
      <c r="Z96" s="396"/>
      <c r="AA96" s="396"/>
      <c r="AB96" s="396"/>
      <c r="AC96" s="396"/>
      <c r="AD96" s="396"/>
      <c r="AE96" s="396"/>
      <c r="AF96" s="396"/>
      <c r="AG96" s="396"/>
      <c r="AH96" s="396"/>
      <c r="AI96" s="396"/>
      <c r="AJ96" s="396"/>
      <c r="AK96" s="396"/>
      <c r="AL96" s="396"/>
      <c r="AM96" s="396"/>
      <c r="AN96" s="396"/>
    </row>
    <row r="97" spans="1:40">
      <c r="A97" s="393"/>
      <c r="B97" s="402" t="s">
        <v>24</v>
      </c>
      <c r="C97" s="945">
        <v>20001</v>
      </c>
      <c r="D97" s="945" t="s">
        <v>76</v>
      </c>
      <c r="E97" s="946"/>
      <c r="F97" s="948">
        <f t="shared" ref="F97:M97" si="32">F$90/F$9*F16</f>
        <v>27.329558887367021</v>
      </c>
      <c r="G97" s="948">
        <f t="shared" si="32"/>
        <v>2.0137859237345763</v>
      </c>
      <c r="H97" s="948">
        <f t="shared" si="32"/>
        <v>3.5631937984425464</v>
      </c>
      <c r="I97" s="948">
        <f t="shared" si="32"/>
        <v>9.2978117763685564</v>
      </c>
      <c r="J97" s="948">
        <f t="shared" si="32"/>
        <v>17.433512007524691</v>
      </c>
      <c r="K97" s="948">
        <f t="shared" si="32"/>
        <v>21.529072260362689</v>
      </c>
      <c r="L97" s="948">
        <f t="shared" si="32"/>
        <v>75.144217628738431</v>
      </c>
      <c r="M97" s="948">
        <f t="shared" si="32"/>
        <v>72.836735883875932</v>
      </c>
      <c r="N97" s="945"/>
      <c r="O97" s="939"/>
      <c r="P97" s="939"/>
      <c r="Q97" s="394"/>
      <c r="R97" s="394"/>
      <c r="S97" s="394"/>
      <c r="T97" s="396"/>
      <c r="U97" s="396"/>
      <c r="V97" s="396"/>
      <c r="W97" s="396"/>
      <c r="X97" s="396"/>
      <c r="Y97" s="396"/>
      <c r="Z97" s="396"/>
      <c r="AA97" s="396"/>
      <c r="AB97" s="396"/>
      <c r="AC97" s="396"/>
      <c r="AD97" s="396"/>
      <c r="AE97" s="396"/>
      <c r="AF97" s="396"/>
      <c r="AG97" s="396"/>
      <c r="AH97" s="396"/>
      <c r="AI97" s="396"/>
      <c r="AJ97" s="396"/>
      <c r="AK97" s="396"/>
      <c r="AL97" s="396"/>
      <c r="AM97" s="396"/>
      <c r="AN97" s="396"/>
    </row>
    <row r="98" spans="1:40">
      <c r="A98" s="393"/>
      <c r="B98" s="403"/>
      <c r="C98" s="403"/>
      <c r="D98" s="403"/>
      <c r="E98" s="403"/>
      <c r="F98" s="403"/>
      <c r="G98" s="403"/>
      <c r="H98" s="404"/>
      <c r="I98" s="404"/>
      <c r="J98" s="403"/>
      <c r="K98" s="403"/>
      <c r="L98" s="403"/>
      <c r="M98" s="403"/>
      <c r="N98" s="403"/>
      <c r="O98" s="939"/>
      <c r="P98" s="939"/>
      <c r="Q98" s="394"/>
      <c r="R98" s="394"/>
      <c r="S98" s="394"/>
      <c r="T98" s="396"/>
      <c r="U98" s="396"/>
      <c r="V98" s="396"/>
      <c r="W98" s="396"/>
      <c r="X98" s="396"/>
      <c r="Y98" s="396"/>
      <c r="Z98" s="396"/>
      <c r="AA98" s="396"/>
      <c r="AB98" s="396"/>
      <c r="AC98" s="396"/>
      <c r="AD98" s="396"/>
      <c r="AE98" s="396"/>
      <c r="AF98" s="396"/>
      <c r="AG98" s="396"/>
      <c r="AH98" s="396"/>
      <c r="AI98" s="396"/>
      <c r="AJ98" s="396"/>
      <c r="AK98" s="396"/>
      <c r="AL98" s="396"/>
      <c r="AM98" s="396"/>
      <c r="AN98" s="396"/>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D2" sqref="D2"/>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94</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568</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568</v>
      </c>
      <c r="F9" s="54">
        <v>51.029730680635353</v>
      </c>
      <c r="G9" s="54">
        <v>6.5610308532309203</v>
      </c>
      <c r="H9" s="54">
        <v>12.196934509209102</v>
      </c>
      <c r="I9" s="54">
        <v>27.242060893237223</v>
      </c>
      <c r="J9" s="54">
        <v>37.349630887798803</v>
      </c>
      <c r="K9" s="54">
        <v>48.695503643407577</v>
      </c>
      <c r="L9" s="54">
        <v>82.025693981977142</v>
      </c>
      <c r="M9" s="54">
        <v>110.21053902510671</v>
      </c>
      <c r="N9" s="59">
        <v>2517.1919014084506</v>
      </c>
      <c r="O9" s="11"/>
      <c r="P9" s="11"/>
      <c r="Q9" s="11"/>
      <c r="AI9" s="43"/>
      <c r="AJ9" s="43"/>
      <c r="AK9" s="43"/>
      <c r="AL9" s="43"/>
    </row>
    <row r="10" spans="1:69" s="44" customFormat="1">
      <c r="A10" s="1"/>
      <c r="B10" s="26" t="s">
        <v>19</v>
      </c>
      <c r="C10" s="53">
        <v>78</v>
      </c>
      <c r="D10" s="53">
        <v>500</v>
      </c>
      <c r="E10" s="28">
        <v>146</v>
      </c>
      <c r="F10" s="56">
        <v>49.454156309641419</v>
      </c>
      <c r="G10" s="56">
        <v>6.104991153813196</v>
      </c>
      <c r="H10" s="56">
        <v>11.312983287764265</v>
      </c>
      <c r="I10" s="56">
        <v>24.376817199803149</v>
      </c>
      <c r="J10" s="56">
        <v>34.01750207540546</v>
      </c>
      <c r="K10" s="56">
        <v>40.545802248196246</v>
      </c>
      <c r="L10" s="56">
        <v>80.241079193394199</v>
      </c>
      <c r="M10" s="56">
        <v>129.14440255753607</v>
      </c>
      <c r="N10" s="53">
        <v>344.28767123287673</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101</v>
      </c>
      <c r="F11" s="56">
        <v>53.400839800747775</v>
      </c>
      <c r="G11" s="56">
        <v>4.5628747043704188</v>
      </c>
      <c r="H11" s="56">
        <v>7.9296812146982418</v>
      </c>
      <c r="I11" s="56">
        <v>19.614669434001673</v>
      </c>
      <c r="J11" s="56">
        <v>25.228759238521835</v>
      </c>
      <c r="K11" s="56">
        <v>44.056108265802273</v>
      </c>
      <c r="L11" s="56">
        <v>98.439029037340148</v>
      </c>
      <c r="M11" s="56">
        <v>138.39291755896804</v>
      </c>
      <c r="N11" s="53">
        <v>691.71287128712868</v>
      </c>
      <c r="O11" s="11"/>
      <c r="P11" s="11"/>
      <c r="Q11" s="34" t="s">
        <v>23</v>
      </c>
      <c r="AI11" s="1"/>
      <c r="AJ11" s="43"/>
      <c r="AK11" s="43"/>
      <c r="AL11" s="43"/>
    </row>
    <row r="12" spans="1:69">
      <c r="B12" s="26" t="s">
        <v>19</v>
      </c>
      <c r="C12" s="53">
        <v>1001</v>
      </c>
      <c r="D12" s="53">
        <v>2000</v>
      </c>
      <c r="E12" s="28">
        <v>114</v>
      </c>
      <c r="F12" s="56">
        <v>55.556089139582298</v>
      </c>
      <c r="G12" s="56">
        <v>7.8936830512689493</v>
      </c>
      <c r="H12" s="56">
        <v>13.369255046826224</v>
      </c>
      <c r="I12" s="56">
        <v>28.789077165354332</v>
      </c>
      <c r="J12" s="56">
        <v>48.697213282771621</v>
      </c>
      <c r="K12" s="56">
        <v>56.527708378378385</v>
      </c>
      <c r="L12" s="56">
        <v>96.725626533523538</v>
      </c>
      <c r="M12" s="56">
        <v>117.07391437342001</v>
      </c>
      <c r="N12" s="53">
        <v>1499.5877192982457</v>
      </c>
      <c r="O12" s="11"/>
      <c r="P12" s="11"/>
      <c r="Q12" s="34" t="s">
        <v>25</v>
      </c>
      <c r="AI12" s="1"/>
      <c r="AJ12" s="43"/>
      <c r="AK12" s="43"/>
      <c r="AL12" s="43"/>
    </row>
    <row r="13" spans="1:69">
      <c r="B13" s="26" t="s">
        <v>19</v>
      </c>
      <c r="C13" s="53">
        <v>2001</v>
      </c>
      <c r="D13" s="53">
        <v>5000</v>
      </c>
      <c r="E13" s="28">
        <v>152</v>
      </c>
      <c r="F13" s="56">
        <v>53.457104512939551</v>
      </c>
      <c r="G13" s="56">
        <v>6.8816351605769777</v>
      </c>
      <c r="H13" s="56">
        <v>16.982762007375104</v>
      </c>
      <c r="I13" s="56">
        <v>40.504076204322054</v>
      </c>
      <c r="J13" s="56">
        <v>47.135879619546486</v>
      </c>
      <c r="K13" s="56">
        <v>62.331708178394933</v>
      </c>
      <c r="L13" s="56">
        <v>80.703566809193276</v>
      </c>
      <c r="M13" s="56">
        <v>103.14518791297347</v>
      </c>
      <c r="N13" s="53">
        <v>3200.9605263157896</v>
      </c>
      <c r="O13" s="11"/>
      <c r="P13" s="11"/>
      <c r="Q13" s="34" t="s">
        <v>26</v>
      </c>
      <c r="AI13" s="1"/>
      <c r="AJ13" s="43"/>
      <c r="AK13" s="43"/>
      <c r="AL13" s="43"/>
    </row>
    <row r="14" spans="1:69">
      <c r="B14" s="26" t="s">
        <v>19</v>
      </c>
      <c r="C14" s="53">
        <v>5001</v>
      </c>
      <c r="D14" s="53">
        <v>10000</v>
      </c>
      <c r="E14" s="28">
        <v>39</v>
      </c>
      <c r="F14" s="56">
        <v>42.169147431468929</v>
      </c>
      <c r="G14" s="30">
        <v>5.4285148868418114</v>
      </c>
      <c r="H14" s="30">
        <v>16.092738030851269</v>
      </c>
      <c r="I14" s="30">
        <v>27.720919023136247</v>
      </c>
      <c r="J14" s="30">
        <v>35.310409211140502</v>
      </c>
      <c r="K14" s="30">
        <v>46.081707949308758</v>
      </c>
      <c r="L14" s="30">
        <v>85.170508319340556</v>
      </c>
      <c r="M14" s="30">
        <v>85.170508319340556</v>
      </c>
      <c r="N14" s="53">
        <v>6527.333333333333</v>
      </c>
      <c r="O14" s="11"/>
      <c r="P14" s="11"/>
      <c r="Q14" s="34" t="s">
        <v>27</v>
      </c>
      <c r="AI14" s="1"/>
      <c r="AJ14" s="43"/>
      <c r="AK14" s="43"/>
      <c r="AL14" s="43"/>
    </row>
    <row r="15" spans="1:69">
      <c r="B15" s="26" t="s">
        <v>19</v>
      </c>
      <c r="C15" s="53">
        <v>10001</v>
      </c>
      <c r="D15" s="53">
        <v>20000</v>
      </c>
      <c r="E15" s="28">
        <v>11</v>
      </c>
      <c r="F15" s="56">
        <v>22.498682570885929</v>
      </c>
      <c r="G15" s="30">
        <v>2.8962983771220201</v>
      </c>
      <c r="H15" s="30">
        <v>8.5860261993903517</v>
      </c>
      <c r="I15" s="30">
        <v>14.790058506360703</v>
      </c>
      <c r="J15" s="30">
        <v>26.584499024072869</v>
      </c>
      <c r="K15" s="30">
        <v>28.384282884996296</v>
      </c>
      <c r="L15" s="30">
        <v>33.368363831824382</v>
      </c>
      <c r="M15" s="30">
        <v>37.608373277763107</v>
      </c>
      <c r="N15" s="53">
        <v>14323.09090909091</v>
      </c>
      <c r="O15" s="11"/>
      <c r="P15" s="11"/>
      <c r="Q15" s="11"/>
      <c r="AI15" s="1"/>
      <c r="AJ15" s="43"/>
      <c r="AK15" s="43"/>
      <c r="AL15" s="43"/>
    </row>
    <row r="16" spans="1:69">
      <c r="B16" s="26" t="s">
        <v>19</v>
      </c>
      <c r="C16" s="53">
        <v>20001</v>
      </c>
      <c r="D16" s="53">
        <v>93344</v>
      </c>
      <c r="E16" s="42">
        <v>3</v>
      </c>
      <c r="F16" s="30">
        <v>17.747879743764639</v>
      </c>
      <c r="G16" s="30">
        <v>2.2847184557259257</v>
      </c>
      <c r="H16" s="30">
        <v>6.7730081520765282</v>
      </c>
      <c r="I16" s="30">
        <v>11.667002232113221</v>
      </c>
      <c r="J16" s="30">
        <v>20.970938642337355</v>
      </c>
      <c r="K16" s="30">
        <v>22.390681661858501</v>
      </c>
      <c r="L16" s="30">
        <v>26.322328281557013</v>
      </c>
      <c r="M16" s="30">
        <v>29.667020910641181</v>
      </c>
      <c r="N16" s="61">
        <v>80005.666666666672</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1429765</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568</v>
      </c>
      <c r="F26" s="54">
        <v>51.029730680635353</v>
      </c>
      <c r="G26" s="54">
        <v>6.5610308532309203</v>
      </c>
      <c r="H26" s="54">
        <v>12.196934509209102</v>
      </c>
      <c r="I26" s="54">
        <v>27.242060893237223</v>
      </c>
      <c r="J26" s="54">
        <v>37.349630887798803</v>
      </c>
      <c r="K26" s="54">
        <v>48.695503643407577</v>
      </c>
      <c r="L26" s="54">
        <v>82.025693981977142</v>
      </c>
      <c r="M26" s="54">
        <v>110.21053902510671</v>
      </c>
      <c r="N26" s="59">
        <v>2517.1919014084506</v>
      </c>
      <c r="O26" s="11"/>
      <c r="P26" s="11"/>
      <c r="Q26" s="11"/>
      <c r="AI26" s="43"/>
      <c r="AJ26" s="43"/>
      <c r="AK26" s="43"/>
      <c r="AL26" s="43"/>
    </row>
    <row r="27" spans="1:69">
      <c r="B27" s="28" t="s">
        <v>20</v>
      </c>
      <c r="C27" s="28" t="s">
        <v>19</v>
      </c>
      <c r="D27" s="28" t="s">
        <v>19</v>
      </c>
      <c r="E27" s="28">
        <v>255</v>
      </c>
      <c r="F27" s="56">
        <v>51.553713198803436</v>
      </c>
      <c r="G27" s="56">
        <v>7.3220728389941883</v>
      </c>
      <c r="H27" s="56">
        <v>14.041457675975829</v>
      </c>
      <c r="I27" s="56">
        <v>27.395089668780834</v>
      </c>
      <c r="J27" s="56">
        <v>39.473071004616401</v>
      </c>
      <c r="K27" s="56">
        <v>50.106991785196577</v>
      </c>
      <c r="L27" s="56">
        <v>86.577967928672209</v>
      </c>
      <c r="M27" s="56">
        <v>110.10599131318699</v>
      </c>
      <c r="N27" s="33">
        <v>1994.0705882352941</v>
      </c>
      <c r="O27" s="11"/>
      <c r="P27" s="11"/>
      <c r="Q27" s="11"/>
      <c r="AI27" s="43"/>
      <c r="AJ27" s="43"/>
      <c r="AK27" s="43"/>
      <c r="AL27" s="43"/>
    </row>
    <row r="28" spans="1:69">
      <c r="B28" s="28" t="s">
        <v>21</v>
      </c>
      <c r="C28" s="28" t="s">
        <v>19</v>
      </c>
      <c r="D28" s="28" t="s">
        <v>19</v>
      </c>
      <c r="E28" s="28">
        <v>105</v>
      </c>
      <c r="F28" s="56">
        <v>46.427382766646915</v>
      </c>
      <c r="G28" s="56">
        <v>5.1170177352334285</v>
      </c>
      <c r="H28" s="56">
        <v>8.9217577243994963</v>
      </c>
      <c r="I28" s="56">
        <v>20.767691414410454</v>
      </c>
      <c r="J28" s="56">
        <v>30.02210599032863</v>
      </c>
      <c r="K28" s="56">
        <v>44.13072258748366</v>
      </c>
      <c r="L28" s="56">
        <v>78.553867784311464</v>
      </c>
      <c r="M28" s="56">
        <v>99.689950476747043</v>
      </c>
      <c r="N28" s="33">
        <v>3265.8095238095239</v>
      </c>
      <c r="O28" s="11"/>
      <c r="P28" s="11"/>
      <c r="Q28" s="11"/>
      <c r="AI28" s="43"/>
      <c r="AJ28" s="43"/>
      <c r="AK28" s="43"/>
      <c r="AL28" s="43"/>
    </row>
    <row r="29" spans="1:69" s="44" customFormat="1">
      <c r="A29" s="1"/>
      <c r="B29" s="28" t="s">
        <v>22</v>
      </c>
      <c r="C29" s="28" t="s">
        <v>19</v>
      </c>
      <c r="D29" s="28" t="s">
        <v>19</v>
      </c>
      <c r="E29" s="28">
        <v>49</v>
      </c>
      <c r="F29" s="56">
        <v>61.432921215434995</v>
      </c>
      <c r="G29" s="56">
        <v>6.7708608294070789</v>
      </c>
      <c r="H29" s="56">
        <v>26.584499024072869</v>
      </c>
      <c r="I29" s="56">
        <v>37.33724355555556</v>
      </c>
      <c r="J29" s="56">
        <v>44.252870563674321</v>
      </c>
      <c r="K29" s="56">
        <v>59.617456637168146</v>
      </c>
      <c r="L29" s="56">
        <v>85.517799352750814</v>
      </c>
      <c r="M29" s="56">
        <v>151.78706624605678</v>
      </c>
      <c r="N29" s="33">
        <v>2949.795918367347</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159</v>
      </c>
      <c r="F30" s="56">
        <v>50.022653024224958</v>
      </c>
      <c r="G30" s="56">
        <v>5.815094324324324</v>
      </c>
      <c r="H30" s="56">
        <v>9.3716089999999994</v>
      </c>
      <c r="I30" s="56">
        <v>25.137775157232703</v>
      </c>
      <c r="J30" s="56">
        <v>36.503616283924842</v>
      </c>
      <c r="K30" s="56">
        <v>47.47760689655172</v>
      </c>
      <c r="L30" s="56">
        <v>78.24093289212442</v>
      </c>
      <c r="M30" s="56">
        <v>111.16424437086094</v>
      </c>
      <c r="N30" s="33">
        <v>2728.4716981132074</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78</v>
      </c>
      <c r="C37" s="53">
        <v>500</v>
      </c>
      <c r="D37" s="53">
        <v>344.28767123287673</v>
      </c>
      <c r="E37" s="56">
        <v>49.454156309641419</v>
      </c>
      <c r="F37" s="948">
        <v>49.961960544768168</v>
      </c>
      <c r="G37" s="948">
        <v>44.993908722716419</v>
      </c>
      <c r="H37" s="948">
        <v>59.536141927923303</v>
      </c>
      <c r="I37" s="948">
        <v>48.478172796270329</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691.71287128712868</v>
      </c>
      <c r="E38" s="56">
        <v>53.400839800747775</v>
      </c>
      <c r="F38" s="948">
        <v>53.949169296864525</v>
      </c>
      <c r="G38" s="948">
        <v>48.584642646968433</v>
      </c>
      <c r="H38" s="948">
        <v>64.28741716958163</v>
      </c>
      <c r="I38" s="948">
        <v>52.346968030711331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1499.5877192982457</v>
      </c>
      <c r="E39" s="56">
        <v>55.556089139582298</v>
      </c>
      <c r="F39" s="948">
        <v>56.126549126312653</v>
      </c>
      <c r="G39" s="948">
        <v>50.54551104029516</v>
      </c>
      <c r="H39" s="948">
        <v>66.882047026848014</v>
      </c>
      <c r="I39" s="948">
        <v>54.459683273751438</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3200.9605263157896</v>
      </c>
      <c r="E40" s="56">
        <v>53.457104512939551</v>
      </c>
      <c r="F40" s="948">
        <v>54.006011745312897</v>
      </c>
      <c r="G40" s="948">
        <v>48.635832870674122</v>
      </c>
      <c r="H40" s="948">
        <v>64.355152303300414</v>
      </c>
      <c r="I40" s="948">
        <v>52.402122352279115</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6527.333333333333</v>
      </c>
      <c r="E41" s="56">
        <v>42.169147431468929</v>
      </c>
      <c r="F41" s="948">
        <v>42.602147875826105</v>
      </c>
      <c r="G41" s="948">
        <v>38.365931440961262</v>
      </c>
      <c r="H41" s="948">
        <v>50.765972646266754</v>
      </c>
      <c r="I41" s="948">
        <v>41.336934413652166</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14323.09090909091</v>
      </c>
      <c r="E42" s="56">
        <v>22.498682570885929</v>
      </c>
      <c r="F42" s="948">
        <v>22.729703118941277</v>
      </c>
      <c r="G42" s="948">
        <v>20.469536749097404</v>
      </c>
      <c r="H42" s="948">
        <v>27.085382881568187</v>
      </c>
      <c r="I42" s="948">
        <v>22.054668459629656</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93344</v>
      </c>
      <c r="D43" s="61">
        <v>80005.666666666672</v>
      </c>
      <c r="E43" s="948">
        <v>17.747879743764639</v>
      </c>
      <c r="F43" s="948">
        <v>17.930118187829386</v>
      </c>
      <c r="G43" s="948">
        <v>16.147206641497426</v>
      </c>
      <c r="H43" s="948">
        <v>21.366056287133294</v>
      </c>
      <c r="I43" s="948">
        <v>17.397623277579001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2517.1919014084506</v>
      </c>
      <c r="E44" s="54">
        <v>51.029730680635353</v>
      </c>
      <c r="F44" s="54">
        <v>51.553713198803436</v>
      </c>
      <c r="G44" s="54">
        <v>46.427382766646915</v>
      </c>
      <c r="H44" s="54">
        <v>61.432921215434995</v>
      </c>
      <c r="I44" s="54">
        <v>50.022653024224958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376"/>
      <c r="B46" s="380" t="s">
        <v>221</v>
      </c>
      <c r="C46" s="381"/>
      <c r="D46" s="381"/>
      <c r="E46" s="381"/>
      <c r="F46" s="381"/>
      <c r="G46" s="381"/>
      <c r="H46" s="381"/>
      <c r="I46" s="381"/>
      <c r="J46" s="381"/>
      <c r="K46" s="381"/>
      <c r="L46" s="382"/>
      <c r="M46" s="382"/>
      <c r="N46" s="381"/>
      <c r="O46" s="381"/>
      <c r="P46" s="381"/>
      <c r="Q46" s="381"/>
      <c r="R46" s="381"/>
      <c r="S46" s="381"/>
      <c r="T46" s="381"/>
      <c r="U46" s="381"/>
      <c r="V46" s="381"/>
      <c r="W46" s="381"/>
      <c r="X46" s="381"/>
      <c r="Y46" s="381"/>
      <c r="Z46" s="381"/>
      <c r="AA46" s="381"/>
      <c r="AB46" s="381"/>
      <c r="AC46" s="381"/>
      <c r="AD46" s="381"/>
      <c r="AE46" s="379"/>
      <c r="AF46" s="379"/>
      <c r="AG46" s="379"/>
      <c r="AH46" s="379"/>
      <c r="AI46" s="379"/>
      <c r="AJ46" s="379"/>
      <c r="AK46" s="379"/>
      <c r="AL46" s="379"/>
      <c r="AM46" s="377"/>
      <c r="AN46" s="377"/>
    </row>
    <row r="47" spans="1:40">
      <c r="A47" s="375"/>
      <c r="B47" s="375"/>
      <c r="C47" s="375"/>
      <c r="D47" s="375"/>
      <c r="E47" s="375"/>
      <c r="F47" s="375"/>
      <c r="G47" s="375"/>
      <c r="H47" s="375"/>
      <c r="I47" s="375"/>
      <c r="J47" s="375"/>
      <c r="K47" s="375"/>
      <c r="L47" s="375"/>
      <c r="M47" s="375"/>
      <c r="N47" s="375"/>
      <c r="O47" s="375"/>
      <c r="P47" s="375"/>
      <c r="Q47" s="375"/>
      <c r="R47" s="375"/>
      <c r="S47" s="375"/>
      <c r="T47" s="375"/>
      <c r="U47" s="375"/>
      <c r="V47" s="375"/>
      <c r="W47" s="375"/>
      <c r="X47" s="375"/>
      <c r="Y47" s="375"/>
      <c r="Z47" s="375"/>
      <c r="AA47" s="375"/>
      <c r="AB47" s="375"/>
      <c r="AC47" s="375"/>
      <c r="AD47" s="375"/>
      <c r="AE47" s="375"/>
      <c r="AF47" s="375"/>
      <c r="AG47" s="375"/>
      <c r="AH47" s="375"/>
      <c r="AI47" s="375"/>
      <c r="AJ47" s="375"/>
      <c r="AK47" s="375"/>
      <c r="AL47" s="375"/>
      <c r="AM47" s="375"/>
      <c r="AN47" s="375"/>
    </row>
    <row r="48" spans="1:40">
      <c r="A48" s="376"/>
      <c r="B48" s="391" t="s">
        <v>214</v>
      </c>
      <c r="C48" s="377"/>
      <c r="D48" s="377"/>
      <c r="E48" s="377"/>
      <c r="F48" s="377"/>
      <c r="G48" s="377"/>
      <c r="H48" s="377"/>
      <c r="I48" s="377"/>
      <c r="J48" s="377"/>
      <c r="K48" s="377"/>
      <c r="L48" s="377"/>
      <c r="M48" s="377"/>
      <c r="N48" s="378"/>
      <c r="O48" s="378"/>
      <c r="P48" s="939"/>
      <c r="Q48" s="377"/>
      <c r="R48" s="377"/>
      <c r="S48" s="377"/>
      <c r="T48" s="379"/>
      <c r="U48" s="379"/>
      <c r="V48" s="379"/>
      <c r="W48" s="379"/>
      <c r="X48" s="379"/>
      <c r="Y48" s="379"/>
      <c r="Z48" s="379"/>
      <c r="AA48" s="379"/>
      <c r="AB48" s="379"/>
      <c r="AC48" s="379"/>
      <c r="AD48" s="379"/>
      <c r="AE48" s="379"/>
      <c r="AF48" s="379"/>
      <c r="AG48" s="379"/>
      <c r="AH48" s="379"/>
      <c r="AI48" s="379"/>
      <c r="AJ48" s="379"/>
      <c r="AK48" s="379"/>
      <c r="AL48" s="379"/>
      <c r="AM48" s="379"/>
      <c r="AN48" s="379"/>
    </row>
    <row r="49" spans="1:40">
      <c r="A49" s="376"/>
      <c r="B49" s="383">
        <v>1</v>
      </c>
      <c r="C49" s="383">
        <v>2</v>
      </c>
      <c r="D49" s="383">
        <v>3</v>
      </c>
      <c r="E49" s="383">
        <v>4</v>
      </c>
      <c r="F49" s="383">
        <v>5</v>
      </c>
      <c r="G49" s="383">
        <v>7</v>
      </c>
      <c r="H49" s="383">
        <v>8</v>
      </c>
      <c r="I49" s="383">
        <v>9</v>
      </c>
      <c r="J49" s="383">
        <v>10</v>
      </c>
      <c r="K49" s="383">
        <v>11</v>
      </c>
      <c r="L49" s="383">
        <v>12</v>
      </c>
      <c r="M49" s="383">
        <v>13</v>
      </c>
      <c r="N49" s="383">
        <v>14</v>
      </c>
      <c r="O49" s="939"/>
      <c r="P49" s="939"/>
      <c r="Q49" s="377"/>
      <c r="R49" s="377"/>
      <c r="S49" s="377"/>
      <c r="T49" s="379"/>
      <c r="U49" s="379"/>
      <c r="V49" s="379"/>
      <c r="W49" s="379"/>
      <c r="X49" s="379"/>
      <c r="Y49" s="379"/>
      <c r="Z49" s="379"/>
      <c r="AA49" s="379"/>
      <c r="AB49" s="379"/>
      <c r="AC49" s="379"/>
      <c r="AD49" s="379"/>
      <c r="AE49" s="379"/>
      <c r="AF49" s="379"/>
      <c r="AG49" s="379"/>
      <c r="AH49" s="379"/>
      <c r="AI49" s="379"/>
      <c r="AJ49" s="379"/>
      <c r="AK49" s="379"/>
      <c r="AL49" s="379"/>
      <c r="AM49" s="379"/>
      <c r="AN49" s="379"/>
    </row>
    <row r="50" spans="1:40" ht="60">
      <c r="A50" s="376"/>
      <c r="B50" s="383" t="s">
        <v>5</v>
      </c>
      <c r="C50" s="383" t="s">
        <v>28</v>
      </c>
      <c r="D50" s="383" t="s">
        <v>29</v>
      </c>
      <c r="E50" s="383" t="s">
        <v>215</v>
      </c>
      <c r="F50" s="383" t="s">
        <v>9</v>
      </c>
      <c r="G50" s="383" t="s">
        <v>11</v>
      </c>
      <c r="H50" s="383" t="s">
        <v>12</v>
      </c>
      <c r="I50" s="383" t="s">
        <v>13</v>
      </c>
      <c r="J50" s="383" t="s">
        <v>14</v>
      </c>
      <c r="K50" s="383" t="s">
        <v>15</v>
      </c>
      <c r="L50" s="383" t="s">
        <v>16</v>
      </c>
      <c r="M50" s="383" t="s">
        <v>17</v>
      </c>
      <c r="N50" s="383" t="s">
        <v>216</v>
      </c>
      <c r="O50" s="939"/>
      <c r="P50" s="939"/>
      <c r="Q50" s="377"/>
      <c r="R50" s="377"/>
      <c r="S50" s="377"/>
      <c r="T50" s="379"/>
      <c r="U50" s="379"/>
      <c r="V50" s="379"/>
      <c r="W50" s="379"/>
      <c r="X50" s="379"/>
      <c r="Y50" s="379"/>
      <c r="Z50" s="379"/>
      <c r="AA50" s="379"/>
      <c r="AB50" s="379"/>
      <c r="AC50" s="379"/>
      <c r="AD50" s="379"/>
      <c r="AE50" s="379"/>
      <c r="AF50" s="379"/>
      <c r="AG50" s="379"/>
      <c r="AH50" s="379"/>
      <c r="AI50" s="379"/>
      <c r="AJ50" s="379"/>
      <c r="AK50" s="379"/>
      <c r="AL50" s="379"/>
      <c r="AM50" s="379"/>
      <c r="AN50" s="379"/>
    </row>
    <row r="51" spans="1:40">
      <c r="A51" s="376"/>
      <c r="B51" s="389" t="s">
        <v>20</v>
      </c>
      <c r="C51" s="389" t="s">
        <v>19</v>
      </c>
      <c r="D51" s="389" t="s">
        <v>19</v>
      </c>
      <c r="E51" s="389">
        <f t="shared" ref="E51" si="0">E27</f>
        <v>255</v>
      </c>
      <c r="F51" s="951">
        <f>F27</f>
        <v>51.553713198803436</v>
      </c>
      <c r="G51" s="951">
        <f t="shared" ref="G51:N51" si="1">G27</f>
        <v>7.3220728389941883</v>
      </c>
      <c r="H51" s="951">
        <f t="shared" si="1"/>
        <v>14.041457675975829</v>
      </c>
      <c r="I51" s="951">
        <f t="shared" si="1"/>
        <v>27.395089668780834</v>
      </c>
      <c r="J51" s="951">
        <f t="shared" si="1"/>
        <v>39.473071004616401</v>
      </c>
      <c r="K51" s="951">
        <f t="shared" si="1"/>
        <v>50.106991785196577</v>
      </c>
      <c r="L51" s="951">
        <f t="shared" si="1"/>
        <v>86.577967928672209</v>
      </c>
      <c r="M51" s="951">
        <f t="shared" si="1"/>
        <v>110.10599131318699</v>
      </c>
      <c r="N51" s="952">
        <f t="shared" si="1"/>
        <v>1994.0705882352941</v>
      </c>
      <c r="O51" s="939"/>
      <c r="P51" s="939"/>
      <c r="Q51" s="377"/>
      <c r="R51" s="377"/>
      <c r="S51" s="377"/>
      <c r="T51" s="379"/>
      <c r="U51" s="379"/>
      <c r="V51" s="379"/>
      <c r="W51" s="379"/>
      <c r="X51" s="379"/>
      <c r="Y51" s="379"/>
      <c r="Z51" s="379"/>
      <c r="AA51" s="379"/>
      <c r="AB51" s="379"/>
      <c r="AC51" s="379"/>
      <c r="AD51" s="379"/>
      <c r="AE51" s="379"/>
      <c r="AF51" s="379"/>
      <c r="AG51" s="379"/>
      <c r="AH51" s="379"/>
      <c r="AI51" s="379"/>
      <c r="AJ51" s="379"/>
      <c r="AK51" s="379"/>
      <c r="AL51" s="379"/>
      <c r="AM51" s="379"/>
      <c r="AN51" s="379"/>
    </row>
    <row r="52" spans="1:40">
      <c r="A52" s="376"/>
      <c r="B52" s="385" t="s">
        <v>20</v>
      </c>
      <c r="C52" s="384" t="s">
        <v>75</v>
      </c>
      <c r="D52" s="384">
        <v>500</v>
      </c>
      <c r="E52" s="385"/>
      <c r="F52" s="948">
        <f>F$51/F$9*F10</f>
        <v>49.961960544768168</v>
      </c>
      <c r="G52" s="948">
        <f t="shared" ref="G52:M52" si="2">G$51/G$9*G10</f>
        <v>6.8131351474475537</v>
      </c>
      <c r="H52" s="948">
        <f t="shared" si="2"/>
        <v>13.02382790562875</v>
      </c>
      <c r="I52" s="948">
        <f t="shared" si="2"/>
        <v>24.513750837179401</v>
      </c>
      <c r="J52" s="948">
        <f t="shared" si="2"/>
        <v>35.951500534395294</v>
      </c>
      <c r="K52" s="948">
        <f t="shared" si="2"/>
        <v>41.721063099623926</v>
      </c>
      <c r="L52" s="948">
        <f t="shared" si="2"/>
        <v>84.694310327860961</v>
      </c>
      <c r="M52" s="948">
        <f t="shared" si="2"/>
        <v>129.02189384000266</v>
      </c>
      <c r="N52" s="384"/>
      <c r="O52" s="939"/>
      <c r="P52" s="939"/>
      <c r="Q52" s="377"/>
      <c r="R52" s="377"/>
      <c r="S52" s="377"/>
      <c r="T52" s="379"/>
      <c r="U52" s="379"/>
      <c r="V52" s="379"/>
      <c r="W52" s="379"/>
      <c r="X52" s="379"/>
      <c r="Y52" s="379"/>
      <c r="Z52" s="379"/>
      <c r="AA52" s="379"/>
      <c r="AB52" s="379"/>
      <c r="AC52" s="379"/>
      <c r="AD52" s="379"/>
      <c r="AE52" s="379"/>
      <c r="AF52" s="379"/>
      <c r="AG52" s="379"/>
      <c r="AH52" s="379"/>
      <c r="AI52" s="379"/>
      <c r="AJ52" s="379"/>
      <c r="AK52" s="379"/>
      <c r="AL52" s="379"/>
      <c r="AM52" s="379"/>
      <c r="AN52" s="379"/>
    </row>
    <row r="53" spans="1:40">
      <c r="A53" s="376"/>
      <c r="B53" s="385" t="s">
        <v>20</v>
      </c>
      <c r="C53" s="384">
        <v>501</v>
      </c>
      <c r="D53" s="384">
        <v>1000</v>
      </c>
      <c r="E53" s="385"/>
      <c r="F53" s="948">
        <f t="shared" ref="F53:M53" si="3">F$51/F$9*F11</f>
        <v>53.949169296864525</v>
      </c>
      <c r="G53" s="948">
        <f t="shared" si="3"/>
        <v>5.0921420258452184</v>
      </c>
      <c r="H53" s="948">
        <f t="shared" si="3"/>
        <v>9.1288743967672552</v>
      </c>
      <c r="I53" s="948">
        <f t="shared" si="3"/>
        <v>19.724852318400227</v>
      </c>
      <c r="J53" s="948">
        <f t="shared" si="3"/>
        <v>26.663090935816079</v>
      </c>
      <c r="K53" s="948">
        <f t="shared" si="3"/>
        <v>45.333118867149054</v>
      </c>
      <c r="L53" s="948">
        <f t="shared" si="3"/>
        <v>103.9022126505517</v>
      </c>
      <c r="M53" s="948">
        <f t="shared" si="3"/>
        <v>138.2616355327238</v>
      </c>
      <c r="N53" s="384"/>
      <c r="O53" s="939"/>
      <c r="P53" s="939"/>
      <c r="Q53" s="377"/>
      <c r="R53" s="377"/>
      <c r="S53" s="377"/>
      <c r="T53" s="379"/>
      <c r="U53" s="379"/>
      <c r="V53" s="379"/>
      <c r="W53" s="379"/>
      <c r="X53" s="379"/>
      <c r="Y53" s="379"/>
      <c r="Z53" s="379"/>
      <c r="AA53" s="379"/>
      <c r="AB53" s="379"/>
      <c r="AC53" s="379"/>
      <c r="AD53" s="379"/>
      <c r="AE53" s="379"/>
      <c r="AF53" s="379"/>
      <c r="AG53" s="379"/>
      <c r="AH53" s="379"/>
      <c r="AI53" s="379"/>
      <c r="AJ53" s="379"/>
      <c r="AK53" s="379"/>
      <c r="AL53" s="379"/>
      <c r="AM53" s="379"/>
      <c r="AN53" s="379"/>
    </row>
    <row r="54" spans="1:40">
      <c r="A54" s="376"/>
      <c r="B54" s="385" t="s">
        <v>20</v>
      </c>
      <c r="C54" s="384">
        <v>1001</v>
      </c>
      <c r="D54" s="384">
        <v>2000</v>
      </c>
      <c r="E54" s="385"/>
      <c r="F54" s="948">
        <f t="shared" ref="F54:M54" si="4">F$51/F$9*F12</f>
        <v>56.126549126312653</v>
      </c>
      <c r="G54" s="948">
        <f t="shared" si="4"/>
        <v>8.8093050562112474</v>
      </c>
      <c r="H54" s="948">
        <f t="shared" si="4"/>
        <v>15.391066399315234</v>
      </c>
      <c r="I54" s="948">
        <f t="shared" si="4"/>
        <v>28.950796105962763</v>
      </c>
      <c r="J54" s="948">
        <f t="shared" si="4"/>
        <v>51.465797973005877</v>
      </c>
      <c r="K54" s="948">
        <f t="shared" si="4"/>
        <v>58.166220850553827</v>
      </c>
      <c r="L54" s="948">
        <f t="shared" si="4"/>
        <v>102.09371948428924</v>
      </c>
      <c r="M54" s="948">
        <f t="shared" si="4"/>
        <v>116.96285593943087</v>
      </c>
      <c r="N54" s="384"/>
      <c r="O54" s="939"/>
      <c r="P54" s="939"/>
      <c r="Q54" s="377"/>
      <c r="R54" s="377"/>
      <c r="S54" s="377"/>
      <c r="T54" s="379"/>
      <c r="U54" s="379"/>
      <c r="V54" s="379"/>
      <c r="W54" s="379"/>
      <c r="X54" s="379"/>
      <c r="Y54" s="379"/>
      <c r="Z54" s="379"/>
      <c r="AA54" s="379"/>
      <c r="AB54" s="379"/>
      <c r="AC54" s="379"/>
      <c r="AD54" s="379"/>
      <c r="AE54" s="379"/>
      <c r="AF54" s="379"/>
      <c r="AG54" s="379"/>
      <c r="AH54" s="379"/>
      <c r="AI54" s="379"/>
      <c r="AJ54" s="379"/>
      <c r="AK54" s="379"/>
      <c r="AL54" s="379"/>
      <c r="AM54" s="379"/>
      <c r="AN54" s="379"/>
    </row>
    <row r="55" spans="1:40">
      <c r="A55" s="376"/>
      <c r="B55" s="385" t="s">
        <v>20</v>
      </c>
      <c r="C55" s="384">
        <v>2001</v>
      </c>
      <c r="D55" s="384">
        <v>5000</v>
      </c>
      <c r="E55" s="385"/>
      <c r="F55" s="948">
        <f t="shared" ref="F55:M55" si="5">F$51/F$9*F13</f>
        <v>54.006011745312897</v>
      </c>
      <c r="G55" s="948">
        <f t="shared" si="5"/>
        <v>7.6798654090027734</v>
      </c>
      <c r="H55" s="948">
        <f t="shared" si="5"/>
        <v>19.551038317675669</v>
      </c>
      <c r="I55" s="948">
        <f t="shared" si="5"/>
        <v>40.731602646259169</v>
      </c>
      <c r="J55" s="948">
        <f t="shared" si="5"/>
        <v>49.815697742148792</v>
      </c>
      <c r="K55" s="948">
        <f t="shared" si="5"/>
        <v>64.138455421334029</v>
      </c>
      <c r="L55" s="948">
        <f t="shared" si="5"/>
        <v>85.182465148920556</v>
      </c>
      <c r="M55" s="948">
        <f t="shared" si="5"/>
        <v>103.0473425209881</v>
      </c>
      <c r="N55" s="384"/>
      <c r="O55" s="939"/>
      <c r="P55" s="939"/>
      <c r="Q55" s="377"/>
      <c r="R55" s="377"/>
      <c r="S55" s="377"/>
      <c r="T55" s="379"/>
      <c r="U55" s="379"/>
      <c r="V55" s="379"/>
      <c r="W55" s="379"/>
      <c r="X55" s="379"/>
      <c r="Y55" s="379"/>
      <c r="Z55" s="379"/>
      <c r="AA55" s="379"/>
      <c r="AB55" s="379"/>
      <c r="AC55" s="379"/>
      <c r="AD55" s="379"/>
      <c r="AE55" s="379"/>
      <c r="AF55" s="379"/>
      <c r="AG55" s="379"/>
      <c r="AH55" s="379"/>
      <c r="AI55" s="379"/>
      <c r="AJ55" s="379"/>
      <c r="AK55" s="379"/>
      <c r="AL55" s="379"/>
      <c r="AM55" s="379"/>
      <c r="AN55" s="379"/>
    </row>
    <row r="56" spans="1:40">
      <c r="A56" s="376"/>
      <c r="B56" s="385" t="s">
        <v>20</v>
      </c>
      <c r="C56" s="384">
        <v>5001</v>
      </c>
      <c r="D56" s="384">
        <v>10000</v>
      </c>
      <c r="E56" s="385"/>
      <c r="F56" s="948">
        <f t="shared" ref="F56:M56" si="6">F$51/F$9*F14</f>
        <v>42.602147875826105</v>
      </c>
      <c r="G56" s="948">
        <f t="shared" si="6"/>
        <v>6.0581915095623282</v>
      </c>
      <c r="H56" s="948">
        <f t="shared" si="6"/>
        <v>18.526417419077966</v>
      </c>
      <c r="I56" s="948">
        <f t="shared" si="6"/>
        <v>27.876637722675138</v>
      </c>
      <c r="J56" s="948">
        <f t="shared" si="6"/>
        <v>37.317913373241218</v>
      </c>
      <c r="K56" s="948">
        <f t="shared" si="6"/>
        <v>47.417432594445252</v>
      </c>
      <c r="L56" s="948">
        <f t="shared" si="6"/>
        <v>89.897313631516269</v>
      </c>
      <c r="M56" s="948">
        <f t="shared" si="6"/>
        <v>85.089714033725102</v>
      </c>
      <c r="N56" s="384"/>
      <c r="O56" s="939"/>
      <c r="P56" s="939"/>
      <c r="Q56" s="377"/>
      <c r="R56" s="377"/>
      <c r="S56" s="377"/>
      <c r="T56" s="379"/>
      <c r="U56" s="379"/>
      <c r="V56" s="379"/>
      <c r="W56" s="379"/>
      <c r="X56" s="379"/>
      <c r="Y56" s="379"/>
      <c r="Z56" s="379"/>
      <c r="AA56" s="379"/>
      <c r="AB56" s="379"/>
      <c r="AC56" s="379"/>
      <c r="AD56" s="379"/>
      <c r="AE56" s="379"/>
      <c r="AF56" s="379"/>
      <c r="AG56" s="379"/>
      <c r="AH56" s="379"/>
      <c r="AI56" s="379"/>
      <c r="AJ56" s="379"/>
      <c r="AK56" s="379"/>
      <c r="AL56" s="379"/>
      <c r="AM56" s="379"/>
      <c r="AN56" s="379"/>
    </row>
    <row r="57" spans="1:40">
      <c r="A57" s="376"/>
      <c r="B57" s="385" t="s">
        <v>20</v>
      </c>
      <c r="C57" s="384">
        <v>10001</v>
      </c>
      <c r="D57" s="384">
        <v>20000</v>
      </c>
      <c r="E57" s="385"/>
      <c r="F57" s="948">
        <f t="shared" ref="F57:M57" si="7">F$51/F$9*F15</f>
        <v>22.729703118941277</v>
      </c>
      <c r="G57" s="948">
        <f t="shared" si="7"/>
        <v>3.2322523937385452</v>
      </c>
      <c r="H57" s="948">
        <f t="shared" si="7"/>
        <v>9.8844773981964131</v>
      </c>
      <c r="I57" s="948">
        <f t="shared" si="7"/>
        <v>14.873139758998553</v>
      </c>
      <c r="J57" s="948">
        <f t="shared" si="7"/>
        <v>28.095908651728806</v>
      </c>
      <c r="K57" s="948">
        <f t="shared" si="7"/>
        <v>29.207029867936285</v>
      </c>
      <c r="L57" s="948">
        <f t="shared" si="7"/>
        <v>35.220246162119963</v>
      </c>
      <c r="M57" s="948">
        <f t="shared" si="7"/>
        <v>37.572697294232007</v>
      </c>
      <c r="N57" s="384"/>
      <c r="O57" s="939"/>
      <c r="P57" s="939"/>
      <c r="Q57" s="377"/>
      <c r="R57" s="377"/>
      <c r="S57" s="377"/>
      <c r="T57" s="379"/>
      <c r="U57" s="379"/>
      <c r="V57" s="379"/>
      <c r="W57" s="379"/>
      <c r="X57" s="379"/>
      <c r="Y57" s="379"/>
      <c r="Z57" s="379"/>
      <c r="AA57" s="379"/>
      <c r="AB57" s="379"/>
      <c r="AC57" s="379"/>
      <c r="AD57" s="379"/>
      <c r="AE57" s="379"/>
      <c r="AF57" s="379"/>
      <c r="AG57" s="379"/>
      <c r="AH57" s="379"/>
      <c r="AI57" s="379"/>
      <c r="AJ57" s="379"/>
      <c r="AK57" s="379"/>
      <c r="AL57" s="379"/>
      <c r="AM57" s="379"/>
      <c r="AN57" s="379"/>
    </row>
    <row r="58" spans="1:40">
      <c r="A58" s="376"/>
      <c r="B58" s="385" t="s">
        <v>20</v>
      </c>
      <c r="C58" s="384">
        <v>20001</v>
      </c>
      <c r="D58" s="384" t="s">
        <v>76</v>
      </c>
      <c r="E58" s="385"/>
      <c r="F58" s="948">
        <f t="shared" ref="F58:M58" si="8">F$51/F$9*F16</f>
        <v>17.930118187829386</v>
      </c>
      <c r="G58" s="948">
        <f t="shared" si="8"/>
        <v>2.5497327056740731</v>
      </c>
      <c r="H58" s="948">
        <f t="shared" si="8"/>
        <v>7.7972794913849777</v>
      </c>
      <c r="I58" s="948">
        <f t="shared" si="8"/>
        <v>11.732540117548609</v>
      </c>
      <c r="J58" s="948">
        <f t="shared" si="8"/>
        <v>22.163200288355565</v>
      </c>
      <c r="K58" s="948">
        <f t="shared" si="8"/>
        <v>23.039698086120588</v>
      </c>
      <c r="L58" s="948">
        <f t="shared" si="8"/>
        <v>27.783168701618745</v>
      </c>
      <c r="M58" s="948">
        <f t="shared" si="8"/>
        <v>29.638878237688864</v>
      </c>
      <c r="N58" s="384"/>
      <c r="O58" s="939"/>
      <c r="P58" s="939"/>
      <c r="Q58" s="377"/>
      <c r="R58" s="377"/>
      <c r="S58" s="377"/>
      <c r="T58" s="379"/>
      <c r="U58" s="379"/>
      <c r="V58" s="379"/>
      <c r="W58" s="379"/>
      <c r="X58" s="379"/>
      <c r="Y58" s="379"/>
      <c r="Z58" s="379"/>
      <c r="AA58" s="379"/>
      <c r="AB58" s="379"/>
      <c r="AC58" s="379"/>
      <c r="AD58" s="379"/>
      <c r="AE58" s="379"/>
      <c r="AF58" s="379"/>
      <c r="AG58" s="379"/>
      <c r="AH58" s="379"/>
      <c r="AI58" s="379"/>
      <c r="AJ58" s="379"/>
      <c r="AK58" s="379"/>
      <c r="AL58" s="379"/>
      <c r="AM58" s="379"/>
      <c r="AN58" s="379"/>
    </row>
    <row r="59" spans="1:40">
      <c r="A59" s="376"/>
      <c r="B59" s="386"/>
      <c r="C59" s="386"/>
      <c r="D59" s="386"/>
      <c r="E59" s="386"/>
      <c r="F59" s="386"/>
      <c r="G59" s="386"/>
      <c r="H59" s="387"/>
      <c r="I59" s="387"/>
      <c r="J59" s="386"/>
      <c r="K59" s="386"/>
      <c r="L59" s="386"/>
      <c r="M59" s="386"/>
      <c r="N59" s="386"/>
      <c r="O59" s="939"/>
      <c r="P59" s="939"/>
      <c r="Q59" s="377"/>
      <c r="R59" s="377"/>
      <c r="S59" s="377"/>
      <c r="T59" s="379"/>
      <c r="U59" s="379"/>
      <c r="V59" s="379"/>
      <c r="W59" s="379"/>
      <c r="X59" s="379"/>
      <c r="Y59" s="379"/>
      <c r="Z59" s="379"/>
      <c r="AA59" s="379"/>
      <c r="AB59" s="379"/>
      <c r="AC59" s="379"/>
      <c r="AD59" s="379"/>
      <c r="AE59" s="379"/>
      <c r="AF59" s="379"/>
      <c r="AG59" s="379"/>
      <c r="AH59" s="379"/>
      <c r="AI59" s="379"/>
      <c r="AJ59" s="379"/>
      <c r="AK59" s="379"/>
      <c r="AL59" s="379"/>
      <c r="AM59" s="379"/>
      <c r="AN59" s="379"/>
    </row>
    <row r="60" spans="1:40">
      <c r="A60" s="376"/>
      <c r="B60" s="379"/>
      <c r="C60" s="379"/>
      <c r="D60" s="379"/>
      <c r="E60" s="379"/>
      <c r="F60" s="379"/>
      <c r="G60" s="379"/>
      <c r="H60" s="379"/>
      <c r="I60" s="379"/>
      <c r="J60" s="379"/>
      <c r="K60" s="379"/>
      <c r="L60" s="379"/>
      <c r="M60" s="379"/>
      <c r="N60" s="379"/>
      <c r="O60" s="939"/>
      <c r="P60" s="939"/>
      <c r="Q60" s="377"/>
      <c r="R60" s="377"/>
      <c r="S60" s="377"/>
      <c r="T60" s="379"/>
      <c r="U60" s="379"/>
      <c r="V60" s="379"/>
      <c r="W60" s="379"/>
      <c r="X60" s="379"/>
      <c r="Y60" s="379"/>
      <c r="Z60" s="379"/>
      <c r="AA60" s="379"/>
      <c r="AB60" s="379"/>
      <c r="AC60" s="379"/>
      <c r="AD60" s="379"/>
      <c r="AE60" s="379"/>
      <c r="AF60" s="379"/>
      <c r="AG60" s="379"/>
      <c r="AH60" s="379"/>
      <c r="AI60" s="379"/>
      <c r="AJ60" s="379"/>
      <c r="AK60" s="379"/>
      <c r="AL60" s="379"/>
      <c r="AM60" s="379"/>
      <c r="AN60" s="379"/>
    </row>
    <row r="61" spans="1:40">
      <c r="A61" s="376"/>
      <c r="B61" s="954" t="s">
        <v>222</v>
      </c>
      <c r="C61" s="377"/>
      <c r="D61" s="377"/>
      <c r="E61" s="377"/>
      <c r="F61" s="377"/>
      <c r="G61" s="377"/>
      <c r="H61" s="378"/>
      <c r="I61" s="378"/>
      <c r="J61" s="377"/>
      <c r="K61" s="377"/>
      <c r="L61" s="377"/>
      <c r="M61" s="377"/>
      <c r="N61" s="377"/>
      <c r="O61" s="939"/>
      <c r="P61" s="939"/>
      <c r="Q61" s="377"/>
      <c r="R61" s="377"/>
      <c r="S61" s="377"/>
      <c r="T61" s="379"/>
      <c r="U61" s="379"/>
      <c r="V61" s="379"/>
      <c r="W61" s="379"/>
      <c r="X61" s="379"/>
      <c r="Y61" s="379"/>
      <c r="Z61" s="379"/>
      <c r="AA61" s="379"/>
      <c r="AB61" s="379"/>
      <c r="AC61" s="379"/>
      <c r="AD61" s="379"/>
      <c r="AE61" s="379"/>
      <c r="AF61" s="379"/>
      <c r="AG61" s="379"/>
      <c r="AH61" s="379"/>
      <c r="AI61" s="379"/>
      <c r="AJ61" s="379"/>
      <c r="AK61" s="379"/>
      <c r="AL61" s="379"/>
      <c r="AM61" s="379"/>
      <c r="AN61" s="379"/>
    </row>
    <row r="62" spans="1:40">
      <c r="A62" s="376"/>
      <c r="B62" s="383">
        <v>1</v>
      </c>
      <c r="C62" s="383">
        <v>2</v>
      </c>
      <c r="D62" s="383">
        <v>3</v>
      </c>
      <c r="E62" s="383">
        <v>4</v>
      </c>
      <c r="F62" s="383">
        <v>5</v>
      </c>
      <c r="G62" s="383">
        <v>7</v>
      </c>
      <c r="H62" s="383">
        <v>8</v>
      </c>
      <c r="I62" s="383">
        <v>9</v>
      </c>
      <c r="J62" s="383">
        <v>10</v>
      </c>
      <c r="K62" s="383">
        <v>11</v>
      </c>
      <c r="L62" s="383">
        <v>12</v>
      </c>
      <c r="M62" s="383">
        <v>13</v>
      </c>
      <c r="N62" s="383">
        <v>14</v>
      </c>
      <c r="O62" s="939"/>
      <c r="P62" s="939"/>
      <c r="Q62" s="377"/>
      <c r="R62" s="377"/>
      <c r="S62" s="377"/>
      <c r="T62" s="379"/>
      <c r="U62" s="379"/>
      <c r="V62" s="379"/>
      <c r="W62" s="379"/>
      <c r="X62" s="379"/>
      <c r="Y62" s="379"/>
      <c r="Z62" s="379"/>
      <c r="AA62" s="379"/>
      <c r="AB62" s="379"/>
      <c r="AC62" s="379"/>
      <c r="AD62" s="379"/>
      <c r="AE62" s="379"/>
      <c r="AF62" s="379"/>
      <c r="AG62" s="379"/>
      <c r="AH62" s="379"/>
      <c r="AI62" s="379"/>
      <c r="AJ62" s="379"/>
      <c r="AK62" s="379"/>
      <c r="AL62" s="379"/>
      <c r="AM62" s="379"/>
      <c r="AN62" s="379"/>
    </row>
    <row r="63" spans="1:40" ht="60">
      <c r="A63" s="376"/>
      <c r="B63" s="383" t="s">
        <v>5</v>
      </c>
      <c r="C63" s="383" t="s">
        <v>28</v>
      </c>
      <c r="D63" s="383" t="s">
        <v>29</v>
      </c>
      <c r="E63" s="383" t="s">
        <v>215</v>
      </c>
      <c r="F63" s="383" t="s">
        <v>9</v>
      </c>
      <c r="G63" s="383" t="s">
        <v>11</v>
      </c>
      <c r="H63" s="383" t="s">
        <v>12</v>
      </c>
      <c r="I63" s="383" t="s">
        <v>13</v>
      </c>
      <c r="J63" s="383" t="s">
        <v>14</v>
      </c>
      <c r="K63" s="383" t="s">
        <v>15</v>
      </c>
      <c r="L63" s="383" t="s">
        <v>16</v>
      </c>
      <c r="M63" s="383" t="s">
        <v>17</v>
      </c>
      <c r="N63" s="383" t="s">
        <v>216</v>
      </c>
      <c r="O63" s="939"/>
      <c r="P63" s="939"/>
      <c r="Q63" s="377"/>
      <c r="R63" s="377"/>
      <c r="S63" s="377"/>
      <c r="T63" s="379"/>
      <c r="U63" s="379"/>
      <c r="V63" s="379"/>
      <c r="W63" s="379"/>
      <c r="X63" s="379"/>
      <c r="Y63" s="379"/>
      <c r="Z63" s="379"/>
      <c r="AA63" s="379"/>
      <c r="AB63" s="379"/>
      <c r="AC63" s="379"/>
      <c r="AD63" s="379"/>
      <c r="AE63" s="379"/>
      <c r="AF63" s="379"/>
      <c r="AG63" s="379"/>
      <c r="AH63" s="379"/>
      <c r="AI63" s="379"/>
      <c r="AJ63" s="379"/>
      <c r="AK63" s="379"/>
      <c r="AL63" s="379"/>
      <c r="AM63" s="379"/>
      <c r="AN63" s="379"/>
    </row>
    <row r="64" spans="1:40">
      <c r="A64" s="376"/>
      <c r="B64" s="389" t="s">
        <v>21</v>
      </c>
      <c r="C64" s="389" t="s">
        <v>19</v>
      </c>
      <c r="D64" s="389" t="s">
        <v>19</v>
      </c>
      <c r="E64" s="389">
        <f>E28</f>
        <v>105</v>
      </c>
      <c r="F64" s="388">
        <f t="shared" ref="F64:N64" si="9">F28</f>
        <v>46.427382766646915</v>
      </c>
      <c r="G64" s="388">
        <f t="shared" si="9"/>
        <v>5.1170177352334285</v>
      </c>
      <c r="H64" s="388">
        <f t="shared" si="9"/>
        <v>8.9217577243994963</v>
      </c>
      <c r="I64" s="388">
        <f t="shared" si="9"/>
        <v>20.767691414410454</v>
      </c>
      <c r="J64" s="388">
        <f t="shared" si="9"/>
        <v>30.02210599032863</v>
      </c>
      <c r="K64" s="388">
        <f t="shared" si="9"/>
        <v>44.13072258748366</v>
      </c>
      <c r="L64" s="388">
        <f t="shared" si="9"/>
        <v>78.553867784311464</v>
      </c>
      <c r="M64" s="388">
        <f t="shared" si="9"/>
        <v>99.689950476747043</v>
      </c>
      <c r="N64" s="390">
        <f t="shared" si="9"/>
        <v>3265.8095238095239</v>
      </c>
      <c r="O64" s="939"/>
      <c r="P64" s="939"/>
      <c r="Q64" s="377"/>
      <c r="R64" s="377"/>
      <c r="S64" s="377"/>
      <c r="T64" s="379"/>
      <c r="U64" s="379"/>
      <c r="V64" s="379"/>
      <c r="W64" s="379"/>
      <c r="X64" s="379"/>
      <c r="Y64" s="379"/>
      <c r="Z64" s="379"/>
      <c r="AA64" s="379"/>
      <c r="AB64" s="379"/>
      <c r="AC64" s="379"/>
      <c r="AD64" s="379"/>
      <c r="AE64" s="379"/>
      <c r="AF64" s="379"/>
      <c r="AG64" s="379"/>
      <c r="AH64" s="379"/>
      <c r="AI64" s="379"/>
      <c r="AJ64" s="379"/>
      <c r="AK64" s="379"/>
      <c r="AL64" s="379"/>
      <c r="AM64" s="379"/>
      <c r="AN64" s="379"/>
    </row>
    <row r="65" spans="1:40">
      <c r="A65" s="376"/>
      <c r="B65" s="385" t="s">
        <v>21</v>
      </c>
      <c r="C65" s="945" t="s">
        <v>75</v>
      </c>
      <c r="D65" s="945">
        <v>500</v>
      </c>
      <c r="E65" s="946"/>
      <c r="F65" s="948">
        <f>F$64/F$9*F10</f>
        <v>44.993908722716419</v>
      </c>
      <c r="G65" s="948">
        <f t="shared" ref="G65:M65" si="10">G$64/G$9*G10</f>
        <v>4.761347523937002</v>
      </c>
      <c r="H65" s="948">
        <f t="shared" si="10"/>
        <v>8.2751691383934514</v>
      </c>
      <c r="I65" s="948">
        <f t="shared" si="10"/>
        <v>18.583403776058674</v>
      </c>
      <c r="J65" s="948">
        <f t="shared" si="10"/>
        <v>27.343698680772579</v>
      </c>
      <c r="K65" s="948">
        <f t="shared" si="10"/>
        <v>36.744985003237737</v>
      </c>
      <c r="L65" s="948">
        <f t="shared" si="10"/>
        <v>76.844788746478827</v>
      </c>
      <c r="M65" s="948">
        <f t="shared" si="10"/>
        <v>116.81640620936423</v>
      </c>
      <c r="N65" s="945"/>
      <c r="O65" s="939"/>
      <c r="P65" s="939"/>
      <c r="Q65" s="377"/>
      <c r="R65" s="377"/>
      <c r="S65" s="377"/>
      <c r="T65" s="379"/>
      <c r="U65" s="379"/>
      <c r="V65" s="379"/>
      <c r="W65" s="379"/>
      <c r="X65" s="379"/>
      <c r="Y65" s="379"/>
      <c r="Z65" s="379"/>
      <c r="AA65" s="379"/>
      <c r="AB65" s="379"/>
      <c r="AC65" s="379"/>
      <c r="AD65" s="379"/>
      <c r="AE65" s="379"/>
      <c r="AF65" s="379"/>
      <c r="AG65" s="379"/>
      <c r="AH65" s="379"/>
      <c r="AI65" s="379"/>
      <c r="AJ65" s="379"/>
      <c r="AK65" s="379"/>
      <c r="AL65" s="379"/>
      <c r="AM65" s="379"/>
      <c r="AN65" s="379"/>
    </row>
    <row r="66" spans="1:40">
      <c r="A66" s="376"/>
      <c r="B66" s="385" t="s">
        <v>21</v>
      </c>
      <c r="C66" s="945">
        <v>501</v>
      </c>
      <c r="D66" s="945">
        <v>1000</v>
      </c>
      <c r="E66" s="946"/>
      <c r="F66" s="948">
        <f t="shared" ref="F66:M66" si="11">F$64/F$9*F11</f>
        <v>48.584642646968433</v>
      </c>
      <c r="G66" s="948">
        <f t="shared" si="11"/>
        <v>3.5586345054929529</v>
      </c>
      <c r="H66" s="948">
        <f t="shared" si="11"/>
        <v>5.8003668524942427</v>
      </c>
      <c r="I66" s="948">
        <f t="shared" si="11"/>
        <v>14.953031769418727</v>
      </c>
      <c r="J66" s="948">
        <f t="shared" si="11"/>
        <v>20.279195961500537</v>
      </c>
      <c r="K66" s="948">
        <f t="shared" si="11"/>
        <v>39.926230281950815</v>
      </c>
      <c r="L66" s="948">
        <f t="shared" si="11"/>
        <v>94.272490684617367</v>
      </c>
      <c r="M66" s="948">
        <f t="shared" si="11"/>
        <v>125.18206715823385</v>
      </c>
      <c r="N66" s="945"/>
      <c r="O66" s="939"/>
      <c r="P66" s="939"/>
      <c r="Q66" s="377"/>
      <c r="R66" s="377"/>
      <c r="S66" s="377"/>
      <c r="T66" s="379"/>
      <c r="U66" s="379"/>
      <c r="V66" s="379"/>
      <c r="W66" s="379"/>
      <c r="X66" s="379"/>
      <c r="Y66" s="379"/>
      <c r="Z66" s="379"/>
      <c r="AA66" s="379"/>
      <c r="AB66" s="379"/>
      <c r="AC66" s="379"/>
      <c r="AD66" s="379"/>
      <c r="AE66" s="379"/>
      <c r="AF66" s="379"/>
      <c r="AG66" s="379"/>
      <c r="AH66" s="379"/>
      <c r="AI66" s="379"/>
      <c r="AJ66" s="379"/>
      <c r="AK66" s="379"/>
      <c r="AL66" s="379"/>
      <c r="AM66" s="379"/>
      <c r="AN66" s="379"/>
    </row>
    <row r="67" spans="1:40">
      <c r="A67" s="376"/>
      <c r="B67" s="385" t="s">
        <v>21</v>
      </c>
      <c r="C67" s="945">
        <v>1001</v>
      </c>
      <c r="D67" s="945">
        <v>2000</v>
      </c>
      <c r="E67" s="946"/>
      <c r="F67" s="948">
        <f t="shared" ref="F67:M67" si="12">F$64/F$9*F12</f>
        <v>50.54551104029516</v>
      </c>
      <c r="G67" s="948">
        <f t="shared" si="12"/>
        <v>6.1563673564747843</v>
      </c>
      <c r="H67" s="948">
        <f t="shared" si="12"/>
        <v>9.7792813754497416</v>
      </c>
      <c r="I67" s="948">
        <f t="shared" si="12"/>
        <v>21.947042590458057</v>
      </c>
      <c r="J67" s="948">
        <f t="shared" si="12"/>
        <v>39.143436330092506</v>
      </c>
      <c r="K67" s="948">
        <f t="shared" si="12"/>
        <v>51.228726069252062</v>
      </c>
      <c r="L67" s="948">
        <f t="shared" si="12"/>
        <v>92.631609794591711</v>
      </c>
      <c r="M67" s="948">
        <f t="shared" si="12"/>
        <v>105.89815483387129</v>
      </c>
      <c r="N67" s="945"/>
      <c r="O67" s="939"/>
      <c r="P67" s="939"/>
      <c r="Q67" s="377"/>
      <c r="R67" s="377"/>
      <c r="S67" s="377"/>
      <c r="T67" s="379"/>
      <c r="U67" s="379"/>
      <c r="V67" s="379"/>
      <c r="W67" s="379"/>
      <c r="X67" s="379"/>
      <c r="Y67" s="379"/>
      <c r="Z67" s="379"/>
      <c r="AA67" s="379"/>
      <c r="AB67" s="379"/>
      <c r="AC67" s="379"/>
      <c r="AD67" s="379"/>
      <c r="AE67" s="379"/>
      <c r="AF67" s="379"/>
      <c r="AG67" s="379"/>
      <c r="AH67" s="379"/>
      <c r="AI67" s="379"/>
      <c r="AJ67" s="379"/>
      <c r="AK67" s="379"/>
      <c r="AL67" s="379"/>
      <c r="AM67" s="379"/>
      <c r="AN67" s="379"/>
    </row>
    <row r="68" spans="1:40">
      <c r="A68" s="376"/>
      <c r="B68" s="385" t="s">
        <v>21</v>
      </c>
      <c r="C68" s="945">
        <v>2001</v>
      </c>
      <c r="D68" s="945">
        <v>5000</v>
      </c>
      <c r="E68" s="946"/>
      <c r="F68" s="948">
        <f t="shared" ref="F68:M68" si="13">F$64/F$9*F13</f>
        <v>48.635832870674122</v>
      </c>
      <c r="G68" s="948">
        <f t="shared" si="13"/>
        <v>5.3670604439754763</v>
      </c>
      <c r="H68" s="948">
        <f t="shared" si="13"/>
        <v>12.422472876814851</v>
      </c>
      <c r="I68" s="948">
        <f t="shared" si="13"/>
        <v>30.877845803727201</v>
      </c>
      <c r="J68" s="948">
        <f t="shared" si="13"/>
        <v>37.888416571947431</v>
      </c>
      <c r="K68" s="948">
        <f t="shared" si="13"/>
        <v>56.488651234992005</v>
      </c>
      <c r="L68" s="948">
        <f t="shared" si="13"/>
        <v>77.287701073820372</v>
      </c>
      <c r="M68" s="948">
        <f t="shared" si="13"/>
        <v>93.299050761530722</v>
      </c>
      <c r="N68" s="945"/>
      <c r="O68" s="939"/>
      <c r="P68" s="939"/>
      <c r="Q68" s="377"/>
      <c r="R68" s="377"/>
      <c r="S68" s="377"/>
      <c r="T68" s="379"/>
      <c r="U68" s="379"/>
      <c r="V68" s="379"/>
      <c r="W68" s="379"/>
      <c r="X68" s="379"/>
      <c r="Y68" s="379"/>
      <c r="Z68" s="379"/>
      <c r="AA68" s="379"/>
      <c r="AB68" s="379"/>
      <c r="AC68" s="379"/>
      <c r="AD68" s="379"/>
      <c r="AE68" s="379"/>
      <c r="AF68" s="379"/>
      <c r="AG68" s="379"/>
      <c r="AH68" s="379"/>
      <c r="AI68" s="379"/>
      <c r="AJ68" s="379"/>
      <c r="AK68" s="379"/>
      <c r="AL68" s="379"/>
      <c r="AM68" s="379"/>
      <c r="AN68" s="379"/>
    </row>
    <row r="69" spans="1:40">
      <c r="A69" s="376"/>
      <c r="B69" s="385" t="s">
        <v>21</v>
      </c>
      <c r="C69" s="945">
        <v>5001</v>
      </c>
      <c r="D69" s="945">
        <v>10000</v>
      </c>
      <c r="E69" s="946"/>
      <c r="F69" s="948">
        <f t="shared" ref="F69:M69" si="14">F$64/F$9*F14</f>
        <v>38.365931440961262</v>
      </c>
      <c r="G69" s="948">
        <f t="shared" si="14"/>
        <v>4.2337564893890587</v>
      </c>
      <c r="H69" s="948">
        <f t="shared" si="14"/>
        <v>11.771442219770913</v>
      </c>
      <c r="I69" s="948">
        <f t="shared" si="14"/>
        <v>21.132743746978047</v>
      </c>
      <c r="J69" s="948">
        <f t="shared" si="14"/>
        <v>28.38295379901713</v>
      </c>
      <c r="K69" s="948">
        <f t="shared" si="14"/>
        <v>41.761947566255387</v>
      </c>
      <c r="L69" s="948">
        <f t="shared" si="14"/>
        <v>81.565574454147523</v>
      </c>
      <c r="M69" s="948">
        <f t="shared" si="14"/>
        <v>77.040216221973168</v>
      </c>
      <c r="N69" s="945"/>
      <c r="O69" s="939"/>
      <c r="P69" s="939"/>
      <c r="Q69" s="377"/>
      <c r="R69" s="377"/>
      <c r="S69" s="377"/>
      <c r="T69" s="379"/>
      <c r="U69" s="379"/>
      <c r="V69" s="379"/>
      <c r="W69" s="379"/>
      <c r="X69" s="379"/>
      <c r="Y69" s="379"/>
      <c r="Z69" s="379"/>
      <c r="AA69" s="379"/>
      <c r="AB69" s="379"/>
      <c r="AC69" s="379"/>
      <c r="AD69" s="379"/>
      <c r="AE69" s="379"/>
      <c r="AF69" s="379"/>
      <c r="AG69" s="379"/>
      <c r="AH69" s="379"/>
      <c r="AI69" s="379"/>
      <c r="AJ69" s="379"/>
      <c r="AK69" s="379"/>
      <c r="AL69" s="379"/>
      <c r="AM69" s="379"/>
      <c r="AN69" s="379"/>
    </row>
    <row r="70" spans="1:40">
      <c r="A70" s="376"/>
      <c r="B70" s="385" t="s">
        <v>21</v>
      </c>
      <c r="C70" s="945">
        <v>10001</v>
      </c>
      <c r="D70" s="945">
        <v>20000</v>
      </c>
      <c r="E70" s="946"/>
      <c r="F70" s="948">
        <f t="shared" ref="F70:M70" si="15">F$64/F$9*F15</f>
        <v>20.469536749097404</v>
      </c>
      <c r="G70" s="948">
        <f t="shared" si="15"/>
        <v>2.2588539047889094</v>
      </c>
      <c r="H70" s="948">
        <f t="shared" si="15"/>
        <v>6.2804670721540603</v>
      </c>
      <c r="I70" s="948">
        <f t="shared" si="15"/>
        <v>11.275041644790761</v>
      </c>
      <c r="J70" s="948">
        <f t="shared" si="15"/>
        <v>21.368956758853287</v>
      </c>
      <c r="K70" s="948">
        <f t="shared" si="15"/>
        <v>25.723502584863645</v>
      </c>
      <c r="L70" s="948">
        <f t="shared" si="15"/>
        <v>31.956011749194975</v>
      </c>
      <c r="M70" s="948">
        <f t="shared" si="15"/>
        <v>34.018315332956796</v>
      </c>
      <c r="N70" s="945"/>
      <c r="O70" s="939"/>
      <c r="P70" s="939"/>
      <c r="Q70" s="377"/>
      <c r="R70" s="377"/>
      <c r="S70" s="377"/>
      <c r="T70" s="379"/>
      <c r="U70" s="379"/>
      <c r="V70" s="379"/>
      <c r="W70" s="379"/>
      <c r="X70" s="379"/>
      <c r="Y70" s="379"/>
      <c r="Z70" s="379"/>
      <c r="AA70" s="379"/>
      <c r="AB70" s="379"/>
      <c r="AC70" s="379"/>
      <c r="AD70" s="379"/>
      <c r="AE70" s="379"/>
      <c r="AF70" s="379"/>
      <c r="AG70" s="379"/>
      <c r="AH70" s="379"/>
      <c r="AI70" s="379"/>
      <c r="AJ70" s="379"/>
      <c r="AK70" s="379"/>
      <c r="AL70" s="379"/>
      <c r="AM70" s="379"/>
      <c r="AN70" s="379"/>
    </row>
    <row r="71" spans="1:40">
      <c r="A71" s="376"/>
      <c r="B71" s="385" t="s">
        <v>21</v>
      </c>
      <c r="C71" s="945">
        <v>20001</v>
      </c>
      <c r="D71" s="945" t="s">
        <v>76</v>
      </c>
      <c r="E71" s="946"/>
      <c r="F71" s="948">
        <f t="shared" ref="F71:M71" si="16">F$64/F$9*F16</f>
        <v>16.147206641497426</v>
      </c>
      <c r="G71" s="948">
        <f t="shared" si="16"/>
        <v>1.7818762202905345</v>
      </c>
      <c r="H71" s="948">
        <f t="shared" si="16"/>
        <v>4.954288944700405</v>
      </c>
      <c r="I71" s="948">
        <f t="shared" si="16"/>
        <v>8.8942133650363786</v>
      </c>
      <c r="J71" s="948">
        <f t="shared" si="16"/>
        <v>16.856705880930203</v>
      </c>
      <c r="K71" s="948">
        <f t="shared" si="16"/>
        <v>20.291749484716686</v>
      </c>
      <c r="L71" s="948">
        <f t="shared" si="16"/>
        <v>25.208207272942985</v>
      </c>
      <c r="M71" s="948">
        <f t="shared" si="16"/>
        <v>26.835036572143967</v>
      </c>
      <c r="N71" s="945"/>
      <c r="O71" s="939"/>
      <c r="P71" s="939"/>
      <c r="Q71" s="377"/>
      <c r="R71" s="377"/>
      <c r="S71" s="377"/>
      <c r="T71" s="379"/>
      <c r="U71" s="379"/>
      <c r="V71" s="379"/>
      <c r="W71" s="379"/>
      <c r="X71" s="379"/>
      <c r="Y71" s="379"/>
      <c r="Z71" s="379"/>
      <c r="AA71" s="379"/>
      <c r="AB71" s="379"/>
      <c r="AC71" s="379"/>
      <c r="AD71" s="379"/>
      <c r="AE71" s="379"/>
      <c r="AF71" s="379"/>
      <c r="AG71" s="379"/>
      <c r="AH71" s="379"/>
      <c r="AI71" s="379"/>
      <c r="AJ71" s="379"/>
      <c r="AK71" s="379"/>
      <c r="AL71" s="379"/>
      <c r="AM71" s="379"/>
      <c r="AN71" s="379"/>
    </row>
    <row r="72" spans="1:40">
      <c r="A72" s="376"/>
      <c r="B72" s="386"/>
      <c r="C72" s="386"/>
      <c r="D72" s="386"/>
      <c r="E72" s="386"/>
      <c r="F72" s="386"/>
      <c r="G72" s="386"/>
      <c r="H72" s="387"/>
      <c r="I72" s="387"/>
      <c r="J72" s="386"/>
      <c r="K72" s="386"/>
      <c r="L72" s="386"/>
      <c r="M72" s="386"/>
      <c r="N72" s="386"/>
      <c r="O72" s="939"/>
      <c r="P72" s="939"/>
      <c r="Q72" s="377"/>
      <c r="R72" s="377"/>
      <c r="S72" s="377"/>
      <c r="T72" s="379"/>
      <c r="U72" s="379"/>
      <c r="V72" s="379"/>
      <c r="W72" s="379"/>
      <c r="X72" s="379"/>
      <c r="Y72" s="379"/>
      <c r="Z72" s="379"/>
      <c r="AA72" s="379"/>
      <c r="AB72" s="379"/>
      <c r="AC72" s="379"/>
      <c r="AD72" s="379"/>
      <c r="AE72" s="379"/>
      <c r="AF72" s="379"/>
      <c r="AG72" s="379"/>
      <c r="AH72" s="379"/>
      <c r="AI72" s="379"/>
      <c r="AJ72" s="379"/>
      <c r="AK72" s="379"/>
      <c r="AL72" s="379"/>
      <c r="AM72" s="379"/>
      <c r="AN72" s="379"/>
    </row>
    <row r="73" spans="1:40">
      <c r="A73" s="376"/>
      <c r="B73" s="377"/>
      <c r="C73" s="377"/>
      <c r="D73" s="377"/>
      <c r="E73" s="377"/>
      <c r="F73" s="377"/>
      <c r="G73" s="377"/>
      <c r="H73" s="378"/>
      <c r="I73" s="378"/>
      <c r="J73" s="377"/>
      <c r="K73" s="377"/>
      <c r="L73" s="377"/>
      <c r="M73" s="377"/>
      <c r="N73" s="377"/>
      <c r="O73" s="939"/>
      <c r="P73" s="939"/>
      <c r="Q73" s="377"/>
      <c r="R73" s="377"/>
      <c r="S73" s="377"/>
      <c r="T73" s="379"/>
      <c r="U73" s="379"/>
      <c r="V73" s="379"/>
      <c r="W73" s="379"/>
      <c r="X73" s="379"/>
      <c r="Y73" s="379"/>
      <c r="Z73" s="379"/>
      <c r="AA73" s="379"/>
      <c r="AB73" s="379"/>
      <c r="AC73" s="379"/>
      <c r="AD73" s="379"/>
      <c r="AE73" s="379"/>
      <c r="AF73" s="379"/>
      <c r="AG73" s="379"/>
      <c r="AH73" s="379"/>
      <c r="AI73" s="379"/>
      <c r="AJ73" s="379"/>
      <c r="AK73" s="379"/>
      <c r="AL73" s="379"/>
      <c r="AM73" s="379"/>
      <c r="AN73" s="379"/>
    </row>
    <row r="74" spans="1:40">
      <c r="A74" s="376"/>
      <c r="B74" s="954" t="s">
        <v>223</v>
      </c>
      <c r="C74" s="377"/>
      <c r="D74" s="377"/>
      <c r="E74" s="377"/>
      <c r="F74" s="377"/>
      <c r="G74" s="377"/>
      <c r="H74" s="378"/>
      <c r="I74" s="378"/>
      <c r="J74" s="377"/>
      <c r="K74" s="377"/>
      <c r="L74" s="377"/>
      <c r="M74" s="377"/>
      <c r="N74" s="377"/>
      <c r="O74" s="939"/>
      <c r="P74" s="939"/>
      <c r="Q74" s="377"/>
      <c r="R74" s="377"/>
      <c r="S74" s="377"/>
      <c r="T74" s="379"/>
      <c r="U74" s="379"/>
      <c r="V74" s="379"/>
      <c r="W74" s="379"/>
      <c r="X74" s="379"/>
      <c r="Y74" s="379"/>
      <c r="Z74" s="379"/>
      <c r="AA74" s="379"/>
      <c r="AB74" s="379"/>
      <c r="AC74" s="379"/>
      <c r="AD74" s="379"/>
      <c r="AE74" s="379"/>
      <c r="AF74" s="379"/>
      <c r="AG74" s="379"/>
      <c r="AH74" s="379"/>
      <c r="AI74" s="379"/>
      <c r="AJ74" s="379"/>
      <c r="AK74" s="379"/>
      <c r="AL74" s="379"/>
      <c r="AM74" s="379"/>
      <c r="AN74" s="379"/>
    </row>
    <row r="75" spans="1:40">
      <c r="A75" s="376"/>
      <c r="B75" s="383">
        <v>1</v>
      </c>
      <c r="C75" s="383">
        <v>2</v>
      </c>
      <c r="D75" s="383">
        <v>3</v>
      </c>
      <c r="E75" s="383">
        <v>4</v>
      </c>
      <c r="F75" s="383">
        <v>5</v>
      </c>
      <c r="G75" s="383">
        <v>7</v>
      </c>
      <c r="H75" s="383">
        <v>8</v>
      </c>
      <c r="I75" s="383">
        <v>9</v>
      </c>
      <c r="J75" s="383">
        <v>10</v>
      </c>
      <c r="K75" s="383">
        <v>11</v>
      </c>
      <c r="L75" s="383">
        <v>12</v>
      </c>
      <c r="M75" s="383">
        <v>13</v>
      </c>
      <c r="N75" s="383">
        <v>14</v>
      </c>
      <c r="O75" s="939"/>
      <c r="P75" s="939"/>
      <c r="Q75" s="377"/>
      <c r="R75" s="377"/>
      <c r="S75" s="377"/>
      <c r="T75" s="379"/>
      <c r="U75" s="379"/>
      <c r="V75" s="379"/>
      <c r="W75" s="379"/>
      <c r="X75" s="379"/>
      <c r="Y75" s="379"/>
      <c r="Z75" s="379"/>
      <c r="AA75" s="379"/>
      <c r="AB75" s="379"/>
      <c r="AC75" s="379"/>
      <c r="AD75" s="379"/>
      <c r="AE75" s="379"/>
      <c r="AF75" s="379"/>
      <c r="AG75" s="379"/>
      <c r="AH75" s="379"/>
      <c r="AI75" s="379"/>
      <c r="AJ75" s="379"/>
      <c r="AK75" s="379"/>
      <c r="AL75" s="379"/>
      <c r="AM75" s="379"/>
      <c r="AN75" s="379"/>
    </row>
    <row r="76" spans="1:40" ht="60">
      <c r="A76" s="376"/>
      <c r="B76" s="383" t="s">
        <v>5</v>
      </c>
      <c r="C76" s="383" t="s">
        <v>28</v>
      </c>
      <c r="D76" s="383" t="s">
        <v>29</v>
      </c>
      <c r="E76" s="383" t="s">
        <v>215</v>
      </c>
      <c r="F76" s="383" t="s">
        <v>9</v>
      </c>
      <c r="G76" s="383" t="s">
        <v>11</v>
      </c>
      <c r="H76" s="383" t="s">
        <v>12</v>
      </c>
      <c r="I76" s="383" t="s">
        <v>13</v>
      </c>
      <c r="J76" s="383" t="s">
        <v>14</v>
      </c>
      <c r="K76" s="383" t="s">
        <v>15</v>
      </c>
      <c r="L76" s="383" t="s">
        <v>16</v>
      </c>
      <c r="M76" s="383" t="s">
        <v>17</v>
      </c>
      <c r="N76" s="383" t="s">
        <v>216</v>
      </c>
      <c r="O76" s="939"/>
      <c r="P76" s="939"/>
      <c r="Q76" s="377"/>
      <c r="R76" s="377"/>
      <c r="S76" s="377"/>
      <c r="T76" s="379"/>
      <c r="U76" s="379"/>
      <c r="V76" s="379"/>
      <c r="W76" s="379"/>
      <c r="X76" s="379"/>
      <c r="Y76" s="379"/>
      <c r="Z76" s="379"/>
      <c r="AA76" s="379"/>
      <c r="AB76" s="379"/>
      <c r="AC76" s="379"/>
      <c r="AD76" s="379"/>
      <c r="AE76" s="379"/>
      <c r="AF76" s="379"/>
      <c r="AG76" s="379"/>
      <c r="AH76" s="379"/>
      <c r="AI76" s="379"/>
      <c r="AJ76" s="379"/>
      <c r="AK76" s="379"/>
      <c r="AL76" s="379"/>
      <c r="AM76" s="379"/>
      <c r="AN76" s="379"/>
    </row>
    <row r="77" spans="1:40">
      <c r="A77" s="376"/>
      <c r="B77" s="389" t="s">
        <v>22</v>
      </c>
      <c r="C77" s="389" t="s">
        <v>19</v>
      </c>
      <c r="D77" s="389" t="s">
        <v>19</v>
      </c>
      <c r="E77" s="952">
        <f>E29</f>
        <v>49</v>
      </c>
      <c r="F77" s="951">
        <f t="shared" ref="F77:N77" si="17">F29</f>
        <v>61.432921215434995</v>
      </c>
      <c r="G77" s="951">
        <f t="shared" si="17"/>
        <v>6.7708608294070789</v>
      </c>
      <c r="H77" s="951">
        <f t="shared" si="17"/>
        <v>26.584499024072869</v>
      </c>
      <c r="I77" s="951">
        <f t="shared" si="17"/>
        <v>37.33724355555556</v>
      </c>
      <c r="J77" s="951">
        <f t="shared" si="17"/>
        <v>44.252870563674321</v>
      </c>
      <c r="K77" s="951">
        <f t="shared" si="17"/>
        <v>59.617456637168146</v>
      </c>
      <c r="L77" s="951">
        <f t="shared" si="17"/>
        <v>85.517799352750814</v>
      </c>
      <c r="M77" s="951">
        <f t="shared" si="17"/>
        <v>151.78706624605678</v>
      </c>
      <c r="N77" s="953">
        <f t="shared" si="17"/>
        <v>2949.795918367347</v>
      </c>
      <c r="O77" s="939"/>
      <c r="P77" s="939"/>
      <c r="Q77" s="377"/>
      <c r="R77" s="377"/>
      <c r="S77" s="377"/>
      <c r="T77" s="379"/>
      <c r="U77" s="379"/>
      <c r="V77" s="379"/>
      <c r="W77" s="379"/>
      <c r="X77" s="379"/>
      <c r="Y77" s="379"/>
      <c r="Z77" s="379"/>
      <c r="AA77" s="379"/>
      <c r="AB77" s="379"/>
      <c r="AC77" s="379"/>
      <c r="AD77" s="379"/>
      <c r="AE77" s="379"/>
      <c r="AF77" s="379"/>
      <c r="AG77" s="379"/>
      <c r="AH77" s="379"/>
      <c r="AI77" s="379"/>
      <c r="AJ77" s="379"/>
      <c r="AK77" s="379"/>
      <c r="AL77" s="379"/>
      <c r="AM77" s="379"/>
      <c r="AN77" s="379"/>
    </row>
    <row r="78" spans="1:40">
      <c r="A78" s="376"/>
      <c r="B78" s="385" t="s">
        <v>22</v>
      </c>
      <c r="C78" s="945" t="s">
        <v>75</v>
      </c>
      <c r="D78" s="945">
        <v>500</v>
      </c>
      <c r="E78" s="946"/>
      <c r="F78" s="948">
        <f>F$77/F$9*F10</f>
        <v>59.536141927923303</v>
      </c>
      <c r="G78" s="948">
        <f t="shared" ref="G78:M78" si="18">G$77/G$9*G10</f>
        <v>6.300236409782304</v>
      </c>
      <c r="H78" s="948">
        <f t="shared" si="18"/>
        <v>24.657834552267641</v>
      </c>
      <c r="I78" s="948">
        <f t="shared" si="18"/>
        <v>33.410216813818657</v>
      </c>
      <c r="J78" s="948">
        <f t="shared" si="18"/>
        <v>40.304872644249023</v>
      </c>
      <c r="K78" s="948">
        <f t="shared" si="18"/>
        <v>49.639852275730213</v>
      </c>
      <c r="L78" s="948">
        <f t="shared" si="18"/>
        <v>83.657207603956564</v>
      </c>
      <c r="M78" s="948">
        <f t="shared" si="18"/>
        <v>177.86366131321233</v>
      </c>
      <c r="N78" s="945"/>
      <c r="O78" s="939"/>
      <c r="P78" s="939"/>
      <c r="Q78" s="377"/>
      <c r="R78" s="377"/>
      <c r="S78" s="377"/>
      <c r="T78" s="379"/>
      <c r="U78" s="379"/>
      <c r="V78" s="379"/>
      <c r="W78" s="379"/>
      <c r="X78" s="379"/>
      <c r="Y78" s="379"/>
      <c r="Z78" s="379"/>
      <c r="AA78" s="379"/>
      <c r="AB78" s="379"/>
      <c r="AC78" s="379"/>
      <c r="AD78" s="379"/>
      <c r="AE78" s="379"/>
      <c r="AF78" s="379"/>
      <c r="AG78" s="379"/>
      <c r="AH78" s="379"/>
      <c r="AI78" s="379"/>
      <c r="AJ78" s="379"/>
      <c r="AK78" s="379"/>
      <c r="AL78" s="379"/>
      <c r="AM78" s="379"/>
      <c r="AN78" s="379"/>
    </row>
    <row r="79" spans="1:40">
      <c r="A79" s="376"/>
      <c r="B79" s="385" t="s">
        <v>22</v>
      </c>
      <c r="C79" s="945">
        <v>501</v>
      </c>
      <c r="D79" s="945">
        <v>1000</v>
      </c>
      <c r="E79" s="946"/>
      <c r="F79" s="948">
        <f t="shared" ref="F79:M79" si="19">F$77/F$9*F11</f>
        <v>64.28741716958163</v>
      </c>
      <c r="G79" s="948">
        <f t="shared" si="19"/>
        <v>4.7088011467131441</v>
      </c>
      <c r="H79" s="948">
        <f t="shared" si="19"/>
        <v>17.283572552938459</v>
      </c>
      <c r="I79" s="948">
        <f t="shared" si="19"/>
        <v>26.88334384058431</v>
      </c>
      <c r="J79" s="948">
        <f t="shared" si="19"/>
        <v>29.89172825879584</v>
      </c>
      <c r="K79" s="948">
        <f t="shared" si="19"/>
        <v>53.937487604041465</v>
      </c>
      <c r="L79" s="948">
        <f t="shared" si="19"/>
        <v>102.6299044241497</v>
      </c>
      <c r="M79" s="948">
        <f t="shared" si="19"/>
        <v>190.60114514749617</v>
      </c>
      <c r="N79" s="945"/>
      <c r="O79" s="939"/>
      <c r="P79" s="939"/>
      <c r="Q79" s="377"/>
      <c r="R79" s="377"/>
      <c r="S79" s="377"/>
      <c r="T79" s="379"/>
      <c r="U79" s="379"/>
      <c r="V79" s="379"/>
      <c r="W79" s="379"/>
      <c r="X79" s="379"/>
      <c r="Y79" s="379"/>
      <c r="Z79" s="379"/>
      <c r="AA79" s="379"/>
      <c r="AB79" s="379"/>
      <c r="AC79" s="379"/>
      <c r="AD79" s="379"/>
      <c r="AE79" s="379"/>
      <c r="AF79" s="379"/>
      <c r="AG79" s="379"/>
      <c r="AH79" s="379"/>
      <c r="AI79" s="379"/>
      <c r="AJ79" s="379"/>
      <c r="AK79" s="379"/>
      <c r="AL79" s="379"/>
      <c r="AM79" s="379"/>
      <c r="AN79" s="379"/>
    </row>
    <row r="80" spans="1:40">
      <c r="A80" s="376"/>
      <c r="B80" s="385" t="s">
        <v>22</v>
      </c>
      <c r="C80" s="945">
        <v>1001</v>
      </c>
      <c r="D80" s="945">
        <v>2000</v>
      </c>
      <c r="E80" s="946"/>
      <c r="F80" s="948">
        <f t="shared" ref="F80:M80" si="20">F$77/F$9*F12</f>
        <v>66.882047026848014</v>
      </c>
      <c r="G80" s="948">
        <f t="shared" si="20"/>
        <v>8.1461329122194233</v>
      </c>
      <c r="H80" s="948">
        <f t="shared" si="20"/>
        <v>29.139694689397782</v>
      </c>
      <c r="I80" s="948">
        <f t="shared" si="20"/>
        <v>39.457542881029248</v>
      </c>
      <c r="J80" s="948">
        <f t="shared" si="20"/>
        <v>57.69779847859531</v>
      </c>
      <c r="K80" s="948">
        <f t="shared" si="20"/>
        <v>69.206352761538753</v>
      </c>
      <c r="L80" s="948">
        <f t="shared" si="20"/>
        <v>100.84355670286025</v>
      </c>
      <c r="M80" s="948">
        <f t="shared" si="20"/>
        <v>161.23962512001947</v>
      </c>
      <c r="N80" s="945"/>
      <c r="O80" s="939"/>
      <c r="P80" s="939"/>
      <c r="Q80" s="377"/>
      <c r="R80" s="377"/>
      <c r="S80" s="377"/>
      <c r="T80" s="379"/>
      <c r="U80" s="379"/>
      <c r="V80" s="379"/>
      <c r="W80" s="379"/>
      <c r="X80" s="379"/>
      <c r="Y80" s="379"/>
      <c r="Z80" s="379"/>
      <c r="AA80" s="379"/>
      <c r="AB80" s="379"/>
      <c r="AC80" s="379"/>
      <c r="AD80" s="379"/>
      <c r="AE80" s="379"/>
      <c r="AF80" s="379"/>
      <c r="AG80" s="379"/>
      <c r="AH80" s="379"/>
      <c r="AI80" s="379"/>
      <c r="AJ80" s="379"/>
      <c r="AK80" s="379"/>
      <c r="AL80" s="379"/>
      <c r="AM80" s="379"/>
      <c r="AN80" s="379"/>
    </row>
    <row r="81" spans="1:40">
      <c r="A81" s="376"/>
      <c r="B81" s="385" t="s">
        <v>22</v>
      </c>
      <c r="C81" s="945">
        <v>2001</v>
      </c>
      <c r="D81" s="945">
        <v>5000</v>
      </c>
      <c r="E81" s="946"/>
      <c r="F81" s="948">
        <f t="shared" ref="F81:M81" si="21">F$77/F$9*F13</f>
        <v>64.355152303300414</v>
      </c>
      <c r="G81" s="948">
        <f t="shared" si="21"/>
        <v>7.1017184636582025</v>
      </c>
      <c r="H81" s="948">
        <f t="shared" si="21"/>
        <v>37.015712404641</v>
      </c>
      <c r="I81" s="948">
        <f t="shared" si="21"/>
        <v>55.513808744513248</v>
      </c>
      <c r="J81" s="948">
        <f t="shared" si="21"/>
        <v>55.847887385418204</v>
      </c>
      <c r="K81" s="948">
        <f t="shared" si="21"/>
        <v>76.312136263306954</v>
      </c>
      <c r="L81" s="948">
        <f t="shared" si="21"/>
        <v>84.139384848805335</v>
      </c>
      <c r="M81" s="948">
        <f t="shared" si="21"/>
        <v>142.05633698190979</v>
      </c>
      <c r="N81" s="945"/>
      <c r="O81" s="939"/>
      <c r="P81" s="939"/>
      <c r="Q81" s="377"/>
      <c r="R81" s="377"/>
      <c r="S81" s="377"/>
      <c r="T81" s="379"/>
      <c r="U81" s="379"/>
      <c r="V81" s="379"/>
      <c r="W81" s="379"/>
      <c r="X81" s="379"/>
      <c r="Y81" s="379"/>
      <c r="Z81" s="379"/>
      <c r="AA81" s="379"/>
      <c r="AB81" s="379"/>
      <c r="AC81" s="379"/>
      <c r="AD81" s="379"/>
      <c r="AE81" s="379"/>
      <c r="AF81" s="379"/>
      <c r="AG81" s="379"/>
      <c r="AH81" s="379"/>
      <c r="AI81" s="379"/>
      <c r="AJ81" s="379"/>
      <c r="AK81" s="379"/>
      <c r="AL81" s="379"/>
      <c r="AM81" s="379"/>
      <c r="AN81" s="379"/>
    </row>
    <row r="82" spans="1:40">
      <c r="A82" s="376"/>
      <c r="B82" s="385" t="s">
        <v>22</v>
      </c>
      <c r="C82" s="945">
        <v>5001</v>
      </c>
      <c r="D82" s="945">
        <v>10000</v>
      </c>
      <c r="E82" s="946"/>
      <c r="F82" s="948">
        <f t="shared" ref="F82:M82" si="22">F$77/F$9*F14</f>
        <v>50.765972646266754</v>
      </c>
      <c r="G82" s="948">
        <f t="shared" si="22"/>
        <v>5.6021255853522476</v>
      </c>
      <c r="H82" s="948">
        <f t="shared" si="22"/>
        <v>35.075811725709372</v>
      </c>
      <c r="I82" s="948">
        <f t="shared" si="22"/>
        <v>37.993553762579438</v>
      </c>
      <c r="J82" s="948">
        <f t="shared" si="22"/>
        <v>41.836744600371205</v>
      </c>
      <c r="K82" s="948">
        <f t="shared" si="22"/>
        <v>56.417410641290061</v>
      </c>
      <c r="L82" s="948">
        <f t="shared" si="22"/>
        <v>88.796498848586708</v>
      </c>
      <c r="M82" s="948">
        <f t="shared" si="22"/>
        <v>117.30077452513899</v>
      </c>
      <c r="N82" s="945"/>
      <c r="O82" s="939"/>
      <c r="P82" s="939"/>
      <c r="Q82" s="377"/>
      <c r="R82" s="377"/>
      <c r="S82" s="377"/>
      <c r="T82" s="379"/>
      <c r="U82" s="379"/>
      <c r="V82" s="379"/>
      <c r="W82" s="379"/>
      <c r="X82" s="379"/>
      <c r="Y82" s="379"/>
      <c r="Z82" s="379"/>
      <c r="AA82" s="379"/>
      <c r="AB82" s="379"/>
      <c r="AC82" s="379"/>
      <c r="AD82" s="379"/>
      <c r="AE82" s="379"/>
      <c r="AF82" s="379"/>
      <c r="AG82" s="379"/>
      <c r="AH82" s="379"/>
      <c r="AI82" s="379"/>
      <c r="AJ82" s="379"/>
      <c r="AK82" s="379"/>
      <c r="AL82" s="379"/>
      <c r="AM82" s="379"/>
      <c r="AN82" s="379"/>
    </row>
    <row r="83" spans="1:40">
      <c r="A83" s="376"/>
      <c r="B83" s="385" t="s">
        <v>22</v>
      </c>
      <c r="C83" s="945">
        <v>10001</v>
      </c>
      <c r="D83" s="945">
        <v>20000</v>
      </c>
      <c r="E83" s="946"/>
      <c r="F83" s="948">
        <f t="shared" ref="F83:M83" si="23">F$77/F$9*F15</f>
        <v>27.085382881568187</v>
      </c>
      <c r="G83" s="948">
        <f t="shared" si="23"/>
        <v>2.9889256232157178</v>
      </c>
      <c r="H83" s="948">
        <f t="shared" si="23"/>
        <v>18.714145340865478</v>
      </c>
      <c r="I83" s="948">
        <f t="shared" si="23"/>
        <v>20.270860520321101</v>
      </c>
      <c r="J83" s="948">
        <f t="shared" si="23"/>
        <v>31.498046067618215</v>
      </c>
      <c r="K83" s="948">
        <f t="shared" si="23"/>
        <v>34.750616123927728</v>
      </c>
      <c r="L83" s="948">
        <f t="shared" si="23"/>
        <v>34.788965559091046</v>
      </c>
      <c r="M83" s="948">
        <f t="shared" si="23"/>
        <v>51.795996069104</v>
      </c>
      <c r="N83" s="945"/>
      <c r="O83" s="939"/>
      <c r="P83" s="939"/>
      <c r="Q83" s="377"/>
      <c r="R83" s="377"/>
      <c r="S83" s="377"/>
      <c r="T83" s="379"/>
      <c r="U83" s="379"/>
      <c r="V83" s="379"/>
      <c r="W83" s="379"/>
      <c r="X83" s="379"/>
      <c r="Y83" s="379"/>
      <c r="Z83" s="379"/>
      <c r="AA83" s="379"/>
      <c r="AB83" s="379"/>
      <c r="AC83" s="379"/>
      <c r="AD83" s="379"/>
      <c r="AE83" s="379"/>
      <c r="AF83" s="379"/>
      <c r="AG83" s="379"/>
      <c r="AH83" s="379"/>
      <c r="AI83" s="379"/>
      <c r="AJ83" s="379"/>
      <c r="AK83" s="379"/>
      <c r="AL83" s="379"/>
      <c r="AM83" s="379"/>
      <c r="AN83" s="379"/>
    </row>
    <row r="84" spans="1:40">
      <c r="A84" s="376"/>
      <c r="B84" s="385" t="s">
        <v>22</v>
      </c>
      <c r="C84" s="945">
        <v>20001</v>
      </c>
      <c r="D84" s="945" t="s">
        <v>76</v>
      </c>
      <c r="E84" s="946"/>
      <c r="F84" s="948">
        <f t="shared" ref="F84:M84" si="24">F$77/F$9*F16</f>
        <v>21.366056287133294</v>
      </c>
      <c r="G84" s="948">
        <f t="shared" si="24"/>
        <v>2.3577866106940015</v>
      </c>
      <c r="H84" s="948">
        <f t="shared" si="24"/>
        <v>14.762482201816107</v>
      </c>
      <c r="I84" s="948">
        <f t="shared" si="24"/>
        <v>15.990482717545124</v>
      </c>
      <c r="J84" s="948">
        <f t="shared" si="24"/>
        <v>24.846945238253305</v>
      </c>
      <c r="K84" s="948">
        <f t="shared" si="24"/>
        <v>27.412705346014043</v>
      </c>
      <c r="L84" s="948">
        <f t="shared" si="24"/>
        <v>27.442956946807804</v>
      </c>
      <c r="M84" s="948">
        <f t="shared" si="24"/>
        <v>40.858797244978668</v>
      </c>
      <c r="N84" s="945"/>
      <c r="O84" s="939"/>
      <c r="P84" s="939"/>
      <c r="Q84" s="377"/>
      <c r="R84" s="377"/>
      <c r="S84" s="377"/>
      <c r="T84" s="379"/>
      <c r="U84" s="379"/>
      <c r="V84" s="379"/>
      <c r="W84" s="379"/>
      <c r="X84" s="379"/>
      <c r="Y84" s="379"/>
      <c r="Z84" s="379"/>
      <c r="AA84" s="379"/>
      <c r="AB84" s="379"/>
      <c r="AC84" s="379"/>
      <c r="AD84" s="379"/>
      <c r="AE84" s="379"/>
      <c r="AF84" s="379"/>
      <c r="AG84" s="379"/>
      <c r="AH84" s="379"/>
      <c r="AI84" s="379"/>
      <c r="AJ84" s="379"/>
      <c r="AK84" s="379"/>
      <c r="AL84" s="379"/>
      <c r="AM84" s="379"/>
      <c r="AN84" s="379"/>
    </row>
    <row r="85" spans="1:40">
      <c r="A85" s="376"/>
      <c r="B85" s="386"/>
      <c r="C85" s="386"/>
      <c r="D85" s="386"/>
      <c r="E85" s="386"/>
      <c r="F85" s="386"/>
      <c r="G85" s="386"/>
      <c r="H85" s="387"/>
      <c r="I85" s="387"/>
      <c r="J85" s="386"/>
      <c r="K85" s="386"/>
      <c r="L85" s="386"/>
      <c r="M85" s="386"/>
      <c r="N85" s="386"/>
      <c r="O85" s="939"/>
      <c r="P85" s="939"/>
      <c r="Q85" s="377"/>
      <c r="R85" s="377"/>
      <c r="S85" s="377"/>
      <c r="T85" s="379"/>
      <c r="U85" s="379"/>
      <c r="V85" s="379"/>
      <c r="W85" s="379"/>
      <c r="X85" s="379"/>
      <c r="Y85" s="379"/>
      <c r="Z85" s="379"/>
      <c r="AA85" s="379"/>
      <c r="AB85" s="379"/>
      <c r="AC85" s="379"/>
      <c r="AD85" s="379"/>
      <c r="AE85" s="379"/>
      <c r="AF85" s="379"/>
      <c r="AG85" s="379"/>
      <c r="AH85" s="379"/>
      <c r="AI85" s="379"/>
      <c r="AJ85" s="379"/>
      <c r="AK85" s="379"/>
      <c r="AL85" s="379"/>
      <c r="AM85" s="379"/>
      <c r="AN85" s="379"/>
    </row>
    <row r="86" spans="1:40">
      <c r="A86" s="376"/>
      <c r="B86" s="377"/>
      <c r="C86" s="377"/>
      <c r="D86" s="377"/>
      <c r="E86" s="377"/>
      <c r="F86" s="377"/>
      <c r="G86" s="377"/>
      <c r="H86" s="378"/>
      <c r="I86" s="378"/>
      <c r="J86" s="377"/>
      <c r="K86" s="377"/>
      <c r="L86" s="377"/>
      <c r="M86" s="377"/>
      <c r="N86" s="377"/>
      <c r="O86" s="939"/>
      <c r="P86" s="939"/>
      <c r="Q86" s="377"/>
      <c r="R86" s="377"/>
      <c r="S86" s="377"/>
      <c r="T86" s="379"/>
      <c r="U86" s="379"/>
      <c r="V86" s="379"/>
      <c r="W86" s="379"/>
      <c r="X86" s="379"/>
      <c r="Y86" s="379"/>
      <c r="Z86" s="379"/>
      <c r="AA86" s="379"/>
      <c r="AB86" s="379"/>
      <c r="AC86" s="379"/>
      <c r="AD86" s="379"/>
      <c r="AE86" s="379"/>
      <c r="AF86" s="379"/>
      <c r="AG86" s="379"/>
      <c r="AH86" s="379"/>
      <c r="AI86" s="379"/>
      <c r="AJ86" s="379"/>
      <c r="AK86" s="379"/>
      <c r="AL86" s="379"/>
      <c r="AM86" s="379"/>
      <c r="AN86" s="379"/>
    </row>
    <row r="87" spans="1:40">
      <c r="A87" s="376"/>
      <c r="B87" s="954" t="s">
        <v>224</v>
      </c>
      <c r="C87" s="377"/>
      <c r="D87" s="377"/>
      <c r="E87" s="377"/>
      <c r="F87" s="377"/>
      <c r="G87" s="377"/>
      <c r="H87" s="378"/>
      <c r="I87" s="378"/>
      <c r="J87" s="377"/>
      <c r="K87" s="377"/>
      <c r="L87" s="377"/>
      <c r="M87" s="377"/>
      <c r="N87" s="377"/>
      <c r="O87" s="939"/>
      <c r="P87" s="939"/>
      <c r="Q87" s="377"/>
      <c r="R87" s="377"/>
      <c r="S87" s="377"/>
      <c r="T87" s="379"/>
      <c r="U87" s="379"/>
      <c r="V87" s="379"/>
      <c r="W87" s="379"/>
      <c r="X87" s="379"/>
      <c r="Y87" s="379"/>
      <c r="Z87" s="379"/>
      <c r="AA87" s="379"/>
      <c r="AB87" s="379"/>
      <c r="AC87" s="379"/>
      <c r="AD87" s="379"/>
      <c r="AE87" s="379"/>
      <c r="AF87" s="379"/>
      <c r="AG87" s="379"/>
      <c r="AH87" s="379"/>
      <c r="AI87" s="379"/>
      <c r="AJ87" s="379"/>
      <c r="AK87" s="379"/>
      <c r="AL87" s="379"/>
      <c r="AM87" s="379"/>
      <c r="AN87" s="379"/>
    </row>
    <row r="88" spans="1:40">
      <c r="A88" s="376"/>
      <c r="B88" s="383">
        <v>1</v>
      </c>
      <c r="C88" s="383">
        <v>2</v>
      </c>
      <c r="D88" s="383">
        <v>3</v>
      </c>
      <c r="E88" s="383">
        <v>4</v>
      </c>
      <c r="F88" s="383">
        <v>5</v>
      </c>
      <c r="G88" s="383">
        <v>7</v>
      </c>
      <c r="H88" s="383">
        <v>8</v>
      </c>
      <c r="I88" s="383">
        <v>9</v>
      </c>
      <c r="J88" s="383">
        <v>10</v>
      </c>
      <c r="K88" s="383">
        <v>11</v>
      </c>
      <c r="L88" s="383">
        <v>12</v>
      </c>
      <c r="M88" s="383">
        <v>13</v>
      </c>
      <c r="N88" s="383">
        <v>14</v>
      </c>
      <c r="O88" s="939"/>
      <c r="P88" s="939"/>
      <c r="Q88" s="377"/>
      <c r="R88" s="377"/>
      <c r="S88" s="377"/>
      <c r="T88" s="379"/>
      <c r="U88" s="379"/>
      <c r="V88" s="379"/>
      <c r="W88" s="379"/>
      <c r="X88" s="379"/>
      <c r="Y88" s="379"/>
      <c r="Z88" s="379"/>
      <c r="AA88" s="379"/>
      <c r="AB88" s="379"/>
      <c r="AC88" s="379"/>
      <c r="AD88" s="379"/>
      <c r="AE88" s="379"/>
      <c r="AF88" s="379"/>
      <c r="AG88" s="379"/>
      <c r="AH88" s="379"/>
      <c r="AI88" s="379"/>
      <c r="AJ88" s="379"/>
      <c r="AK88" s="379"/>
      <c r="AL88" s="379"/>
      <c r="AM88" s="379"/>
      <c r="AN88" s="379"/>
    </row>
    <row r="89" spans="1:40" ht="60">
      <c r="A89" s="376"/>
      <c r="B89" s="383" t="s">
        <v>5</v>
      </c>
      <c r="C89" s="383" t="s">
        <v>28</v>
      </c>
      <c r="D89" s="383" t="s">
        <v>29</v>
      </c>
      <c r="E89" s="383" t="s">
        <v>215</v>
      </c>
      <c r="F89" s="383" t="s">
        <v>9</v>
      </c>
      <c r="G89" s="383" t="s">
        <v>11</v>
      </c>
      <c r="H89" s="383" t="s">
        <v>12</v>
      </c>
      <c r="I89" s="383" t="s">
        <v>13</v>
      </c>
      <c r="J89" s="383" t="s">
        <v>14</v>
      </c>
      <c r="K89" s="383" t="s">
        <v>15</v>
      </c>
      <c r="L89" s="383" t="s">
        <v>16</v>
      </c>
      <c r="M89" s="383" t="s">
        <v>17</v>
      </c>
      <c r="N89" s="383" t="s">
        <v>216</v>
      </c>
      <c r="O89" s="939"/>
      <c r="P89" s="939"/>
      <c r="Q89" s="377"/>
      <c r="R89" s="377"/>
      <c r="S89" s="377"/>
      <c r="T89" s="379"/>
      <c r="U89" s="379"/>
      <c r="V89" s="379"/>
      <c r="W89" s="379"/>
      <c r="X89" s="379"/>
      <c r="Y89" s="379"/>
      <c r="Z89" s="379"/>
      <c r="AA89" s="379"/>
      <c r="AB89" s="379"/>
      <c r="AC89" s="379"/>
      <c r="AD89" s="379"/>
      <c r="AE89" s="379"/>
      <c r="AF89" s="379"/>
      <c r="AG89" s="379"/>
      <c r="AH89" s="379"/>
      <c r="AI89" s="379"/>
      <c r="AJ89" s="379"/>
      <c r="AK89" s="379"/>
      <c r="AL89" s="379"/>
      <c r="AM89" s="379"/>
      <c r="AN89" s="379"/>
    </row>
    <row r="90" spans="1:40">
      <c r="A90" s="376"/>
      <c r="B90" s="389" t="s">
        <v>24</v>
      </c>
      <c r="C90" s="389" t="s">
        <v>19</v>
      </c>
      <c r="D90" s="389" t="s">
        <v>19</v>
      </c>
      <c r="E90" s="952">
        <f>E30</f>
        <v>159</v>
      </c>
      <c r="F90" s="951">
        <f t="shared" ref="F90:N90" si="25">F30</f>
        <v>50.022653024224958</v>
      </c>
      <c r="G90" s="951">
        <f t="shared" si="25"/>
        <v>5.815094324324324</v>
      </c>
      <c r="H90" s="951">
        <f t="shared" si="25"/>
        <v>9.3716089999999994</v>
      </c>
      <c r="I90" s="951">
        <f t="shared" si="25"/>
        <v>25.137775157232703</v>
      </c>
      <c r="J90" s="951">
        <f t="shared" si="25"/>
        <v>36.503616283924842</v>
      </c>
      <c r="K90" s="951">
        <f t="shared" si="25"/>
        <v>47.47760689655172</v>
      </c>
      <c r="L90" s="951">
        <f t="shared" si="25"/>
        <v>78.24093289212442</v>
      </c>
      <c r="M90" s="951">
        <f t="shared" si="25"/>
        <v>111.16424437086094</v>
      </c>
      <c r="N90" s="953">
        <f t="shared" si="25"/>
        <v>2728.4716981132074</v>
      </c>
      <c r="O90" s="939"/>
      <c r="P90" s="939"/>
      <c r="Q90" s="377"/>
      <c r="R90" s="377"/>
      <c r="S90" s="377"/>
      <c r="T90" s="379"/>
      <c r="U90" s="379"/>
      <c r="V90" s="379"/>
      <c r="W90" s="379"/>
      <c r="X90" s="379"/>
      <c r="Y90" s="379"/>
      <c r="Z90" s="379"/>
      <c r="AA90" s="379"/>
      <c r="AB90" s="379"/>
      <c r="AC90" s="379"/>
      <c r="AD90" s="379"/>
      <c r="AE90" s="379"/>
      <c r="AF90" s="379"/>
      <c r="AG90" s="379"/>
      <c r="AH90" s="379"/>
      <c r="AI90" s="379"/>
      <c r="AJ90" s="379"/>
      <c r="AK90" s="379"/>
      <c r="AL90" s="379"/>
      <c r="AM90" s="379"/>
      <c r="AN90" s="379"/>
    </row>
    <row r="91" spans="1:40">
      <c r="A91" s="376"/>
      <c r="B91" s="385" t="s">
        <v>24</v>
      </c>
      <c r="C91" s="945" t="s">
        <v>75</v>
      </c>
      <c r="D91" s="945">
        <v>500</v>
      </c>
      <c r="E91" s="946"/>
      <c r="F91" s="948">
        <f>F$90/F$9*F10</f>
        <v>48.478172796270329</v>
      </c>
      <c r="G91" s="948">
        <f t="shared" ref="G91:M91" si="26">G$90/G$9*G10</f>
        <v>5.4109026771467059</v>
      </c>
      <c r="H91" s="948">
        <f t="shared" si="26"/>
        <v>8.6924182397152165</v>
      </c>
      <c r="I91" s="948">
        <f t="shared" si="26"/>
        <v>22.493854346010046</v>
      </c>
      <c r="J91" s="948">
        <f t="shared" si="26"/>
        <v>33.246964245204111</v>
      </c>
      <c r="K91" s="948">
        <f t="shared" si="26"/>
        <v>39.531733248759494</v>
      </c>
      <c r="L91" s="948">
        <f t="shared" si="26"/>
        <v>76.538662309171585</v>
      </c>
      <c r="M91" s="948">
        <f t="shared" si="26"/>
        <v>130.26195182444692</v>
      </c>
      <c r="N91" s="945"/>
      <c r="O91" s="939"/>
      <c r="P91" s="939"/>
      <c r="Q91" s="377"/>
      <c r="R91" s="377"/>
      <c r="S91" s="377"/>
      <c r="T91" s="379"/>
      <c r="U91" s="379"/>
      <c r="V91" s="379"/>
      <c r="W91" s="379"/>
      <c r="X91" s="379"/>
      <c r="Y91" s="379"/>
      <c r="Z91" s="379"/>
      <c r="AA91" s="379"/>
      <c r="AB91" s="379"/>
      <c r="AC91" s="379"/>
      <c r="AD91" s="379"/>
      <c r="AE91" s="379"/>
      <c r="AF91" s="379"/>
      <c r="AG91" s="379"/>
      <c r="AH91" s="379"/>
      <c r="AI91" s="379"/>
      <c r="AJ91" s="379"/>
      <c r="AK91" s="379"/>
      <c r="AL91" s="379"/>
      <c r="AM91" s="379"/>
      <c r="AN91" s="379"/>
    </row>
    <row r="92" spans="1:40">
      <c r="A92" s="376"/>
      <c r="B92" s="385" t="s">
        <v>24</v>
      </c>
      <c r="C92" s="945">
        <v>501</v>
      </c>
      <c r="D92" s="945">
        <v>1000</v>
      </c>
      <c r="E92" s="946"/>
      <c r="F92" s="948">
        <f t="shared" ref="F92:M92" si="27">F$90/F$9*F11</f>
        <v>52.346968030711331</v>
      </c>
      <c r="G92" s="948">
        <f t="shared" si="27"/>
        <v>4.0441124862141509</v>
      </c>
      <c r="H92" s="948">
        <f t="shared" si="27"/>
        <v>6.0928319146657266</v>
      </c>
      <c r="I92" s="948">
        <f t="shared" si="27"/>
        <v>18.09955391949741</v>
      </c>
      <c r="J92" s="948">
        <f t="shared" si="27"/>
        <v>24.657297131773625</v>
      </c>
      <c r="K92" s="948">
        <f t="shared" si="27"/>
        <v>42.954244912483944</v>
      </c>
      <c r="L92" s="948">
        <f t="shared" si="27"/>
        <v>93.89693754457852</v>
      </c>
      <c r="M92" s="948">
        <f t="shared" si="27"/>
        <v>139.5904987200623</v>
      </c>
      <c r="N92" s="945"/>
      <c r="O92" s="939"/>
      <c r="P92" s="939"/>
      <c r="Q92" s="377"/>
      <c r="R92" s="377"/>
      <c r="S92" s="377"/>
      <c r="T92" s="379"/>
      <c r="U92" s="379"/>
      <c r="V92" s="379"/>
      <c r="W92" s="379"/>
      <c r="X92" s="379"/>
      <c r="Y92" s="379"/>
      <c r="Z92" s="379"/>
      <c r="AA92" s="379"/>
      <c r="AB92" s="379"/>
      <c r="AC92" s="379"/>
      <c r="AD92" s="379"/>
      <c r="AE92" s="379"/>
      <c r="AF92" s="379"/>
      <c r="AG92" s="379"/>
      <c r="AH92" s="379"/>
      <c r="AI92" s="379"/>
      <c r="AJ92" s="379"/>
      <c r="AK92" s="379"/>
      <c r="AL92" s="379"/>
      <c r="AM92" s="379"/>
      <c r="AN92" s="379"/>
    </row>
    <row r="93" spans="1:40">
      <c r="A93" s="376"/>
      <c r="B93" s="385" t="s">
        <v>24</v>
      </c>
      <c r="C93" s="945">
        <v>1001</v>
      </c>
      <c r="D93" s="945">
        <v>2000</v>
      </c>
      <c r="E93" s="946"/>
      <c r="F93" s="948">
        <f t="shared" ref="F93:M93" si="28">F$90/F$9*F12</f>
        <v>54.459683273751438</v>
      </c>
      <c r="G93" s="948">
        <f t="shared" si="28"/>
        <v>6.9962346674295706</v>
      </c>
      <c r="H93" s="948">
        <f t="shared" si="28"/>
        <v>10.272370555530387</v>
      </c>
      <c r="I93" s="948">
        <f t="shared" si="28"/>
        <v>26.565293705314144</v>
      </c>
      <c r="J93" s="948">
        <f t="shared" si="28"/>
        <v>47.594162124677091</v>
      </c>
      <c r="K93" s="948">
        <f t="shared" si="28"/>
        <v>55.113924620325733</v>
      </c>
      <c r="L93" s="948">
        <f t="shared" si="28"/>
        <v>92.262593428602258</v>
      </c>
      <c r="M93" s="948">
        <f t="shared" si="28"/>
        <v>118.08701184099404</v>
      </c>
      <c r="N93" s="945"/>
      <c r="O93" s="939"/>
      <c r="P93" s="939"/>
      <c r="Q93" s="377"/>
      <c r="R93" s="377"/>
      <c r="S93" s="377"/>
      <c r="T93" s="379"/>
      <c r="U93" s="379"/>
      <c r="V93" s="379"/>
      <c r="W93" s="379"/>
      <c r="X93" s="379"/>
      <c r="Y93" s="379"/>
      <c r="Z93" s="379"/>
      <c r="AA93" s="379"/>
      <c r="AB93" s="379"/>
      <c r="AC93" s="379"/>
      <c r="AD93" s="379"/>
      <c r="AE93" s="379"/>
      <c r="AF93" s="379"/>
      <c r="AG93" s="379"/>
      <c r="AH93" s="379"/>
      <c r="AI93" s="379"/>
      <c r="AJ93" s="379"/>
      <c r="AK93" s="379"/>
      <c r="AL93" s="379"/>
      <c r="AM93" s="379"/>
      <c r="AN93" s="379"/>
    </row>
    <row r="94" spans="1:40">
      <c r="A94" s="376"/>
      <c r="B94" s="385" t="s">
        <v>24</v>
      </c>
      <c r="C94" s="945">
        <v>2001</v>
      </c>
      <c r="D94" s="945">
        <v>5000</v>
      </c>
      <c r="E94" s="946"/>
      <c r="F94" s="948">
        <f t="shared" ref="F94:M94" si="29">F$90/F$9*F13</f>
        <v>52.402122352279115</v>
      </c>
      <c r="G94" s="948">
        <f t="shared" si="29"/>
        <v>6.0992484960859015</v>
      </c>
      <c r="H94" s="948">
        <f t="shared" si="29"/>
        <v>13.048836587013444</v>
      </c>
      <c r="I94" s="948">
        <f t="shared" si="29"/>
        <v>37.375379365238423</v>
      </c>
      <c r="J94" s="948">
        <f t="shared" si="29"/>
        <v>46.06819456947526</v>
      </c>
      <c r="K94" s="948">
        <f t="shared" si="29"/>
        <v>60.77276373924623</v>
      </c>
      <c r="L94" s="948">
        <f t="shared" si="29"/>
        <v>76.979810207525546</v>
      </c>
      <c r="M94" s="948">
        <f t="shared" si="29"/>
        <v>104.03775334248306</v>
      </c>
      <c r="N94" s="945"/>
      <c r="O94" s="939"/>
      <c r="P94" s="939"/>
      <c r="Q94" s="377"/>
      <c r="R94" s="377"/>
      <c r="S94" s="377"/>
      <c r="T94" s="379"/>
      <c r="U94" s="379"/>
      <c r="V94" s="379"/>
      <c r="W94" s="379"/>
      <c r="X94" s="379"/>
      <c r="Y94" s="379"/>
      <c r="Z94" s="379"/>
      <c r="AA94" s="379"/>
      <c r="AB94" s="379"/>
      <c r="AC94" s="379"/>
      <c r="AD94" s="379"/>
      <c r="AE94" s="379"/>
      <c r="AF94" s="379"/>
      <c r="AG94" s="379"/>
      <c r="AH94" s="379"/>
      <c r="AI94" s="379"/>
      <c r="AJ94" s="379"/>
      <c r="AK94" s="379"/>
      <c r="AL94" s="379"/>
      <c r="AM94" s="379"/>
      <c r="AN94" s="379"/>
    </row>
    <row r="95" spans="1:40">
      <c r="A95" s="376"/>
      <c r="B95" s="385" t="s">
        <v>24</v>
      </c>
      <c r="C95" s="945">
        <v>5001</v>
      </c>
      <c r="D95" s="945">
        <v>10000</v>
      </c>
      <c r="E95" s="946"/>
      <c r="F95" s="948">
        <f t="shared" ref="F95:M95" si="30">F$90/F$9*F14</f>
        <v>41.336934413652166</v>
      </c>
      <c r="G95" s="948">
        <f t="shared" si="30"/>
        <v>4.8113363302412866</v>
      </c>
      <c r="H95" s="948">
        <f t="shared" si="30"/>
        <v>12.364979778377728</v>
      </c>
      <c r="I95" s="948">
        <f t="shared" si="30"/>
        <v>25.579644370020596</v>
      </c>
      <c r="J95" s="948">
        <f t="shared" si="30"/>
        <v>34.510585460508757</v>
      </c>
      <c r="K95" s="948">
        <f t="shared" si="30"/>
        <v>44.929183424416145</v>
      </c>
      <c r="L95" s="948">
        <f t="shared" si="30"/>
        <v>81.240641831885469</v>
      </c>
      <c r="M95" s="948">
        <f t="shared" si="30"/>
        <v>85.907530112385743</v>
      </c>
      <c r="N95" s="945"/>
      <c r="O95" s="939"/>
      <c r="P95" s="939"/>
      <c r="Q95" s="377"/>
      <c r="R95" s="377"/>
      <c r="S95" s="377"/>
      <c r="T95" s="379"/>
      <c r="U95" s="379"/>
      <c r="V95" s="379"/>
      <c r="W95" s="379"/>
      <c r="X95" s="379"/>
      <c r="Y95" s="379"/>
      <c r="Z95" s="379"/>
      <c r="AA95" s="379"/>
      <c r="AB95" s="379"/>
      <c r="AC95" s="379"/>
      <c r="AD95" s="379"/>
      <c r="AE95" s="379"/>
      <c r="AF95" s="379"/>
      <c r="AG95" s="379"/>
      <c r="AH95" s="379"/>
      <c r="AI95" s="379"/>
      <c r="AJ95" s="379"/>
      <c r="AK95" s="379"/>
      <c r="AL95" s="379"/>
      <c r="AM95" s="379"/>
      <c r="AN95" s="379"/>
    </row>
    <row r="96" spans="1:40">
      <c r="A96" s="376"/>
      <c r="B96" s="385" t="s">
        <v>24</v>
      </c>
      <c r="C96" s="945">
        <v>10001</v>
      </c>
      <c r="D96" s="945">
        <v>20000</v>
      </c>
      <c r="E96" s="946"/>
      <c r="F96" s="948">
        <f t="shared" ref="F96:M96" si="31">F$90/F$9*F15</f>
        <v>22.054668459629656</v>
      </c>
      <c r="G96" s="948">
        <f t="shared" si="31"/>
        <v>2.5670125062829414</v>
      </c>
      <c r="H96" s="948">
        <f t="shared" si="31"/>
        <v>6.5971396619116618</v>
      </c>
      <c r="I96" s="948">
        <f t="shared" si="31"/>
        <v>13.647615235582565</v>
      </c>
      <c r="J96" s="948">
        <f t="shared" si="31"/>
        <v>25.982327760892169</v>
      </c>
      <c r="K96" s="948">
        <f t="shared" si="31"/>
        <v>27.674379029383267</v>
      </c>
      <c r="L96" s="948">
        <f t="shared" si="31"/>
        <v>31.828708646578562</v>
      </c>
      <c r="M96" s="948">
        <f t="shared" si="31"/>
        <v>37.933816805735987</v>
      </c>
      <c r="N96" s="945"/>
      <c r="O96" s="939"/>
      <c r="P96" s="939"/>
      <c r="Q96" s="377"/>
      <c r="R96" s="377"/>
      <c r="S96" s="377"/>
      <c r="T96" s="379"/>
      <c r="U96" s="379"/>
      <c r="V96" s="379"/>
      <c r="W96" s="379"/>
      <c r="X96" s="379"/>
      <c r="Y96" s="379"/>
      <c r="Z96" s="379"/>
      <c r="AA96" s="379"/>
      <c r="AB96" s="379"/>
      <c r="AC96" s="379"/>
      <c r="AD96" s="379"/>
      <c r="AE96" s="379"/>
      <c r="AF96" s="379"/>
      <c r="AG96" s="379"/>
      <c r="AH96" s="379"/>
      <c r="AI96" s="379"/>
      <c r="AJ96" s="379"/>
      <c r="AK96" s="379"/>
      <c r="AL96" s="379"/>
      <c r="AM96" s="379"/>
      <c r="AN96" s="379"/>
    </row>
    <row r="97" spans="1:40">
      <c r="A97" s="376"/>
      <c r="B97" s="385" t="s">
        <v>24</v>
      </c>
      <c r="C97" s="945">
        <v>20001</v>
      </c>
      <c r="D97" s="945" t="s">
        <v>76</v>
      </c>
      <c r="E97" s="946"/>
      <c r="F97" s="948">
        <f t="shared" ref="F97:M97" si="32">F$90/F$9*F16</f>
        <v>17.397623277579001</v>
      </c>
      <c r="G97" s="948">
        <f t="shared" si="32"/>
        <v>2.0249643115194873</v>
      </c>
      <c r="H97" s="948">
        <f t="shared" si="32"/>
        <v>5.2040932176153554</v>
      </c>
      <c r="I97" s="948">
        <f t="shared" si="32"/>
        <v>10.765796318390908</v>
      </c>
      <c r="J97" s="948">
        <f t="shared" si="32"/>
        <v>20.495921354973532</v>
      </c>
      <c r="K97" s="948">
        <f t="shared" si="32"/>
        <v>21.83068050537484</v>
      </c>
      <c r="L97" s="948">
        <f t="shared" si="32"/>
        <v>25.107785386055802</v>
      </c>
      <c r="M97" s="948">
        <f t="shared" si="32"/>
        <v>29.923744057858848</v>
      </c>
      <c r="N97" s="945"/>
      <c r="O97" s="939"/>
      <c r="P97" s="939"/>
      <c r="Q97" s="377"/>
      <c r="R97" s="377"/>
      <c r="S97" s="377"/>
      <c r="T97" s="379"/>
      <c r="U97" s="379"/>
      <c r="V97" s="379"/>
      <c r="W97" s="379"/>
      <c r="X97" s="379"/>
      <c r="Y97" s="379"/>
      <c r="Z97" s="379"/>
      <c r="AA97" s="379"/>
      <c r="AB97" s="379"/>
      <c r="AC97" s="379"/>
      <c r="AD97" s="379"/>
      <c r="AE97" s="379"/>
      <c r="AF97" s="379"/>
      <c r="AG97" s="379"/>
      <c r="AH97" s="379"/>
      <c r="AI97" s="379"/>
      <c r="AJ97" s="379"/>
      <c r="AK97" s="379"/>
      <c r="AL97" s="379"/>
      <c r="AM97" s="379"/>
      <c r="AN97" s="379"/>
    </row>
    <row r="98" spans="1:40">
      <c r="A98" s="376"/>
      <c r="B98" s="386"/>
      <c r="C98" s="386"/>
      <c r="D98" s="386"/>
      <c r="E98" s="386"/>
      <c r="F98" s="386"/>
      <c r="G98" s="386"/>
      <c r="H98" s="387"/>
      <c r="I98" s="387"/>
      <c r="J98" s="386"/>
      <c r="K98" s="386"/>
      <c r="L98" s="386"/>
      <c r="M98" s="386"/>
      <c r="N98" s="386"/>
      <c r="O98" s="939"/>
      <c r="P98" s="939"/>
      <c r="Q98" s="377"/>
      <c r="R98" s="377"/>
      <c r="S98" s="377"/>
      <c r="T98" s="379"/>
      <c r="U98" s="379"/>
      <c r="V98" s="379"/>
      <c r="W98" s="379"/>
      <c r="X98" s="379"/>
      <c r="Y98" s="379"/>
      <c r="Z98" s="379"/>
      <c r="AA98" s="379"/>
      <c r="AB98" s="379"/>
      <c r="AC98" s="379"/>
      <c r="AD98" s="379"/>
      <c r="AE98" s="379"/>
      <c r="AF98" s="379"/>
      <c r="AG98" s="379"/>
      <c r="AH98" s="379"/>
      <c r="AI98" s="379"/>
      <c r="AJ98" s="379"/>
      <c r="AK98" s="379"/>
      <c r="AL98" s="379"/>
      <c r="AM98" s="379"/>
      <c r="AN98" s="379"/>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D4" sqref="D4"/>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94</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574</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574</v>
      </c>
      <c r="F9" s="54">
        <v>136.09842634537813</v>
      </c>
      <c r="G9" s="54">
        <v>18.273105849015423</v>
      </c>
      <c r="H9" s="54">
        <v>35.964539007092199</v>
      </c>
      <c r="I9" s="54">
        <v>77.707354838709676</v>
      </c>
      <c r="J9" s="54">
        <v>103.93130843256944</v>
      </c>
      <c r="K9" s="54">
        <v>136.73191489361702</v>
      </c>
      <c r="L9" s="54">
        <v>217.6200169635284</v>
      </c>
      <c r="M9" s="54">
        <v>285.22974074074074</v>
      </c>
      <c r="N9" s="59">
        <v>2760.5540069686413</v>
      </c>
      <c r="O9" s="11"/>
      <c r="P9" s="11"/>
      <c r="Q9" s="11"/>
      <c r="AI9" s="43"/>
      <c r="AJ9" s="43"/>
      <c r="AK9" s="43"/>
      <c r="AL9" s="43"/>
    </row>
    <row r="10" spans="1:69" s="44" customFormat="1">
      <c r="A10" s="1"/>
      <c r="B10" s="26" t="s">
        <v>19</v>
      </c>
      <c r="C10" s="53">
        <v>78</v>
      </c>
      <c r="D10" s="53">
        <v>500</v>
      </c>
      <c r="E10" s="28">
        <v>146</v>
      </c>
      <c r="F10" s="56">
        <v>138.84778715165825</v>
      </c>
      <c r="G10" s="56">
        <v>15.68686715949821</v>
      </c>
      <c r="H10" s="56">
        <v>28.203994346372991</v>
      </c>
      <c r="I10" s="56">
        <v>80.272183908046017</v>
      </c>
      <c r="J10" s="56">
        <v>101.10211844777821</v>
      </c>
      <c r="K10" s="56">
        <v>132.08887334887334</v>
      </c>
      <c r="L10" s="56">
        <v>233.8966345233714</v>
      </c>
      <c r="M10" s="56">
        <v>323.93295908527347</v>
      </c>
      <c r="N10" s="53">
        <v>346.84246575342468</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97</v>
      </c>
      <c r="F11" s="56">
        <v>152.26970369900062</v>
      </c>
      <c r="G11" s="56">
        <v>13.991575837753832</v>
      </c>
      <c r="H11" s="56">
        <v>26.010008865652637</v>
      </c>
      <c r="I11" s="56">
        <v>52.94670292173172</v>
      </c>
      <c r="J11" s="56">
        <v>116.08757396449704</v>
      </c>
      <c r="K11" s="56">
        <v>150.08038406242423</v>
      </c>
      <c r="L11" s="56">
        <v>225.43114385480223</v>
      </c>
      <c r="M11" s="56">
        <v>370.88752638532787</v>
      </c>
      <c r="N11" s="53">
        <v>696.64948453608247</v>
      </c>
      <c r="O11" s="11"/>
      <c r="P11" s="11"/>
      <c r="Q11" s="34" t="s">
        <v>23</v>
      </c>
      <c r="AI11" s="1"/>
      <c r="AJ11" s="43"/>
      <c r="AK11" s="43"/>
      <c r="AL11" s="43"/>
    </row>
    <row r="12" spans="1:69">
      <c r="B12" s="26" t="s">
        <v>19</v>
      </c>
      <c r="C12" s="53">
        <v>1001</v>
      </c>
      <c r="D12" s="53">
        <v>2000</v>
      </c>
      <c r="E12" s="28">
        <v>111</v>
      </c>
      <c r="F12" s="56">
        <v>143.16024392684946</v>
      </c>
      <c r="G12" s="56">
        <v>9.0939813488309227</v>
      </c>
      <c r="H12" s="56">
        <v>29.247000000000003</v>
      </c>
      <c r="I12" s="56">
        <v>84.612104737836873</v>
      </c>
      <c r="J12" s="56">
        <v>117.85780118499012</v>
      </c>
      <c r="K12" s="56">
        <v>157.11467663425955</v>
      </c>
      <c r="L12" s="56">
        <v>230.77447745835747</v>
      </c>
      <c r="M12" s="56">
        <v>303.59180380850944</v>
      </c>
      <c r="N12" s="53">
        <v>1513.9459459459461</v>
      </c>
      <c r="O12" s="11"/>
      <c r="P12" s="11"/>
      <c r="Q12" s="34" t="s">
        <v>25</v>
      </c>
      <c r="AI12" s="1"/>
      <c r="AJ12" s="43"/>
      <c r="AK12" s="43"/>
      <c r="AL12" s="43"/>
    </row>
    <row r="13" spans="1:69">
      <c r="B13" s="26" t="s">
        <v>19</v>
      </c>
      <c r="C13" s="53">
        <v>2001</v>
      </c>
      <c r="D13" s="53">
        <v>5000</v>
      </c>
      <c r="E13" s="28">
        <v>160</v>
      </c>
      <c r="F13" s="56">
        <v>136.47359594826045</v>
      </c>
      <c r="G13" s="56">
        <v>39.274622484565484</v>
      </c>
      <c r="H13" s="56">
        <v>49.085667557062969</v>
      </c>
      <c r="I13" s="56">
        <v>87.57841565214909</v>
      </c>
      <c r="J13" s="56">
        <v>120.94110528069896</v>
      </c>
      <c r="K13" s="56">
        <v>139.17205162945714</v>
      </c>
      <c r="L13" s="56">
        <v>221.37868946897862</v>
      </c>
      <c r="M13" s="56">
        <v>274.47946344603974</v>
      </c>
      <c r="N13" s="53">
        <v>3231.4375</v>
      </c>
      <c r="O13" s="11"/>
      <c r="P13" s="11"/>
      <c r="Q13" s="34" t="s">
        <v>26</v>
      </c>
      <c r="AI13" s="1"/>
      <c r="AJ13" s="43"/>
      <c r="AK13" s="43"/>
      <c r="AL13" s="43"/>
    </row>
    <row r="14" spans="1:69">
      <c r="B14" s="26" t="s">
        <v>19</v>
      </c>
      <c r="C14" s="53">
        <v>5001</v>
      </c>
      <c r="D14" s="53">
        <v>10000</v>
      </c>
      <c r="E14" s="28">
        <v>43</v>
      </c>
      <c r="F14" s="56">
        <v>104.94708352460765</v>
      </c>
      <c r="G14" s="30">
        <v>30.201864746406756</v>
      </c>
      <c r="H14" s="30">
        <v>37.746478483099374</v>
      </c>
      <c r="I14" s="30">
        <v>78.137779180983983</v>
      </c>
      <c r="J14" s="30">
        <v>82.888405797101456</v>
      </c>
      <c r="K14" s="30">
        <v>117.40015602239043</v>
      </c>
      <c r="L14" s="30">
        <v>178.60185940055479</v>
      </c>
      <c r="M14" s="30">
        <v>178.60185940055479</v>
      </c>
      <c r="N14" s="53">
        <v>6590.4186046511632</v>
      </c>
      <c r="O14" s="11"/>
      <c r="P14" s="11"/>
      <c r="Q14" s="34" t="s">
        <v>27</v>
      </c>
      <c r="AI14" s="1"/>
      <c r="AJ14" s="43"/>
      <c r="AK14" s="43"/>
      <c r="AL14" s="43"/>
    </row>
    <row r="15" spans="1:69">
      <c r="B15" s="26" t="s">
        <v>19</v>
      </c>
      <c r="C15" s="53">
        <v>10001</v>
      </c>
      <c r="D15" s="53">
        <v>20000</v>
      </c>
      <c r="E15" s="28">
        <v>11</v>
      </c>
      <c r="F15" s="56">
        <v>70.740769104473287</v>
      </c>
      <c r="G15" s="30">
        <v>20.357908660216665</v>
      </c>
      <c r="H15" s="30">
        <v>25.443440915190354</v>
      </c>
      <c r="I15" s="30">
        <v>52.669654169877262</v>
      </c>
      <c r="J15" s="30">
        <v>61.236827977605643</v>
      </c>
      <c r="K15" s="30">
        <v>66.800362973997011</v>
      </c>
      <c r="L15" s="30">
        <v>119.61004794014494</v>
      </c>
      <c r="M15" s="30">
        <v>156.80639592965346</v>
      </c>
      <c r="N15" s="53">
        <v>14323.09090909091</v>
      </c>
      <c r="O15" s="11"/>
      <c r="P15" s="11"/>
      <c r="Q15" s="11"/>
      <c r="AI15" s="1"/>
      <c r="AJ15" s="43"/>
      <c r="AK15" s="43"/>
      <c r="AL15" s="43"/>
    </row>
    <row r="16" spans="1:69">
      <c r="B16" s="26" t="s">
        <v>19</v>
      </c>
      <c r="C16" s="53">
        <v>20001</v>
      </c>
      <c r="D16" s="53">
        <v>100307</v>
      </c>
      <c r="E16" s="42">
        <v>3</v>
      </c>
      <c r="F16" s="30">
        <v>47.683615832154317</v>
      </c>
      <c r="G16" s="30">
        <v>13.722478677977426</v>
      </c>
      <c r="H16" s="30">
        <v>17.150439236196188</v>
      </c>
      <c r="I16" s="30">
        <v>35.502576339533164</v>
      </c>
      <c r="J16" s="30">
        <v>41.277376780445849</v>
      </c>
      <c r="K16" s="30">
        <v>45.027540495020112</v>
      </c>
      <c r="L16" s="30">
        <v>80.624506177199251</v>
      </c>
      <c r="M16" s="30">
        <v>105.69712540857105</v>
      </c>
      <c r="N16" s="61">
        <v>113441.33333333333</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1584558</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574</v>
      </c>
      <c r="F26" s="54">
        <v>136.09842634537813</v>
      </c>
      <c r="G26" s="54">
        <v>18.273105849015423</v>
      </c>
      <c r="H26" s="54">
        <v>35.964539007092199</v>
      </c>
      <c r="I26" s="54">
        <v>77.707354838709676</v>
      </c>
      <c r="J26" s="54">
        <v>103.93130843256944</v>
      </c>
      <c r="K26" s="54">
        <v>136.73191489361702</v>
      </c>
      <c r="L26" s="54">
        <v>217.6200169635284</v>
      </c>
      <c r="M26" s="54">
        <v>285.22974074074074</v>
      </c>
      <c r="N26" s="59">
        <v>2760.5540069686413</v>
      </c>
      <c r="O26" s="11"/>
      <c r="P26" s="11"/>
      <c r="Q26" s="11"/>
      <c r="AI26" s="43"/>
      <c r="AJ26" s="43"/>
      <c r="AK26" s="43"/>
      <c r="AL26" s="43"/>
    </row>
    <row r="27" spans="1:69">
      <c r="B27" s="28" t="s">
        <v>20</v>
      </c>
      <c r="C27" s="28" t="s">
        <v>19</v>
      </c>
      <c r="D27" s="28" t="s">
        <v>19</v>
      </c>
      <c r="E27" s="28">
        <v>259</v>
      </c>
      <c r="F27" s="56">
        <v>136.65891921998511</v>
      </c>
      <c r="G27" s="56">
        <v>14.671875</v>
      </c>
      <c r="H27" s="56">
        <v>31.245000000000001</v>
      </c>
      <c r="I27" s="56">
        <v>72.957792921521218</v>
      </c>
      <c r="J27" s="56">
        <v>106.44006999125109</v>
      </c>
      <c r="K27" s="56">
        <v>142.14723926380367</v>
      </c>
      <c r="L27" s="56">
        <v>226.33611691022963</v>
      </c>
      <c r="M27" s="56">
        <v>297.91495124593717</v>
      </c>
      <c r="N27" s="33">
        <v>2431.1583011583011</v>
      </c>
      <c r="O27" s="11"/>
      <c r="P27" s="11"/>
      <c r="Q27" s="11"/>
      <c r="AI27" s="43"/>
      <c r="AJ27" s="43"/>
      <c r="AK27" s="43"/>
      <c r="AL27" s="43"/>
    </row>
    <row r="28" spans="1:69">
      <c r="B28" s="28" t="s">
        <v>21</v>
      </c>
      <c r="C28" s="28" t="s">
        <v>19</v>
      </c>
      <c r="D28" s="28" t="s">
        <v>19</v>
      </c>
      <c r="E28" s="28">
        <v>104</v>
      </c>
      <c r="F28" s="56">
        <v>122.5208226798264</v>
      </c>
      <c r="G28" s="56">
        <v>16.378395335572598</v>
      </c>
      <c r="H28" s="56">
        <v>29.420930232558138</v>
      </c>
      <c r="I28" s="56">
        <v>72.38745800671893</v>
      </c>
      <c r="J28" s="56">
        <v>88.554740921821576</v>
      </c>
      <c r="K28" s="56">
        <v>120.34168482207699</v>
      </c>
      <c r="L28" s="56">
        <v>179.04006734006734</v>
      </c>
      <c r="M28" s="56">
        <v>242.58041198856728</v>
      </c>
      <c r="N28" s="33">
        <v>3468.5192307692309</v>
      </c>
      <c r="O28" s="11"/>
      <c r="P28" s="11"/>
      <c r="Q28" s="11"/>
      <c r="AI28" s="43"/>
      <c r="AJ28" s="43"/>
      <c r="AK28" s="43"/>
      <c r="AL28" s="43"/>
    </row>
    <row r="29" spans="1:69" s="44" customFormat="1">
      <c r="A29" s="1"/>
      <c r="B29" s="28" t="s">
        <v>22</v>
      </c>
      <c r="C29" s="28" t="s">
        <v>19</v>
      </c>
      <c r="D29" s="28" t="s">
        <v>19</v>
      </c>
      <c r="E29" s="28">
        <v>47</v>
      </c>
      <c r="F29" s="56">
        <v>142.89638474521578</v>
      </c>
      <c r="G29" s="56" t="s">
        <v>95</v>
      </c>
      <c r="H29" s="56">
        <v>51.620917105134581</v>
      </c>
      <c r="I29" s="56">
        <v>98.831490872718177</v>
      </c>
      <c r="J29" s="56">
        <v>112.53978033753013</v>
      </c>
      <c r="K29" s="56">
        <v>122.62012260127931</v>
      </c>
      <c r="L29" s="56">
        <v>165.31955397035918</v>
      </c>
      <c r="M29" s="56">
        <v>262.84196978551307</v>
      </c>
      <c r="N29" s="33">
        <v>3064.5106382978724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164</v>
      </c>
      <c r="F30" s="56">
        <v>141.87525001551097</v>
      </c>
      <c r="G30" s="56">
        <v>25.746326989457302</v>
      </c>
      <c r="H30" s="56">
        <v>42.266216216216215</v>
      </c>
      <c r="I30" s="56">
        <v>81.938775510204081</v>
      </c>
      <c r="J30" s="56">
        <v>119.97020522189476</v>
      </c>
      <c r="K30" s="56">
        <v>154.19159663865545</v>
      </c>
      <c r="L30" s="56">
        <v>230.56671315667131</v>
      </c>
      <c r="M30" s="56">
        <v>297.67440953568746</v>
      </c>
      <c r="N30" s="33">
        <v>2744.6951219512193</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4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78</v>
      </c>
      <c r="C37" s="53">
        <v>500</v>
      </c>
      <c r="D37" s="53">
        <v>346.84246575342468</v>
      </c>
      <c r="E37" s="56">
        <v>138.84778715165825</v>
      </c>
      <c r="F37" s="948">
        <v>139.41960269312497</v>
      </c>
      <c r="G37" s="948">
        <v>124.99589867353608</v>
      </c>
      <c r="H37" s="948">
        <v>145.78307293204773</v>
      </c>
      <c r="I37" s="948">
        <v>144.74130998584425</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696.64948453608247</v>
      </c>
      <c r="E38" s="56">
        <v>152.26970369900062</v>
      </c>
      <c r="F38" s="948">
        <v>152.89679459368315</v>
      </c>
      <c r="G38" s="948">
        <v>137.07880294714752</v>
      </c>
      <c r="H38" s="948">
        <v>159.87539862948108</v>
      </c>
      <c r="I38" s="948">
        <v>158.73293220349666</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1513.9459459459461</v>
      </c>
      <c r="E39" s="56">
        <v>143.16024392684946</v>
      </c>
      <c r="F39" s="948">
        <v>143.74981941866574</v>
      </c>
      <c r="G39" s="948">
        <v>128.8781313051374</v>
      </c>
      <c r="H39" s="948">
        <v>150.31093191684607</v>
      </c>
      <c r="I39" s="948">
        <v>149.2368129801896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3231.4375</v>
      </c>
      <c r="E40" s="56">
        <v>136.47359594826045</v>
      </c>
      <c r="F40" s="948">
        <v>137.03563388032939</v>
      </c>
      <c r="G40" s="948">
        <v>122.85856419252366</v>
      </c>
      <c r="H40" s="948">
        <v>143.29029363422919</v>
      </c>
      <c r="I40" s="948">
        <v>142.26634403942037</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6590.4186046511632</v>
      </c>
      <c r="E41" s="56">
        <v>104.94708352460765</v>
      </c>
      <c r="F41" s="948">
        <v>105.3792861158195</v>
      </c>
      <c r="G41" s="948">
        <v>94.477235017053118</v>
      </c>
      <c r="H41" s="948">
        <v>110.189068514016</v>
      </c>
      <c r="I41" s="948">
        <v>109.40165961704423</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14323.09090909091</v>
      </c>
      <c r="E42" s="56">
        <v>70.740769104473287</v>
      </c>
      <c r="F42" s="948">
        <v>71.032100151363252</v>
      </c>
      <c r="G42" s="948">
        <v>63.683449253769048</v>
      </c>
      <c r="H42" s="948">
        <v>74.274188398568313</v>
      </c>
      <c r="I42" s="948">
        <v>73.743426522194426</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100307</v>
      </c>
      <c r="D43" s="61">
        <v>113441.33333333333</v>
      </c>
      <c r="E43" s="948">
        <v>47.683615832154317</v>
      </c>
      <c r="F43" s="948">
        <v>47.879990820661497</v>
      </c>
      <c r="G43" s="948">
        <v>42.926549534661405</v>
      </c>
      <c r="H43" s="948">
        <v>50.065357087253211</v>
      </c>
      <c r="I43" s="948">
        <v>49.707591039021686</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2760.5540069686413</v>
      </c>
      <c r="E44" s="54">
        <v>136.09842634537813</v>
      </c>
      <c r="F44" s="54">
        <v>136.65891921998511</v>
      </c>
      <c r="G44" s="54">
        <v>122.5208226798264</v>
      </c>
      <c r="H44" s="54">
        <v>142.89638474521578</v>
      </c>
      <c r="I44" s="54">
        <v>141.87525001551097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359"/>
      <c r="B46" s="363" t="s">
        <v>221</v>
      </c>
      <c r="C46" s="364"/>
      <c r="D46" s="364"/>
      <c r="E46" s="364"/>
      <c r="F46" s="364"/>
      <c r="G46" s="364"/>
      <c r="H46" s="364"/>
      <c r="I46" s="364"/>
      <c r="J46" s="364"/>
      <c r="K46" s="364"/>
      <c r="L46" s="365"/>
      <c r="M46" s="365"/>
      <c r="N46" s="364"/>
      <c r="O46" s="364"/>
      <c r="P46" s="364"/>
      <c r="Q46" s="364"/>
      <c r="R46" s="364"/>
      <c r="S46" s="364"/>
      <c r="T46" s="364"/>
      <c r="U46" s="364"/>
      <c r="V46" s="364"/>
      <c r="W46" s="364"/>
      <c r="X46" s="364"/>
      <c r="Y46" s="364"/>
      <c r="Z46" s="364"/>
      <c r="AA46" s="364"/>
      <c r="AB46" s="364"/>
      <c r="AC46" s="364"/>
      <c r="AD46" s="364"/>
      <c r="AE46" s="362"/>
      <c r="AF46" s="362"/>
      <c r="AG46" s="362"/>
      <c r="AH46" s="362"/>
      <c r="AI46" s="362"/>
      <c r="AJ46" s="362"/>
      <c r="AK46" s="362"/>
      <c r="AL46" s="362"/>
      <c r="AM46" s="360"/>
      <c r="AN46" s="360"/>
    </row>
    <row r="47" spans="1:40">
      <c r="A47" s="358"/>
      <c r="B47" s="358"/>
      <c r="C47" s="358"/>
      <c r="D47" s="358"/>
      <c r="E47" s="358"/>
      <c r="F47" s="358"/>
      <c r="G47" s="358"/>
      <c r="H47" s="358"/>
      <c r="I47" s="358"/>
      <c r="J47" s="358"/>
      <c r="K47" s="358"/>
      <c r="L47" s="358"/>
      <c r="M47" s="358"/>
      <c r="N47" s="358"/>
      <c r="O47" s="358"/>
      <c r="P47" s="358"/>
      <c r="Q47" s="358"/>
      <c r="R47" s="358"/>
      <c r="S47" s="358"/>
      <c r="T47" s="358"/>
      <c r="U47" s="358"/>
      <c r="V47" s="358"/>
      <c r="W47" s="358"/>
      <c r="X47" s="358"/>
      <c r="Y47" s="358"/>
      <c r="Z47" s="358"/>
      <c r="AA47" s="358"/>
      <c r="AB47" s="358"/>
      <c r="AC47" s="358"/>
      <c r="AD47" s="358"/>
      <c r="AE47" s="358"/>
      <c r="AF47" s="358"/>
      <c r="AG47" s="358"/>
      <c r="AH47" s="358"/>
      <c r="AI47" s="358"/>
      <c r="AJ47" s="358"/>
      <c r="AK47" s="358"/>
      <c r="AL47" s="358"/>
      <c r="AM47" s="358"/>
      <c r="AN47" s="358"/>
    </row>
    <row r="48" spans="1:40">
      <c r="A48" s="359"/>
      <c r="B48" s="374" t="s">
        <v>218</v>
      </c>
      <c r="C48" s="360"/>
      <c r="D48" s="360"/>
      <c r="E48" s="360"/>
      <c r="F48" s="360"/>
      <c r="G48" s="360"/>
      <c r="H48" s="360"/>
      <c r="I48" s="360"/>
      <c r="J48" s="360"/>
      <c r="K48" s="360"/>
      <c r="L48" s="360"/>
      <c r="M48" s="360"/>
      <c r="N48" s="361"/>
      <c r="O48" s="361"/>
      <c r="P48" s="939"/>
      <c r="Q48" s="360"/>
      <c r="R48" s="360"/>
      <c r="S48" s="360"/>
      <c r="T48" s="362"/>
      <c r="U48" s="362"/>
      <c r="V48" s="362"/>
      <c r="W48" s="362"/>
      <c r="X48" s="362"/>
      <c r="Y48" s="362"/>
      <c r="Z48" s="362"/>
      <c r="AA48" s="362"/>
      <c r="AB48" s="362"/>
      <c r="AC48" s="362"/>
      <c r="AD48" s="362"/>
      <c r="AE48" s="362"/>
      <c r="AF48" s="362"/>
      <c r="AG48" s="362"/>
      <c r="AH48" s="362"/>
      <c r="AI48" s="362"/>
      <c r="AJ48" s="362"/>
      <c r="AK48" s="362"/>
      <c r="AL48" s="362"/>
      <c r="AM48" s="362"/>
      <c r="AN48" s="362"/>
    </row>
    <row r="49" spans="1:40">
      <c r="A49" s="359"/>
      <c r="B49" s="366">
        <v>1</v>
      </c>
      <c r="C49" s="366">
        <v>2</v>
      </c>
      <c r="D49" s="366">
        <v>3</v>
      </c>
      <c r="E49" s="366">
        <v>4</v>
      </c>
      <c r="F49" s="366">
        <v>5</v>
      </c>
      <c r="G49" s="366">
        <v>7</v>
      </c>
      <c r="H49" s="366">
        <v>8</v>
      </c>
      <c r="I49" s="366">
        <v>9</v>
      </c>
      <c r="J49" s="366">
        <v>10</v>
      </c>
      <c r="K49" s="366">
        <v>11</v>
      </c>
      <c r="L49" s="366">
        <v>12</v>
      </c>
      <c r="M49" s="366">
        <v>13</v>
      </c>
      <c r="N49" s="366">
        <v>14</v>
      </c>
      <c r="O49" s="939"/>
      <c r="P49" s="939"/>
      <c r="Q49" s="360"/>
      <c r="R49" s="360"/>
      <c r="S49" s="360"/>
      <c r="T49" s="362"/>
      <c r="U49" s="362"/>
      <c r="V49" s="362"/>
      <c r="W49" s="362"/>
      <c r="X49" s="362"/>
      <c r="Y49" s="362"/>
      <c r="Z49" s="362"/>
      <c r="AA49" s="362"/>
      <c r="AB49" s="362"/>
      <c r="AC49" s="362"/>
      <c r="AD49" s="362"/>
      <c r="AE49" s="362"/>
      <c r="AF49" s="362"/>
      <c r="AG49" s="362"/>
      <c r="AH49" s="362"/>
      <c r="AI49" s="362"/>
      <c r="AJ49" s="362"/>
      <c r="AK49" s="362"/>
      <c r="AL49" s="362"/>
      <c r="AM49" s="362"/>
      <c r="AN49" s="362"/>
    </row>
    <row r="50" spans="1:40" ht="45" customHeight="1">
      <c r="A50" s="359"/>
      <c r="B50" s="366" t="s">
        <v>5</v>
      </c>
      <c r="C50" s="366" t="s">
        <v>28</v>
      </c>
      <c r="D50" s="366" t="s">
        <v>29</v>
      </c>
      <c r="E50" s="366" t="s">
        <v>215</v>
      </c>
      <c r="F50" s="366" t="s">
        <v>88</v>
      </c>
      <c r="G50" s="366" t="s">
        <v>11</v>
      </c>
      <c r="H50" s="366" t="s">
        <v>12</v>
      </c>
      <c r="I50" s="366" t="s">
        <v>13</v>
      </c>
      <c r="J50" s="366" t="s">
        <v>14</v>
      </c>
      <c r="K50" s="366" t="s">
        <v>15</v>
      </c>
      <c r="L50" s="366" t="s">
        <v>16</v>
      </c>
      <c r="M50" s="366" t="s">
        <v>17</v>
      </c>
      <c r="N50" s="366" t="s">
        <v>216</v>
      </c>
      <c r="O50" s="939"/>
      <c r="P50" s="939"/>
      <c r="Q50" s="360"/>
      <c r="R50" s="360"/>
      <c r="S50" s="360"/>
      <c r="T50" s="362"/>
      <c r="U50" s="362"/>
      <c r="V50" s="362"/>
      <c r="W50" s="362"/>
      <c r="X50" s="362"/>
      <c r="Y50" s="362"/>
      <c r="Z50" s="362"/>
      <c r="AA50" s="362"/>
      <c r="AB50" s="362"/>
      <c r="AC50" s="362"/>
      <c r="AD50" s="362"/>
      <c r="AE50" s="362"/>
      <c r="AF50" s="362"/>
      <c r="AG50" s="362"/>
      <c r="AH50" s="362"/>
      <c r="AI50" s="362"/>
      <c r="AJ50" s="362"/>
      <c r="AK50" s="362"/>
      <c r="AL50" s="362"/>
      <c r="AM50" s="362"/>
      <c r="AN50" s="362"/>
    </row>
    <row r="51" spans="1:40">
      <c r="A51" s="359"/>
      <c r="B51" s="372" t="s">
        <v>20</v>
      </c>
      <c r="C51" s="372" t="s">
        <v>19</v>
      </c>
      <c r="D51" s="372" t="s">
        <v>19</v>
      </c>
      <c r="E51" s="372">
        <f t="shared" ref="E51" si="0">E27</f>
        <v>259</v>
      </c>
      <c r="F51" s="951">
        <f>F27</f>
        <v>136.65891921998511</v>
      </c>
      <c r="G51" s="951">
        <f t="shared" ref="G51:N51" si="1">G27</f>
        <v>14.671875</v>
      </c>
      <c r="H51" s="951">
        <f t="shared" si="1"/>
        <v>31.245000000000001</v>
      </c>
      <c r="I51" s="951">
        <f t="shared" si="1"/>
        <v>72.957792921521218</v>
      </c>
      <c r="J51" s="951">
        <f t="shared" si="1"/>
        <v>106.44006999125109</v>
      </c>
      <c r="K51" s="951">
        <f t="shared" si="1"/>
        <v>142.14723926380367</v>
      </c>
      <c r="L51" s="951">
        <f t="shared" si="1"/>
        <v>226.33611691022963</v>
      </c>
      <c r="M51" s="951">
        <f t="shared" si="1"/>
        <v>297.91495124593717</v>
      </c>
      <c r="N51" s="952">
        <f t="shared" si="1"/>
        <v>2431.1583011583011</v>
      </c>
      <c r="O51" s="939"/>
      <c r="P51" s="939"/>
      <c r="Q51" s="360"/>
      <c r="R51" s="360"/>
      <c r="S51" s="360"/>
      <c r="T51" s="362"/>
      <c r="U51" s="362"/>
      <c r="V51" s="362"/>
      <c r="W51" s="362"/>
      <c r="X51" s="362"/>
      <c r="Y51" s="362"/>
      <c r="Z51" s="362"/>
      <c r="AA51" s="362"/>
      <c r="AB51" s="362"/>
      <c r="AC51" s="362"/>
      <c r="AD51" s="362"/>
      <c r="AE51" s="362"/>
      <c r="AF51" s="362"/>
      <c r="AG51" s="362"/>
      <c r="AH51" s="362"/>
      <c r="AI51" s="362"/>
      <c r="AJ51" s="362"/>
      <c r="AK51" s="362"/>
      <c r="AL51" s="362"/>
      <c r="AM51" s="362"/>
      <c r="AN51" s="362"/>
    </row>
    <row r="52" spans="1:40">
      <c r="A52" s="359"/>
      <c r="B52" s="368" t="s">
        <v>20</v>
      </c>
      <c r="C52" s="367" t="s">
        <v>75</v>
      </c>
      <c r="D52" s="367">
        <v>500</v>
      </c>
      <c r="E52" s="368"/>
      <c r="F52" s="948">
        <f>F$51/F$9*F10</f>
        <v>139.41960269312497</v>
      </c>
      <c r="G52" s="948">
        <f t="shared" ref="G52:M52" si="2">G$51/G$9*G10</f>
        <v>12.595327581827796</v>
      </c>
      <c r="H52" s="948">
        <f t="shared" si="2"/>
        <v>24.502852745551529</v>
      </c>
      <c r="I52" s="948">
        <f t="shared" si="2"/>
        <v>75.365856720734769</v>
      </c>
      <c r="J52" s="948">
        <f t="shared" si="2"/>
        <v>103.54258717744524</v>
      </c>
      <c r="K52" s="948">
        <f t="shared" si="2"/>
        <v>137.32030812716329</v>
      </c>
      <c r="L52" s="948">
        <f t="shared" si="2"/>
        <v>243.26464428712595</v>
      </c>
      <c r="M52" s="948">
        <f t="shared" si="2"/>
        <v>338.33944336316267</v>
      </c>
      <c r="N52" s="367"/>
      <c r="O52" s="939"/>
      <c r="P52" s="939"/>
      <c r="Q52" s="360"/>
      <c r="R52" s="360"/>
      <c r="S52" s="360"/>
      <c r="T52" s="362"/>
      <c r="U52" s="362"/>
      <c r="V52" s="362"/>
      <c r="W52" s="362"/>
      <c r="X52" s="362"/>
      <c r="Y52" s="362"/>
      <c r="Z52" s="362"/>
      <c r="AA52" s="362"/>
      <c r="AB52" s="362"/>
      <c r="AC52" s="362"/>
      <c r="AD52" s="362"/>
      <c r="AE52" s="362"/>
      <c r="AF52" s="362"/>
      <c r="AG52" s="362"/>
      <c r="AH52" s="362"/>
      <c r="AI52" s="362"/>
      <c r="AJ52" s="362"/>
      <c r="AK52" s="362"/>
      <c r="AL52" s="362"/>
      <c r="AM52" s="362"/>
      <c r="AN52" s="362"/>
    </row>
    <row r="53" spans="1:40">
      <c r="A53" s="359"/>
      <c r="B53" s="368" t="s">
        <v>20</v>
      </c>
      <c r="C53" s="367">
        <v>501</v>
      </c>
      <c r="D53" s="367">
        <v>1000</v>
      </c>
      <c r="E53" s="368"/>
      <c r="F53" s="948">
        <f t="shared" ref="F53:M53" si="3">F$51/F$9*F11</f>
        <v>152.89679459368315</v>
      </c>
      <c r="G53" s="948">
        <f t="shared" si="3"/>
        <v>11.234141225948482</v>
      </c>
      <c r="H53" s="948">
        <f t="shared" si="3"/>
        <v>22.596778644849469</v>
      </c>
      <c r="I53" s="948">
        <f t="shared" si="3"/>
        <v>49.710540214099865</v>
      </c>
      <c r="J53" s="948">
        <f t="shared" si="3"/>
        <v>118.88977137156324</v>
      </c>
      <c r="K53" s="948">
        <f t="shared" si="3"/>
        <v>156.02438010703867</v>
      </c>
      <c r="L53" s="948">
        <f t="shared" si="3"/>
        <v>234.46009444654374</v>
      </c>
      <c r="M53" s="948">
        <f t="shared" si="3"/>
        <v>387.38225212371395</v>
      </c>
      <c r="N53" s="367"/>
      <c r="O53" s="939"/>
      <c r="P53" s="939"/>
      <c r="Q53" s="360"/>
      <c r="R53" s="360"/>
      <c r="S53" s="360"/>
      <c r="T53" s="362"/>
      <c r="U53" s="362"/>
      <c r="V53" s="362"/>
      <c r="W53" s="362"/>
      <c r="X53" s="362"/>
      <c r="Y53" s="362"/>
      <c r="Z53" s="362"/>
      <c r="AA53" s="362"/>
      <c r="AB53" s="362"/>
      <c r="AC53" s="362"/>
      <c r="AD53" s="362"/>
      <c r="AE53" s="362"/>
      <c r="AF53" s="362"/>
      <c r="AG53" s="362"/>
      <c r="AH53" s="362"/>
      <c r="AI53" s="362"/>
      <c r="AJ53" s="362"/>
      <c r="AK53" s="362"/>
      <c r="AL53" s="362"/>
      <c r="AM53" s="362"/>
      <c r="AN53" s="362"/>
    </row>
    <row r="54" spans="1:40">
      <c r="A54" s="359"/>
      <c r="B54" s="368" t="s">
        <v>20</v>
      </c>
      <c r="C54" s="367">
        <v>1001</v>
      </c>
      <c r="D54" s="367">
        <v>2000</v>
      </c>
      <c r="E54" s="368"/>
      <c r="F54" s="948">
        <f t="shared" ref="F54:M54" si="4">F$51/F$9*F12</f>
        <v>143.74981941866574</v>
      </c>
      <c r="G54" s="948">
        <f t="shared" si="4"/>
        <v>7.3017558539216711</v>
      </c>
      <c r="H54" s="948">
        <f t="shared" si="4"/>
        <v>25.408987303293241</v>
      </c>
      <c r="I54" s="948">
        <f t="shared" si="4"/>
        <v>79.440516652897955</v>
      </c>
      <c r="J54" s="948">
        <f t="shared" si="4"/>
        <v>120.70272948872146</v>
      </c>
      <c r="K54" s="948">
        <f t="shared" si="4"/>
        <v>163.33726876246516</v>
      </c>
      <c r="L54" s="948">
        <f t="shared" si="4"/>
        <v>240.01743883084879</v>
      </c>
      <c r="M54" s="948">
        <f t="shared" si="4"/>
        <v>317.0936424630687</v>
      </c>
      <c r="N54" s="367"/>
      <c r="O54" s="939"/>
      <c r="P54" s="939"/>
      <c r="Q54" s="360"/>
      <c r="R54" s="360"/>
      <c r="S54" s="360"/>
      <c r="T54" s="362"/>
      <c r="U54" s="362"/>
      <c r="V54" s="362"/>
      <c r="W54" s="362"/>
      <c r="X54" s="362"/>
      <c r="Y54" s="362"/>
      <c r="Z54" s="362"/>
      <c r="AA54" s="362"/>
      <c r="AB54" s="362"/>
      <c r="AC54" s="362"/>
      <c r="AD54" s="362"/>
      <c r="AE54" s="362"/>
      <c r="AF54" s="362"/>
      <c r="AG54" s="362"/>
      <c r="AH54" s="362"/>
      <c r="AI54" s="362"/>
      <c r="AJ54" s="362"/>
      <c r="AK54" s="362"/>
      <c r="AL54" s="362"/>
      <c r="AM54" s="362"/>
      <c r="AN54" s="362"/>
    </row>
    <row r="55" spans="1:40">
      <c r="A55" s="359"/>
      <c r="B55" s="368" t="s">
        <v>20</v>
      </c>
      <c r="C55" s="367">
        <v>2001</v>
      </c>
      <c r="D55" s="367">
        <v>5000</v>
      </c>
      <c r="E55" s="368"/>
      <c r="F55" s="948">
        <f t="shared" ref="F55:M55" si="5">F$51/F$9*F13</f>
        <v>137.03563388032939</v>
      </c>
      <c r="G55" s="948">
        <f t="shared" si="5"/>
        <v>31.53445049390891</v>
      </c>
      <c r="H55" s="948">
        <f t="shared" si="5"/>
        <v>42.644274754028984</v>
      </c>
      <c r="I55" s="948">
        <f t="shared" si="5"/>
        <v>82.225523270050658</v>
      </c>
      <c r="J55" s="948">
        <f t="shared" si="5"/>
        <v>123.86046038522497</v>
      </c>
      <c r="K55" s="948">
        <f t="shared" si="5"/>
        <v>144.68401863016985</v>
      </c>
      <c r="L55" s="948">
        <f t="shared" si="5"/>
        <v>230.24533147372003</v>
      </c>
      <c r="M55" s="948">
        <f t="shared" si="5"/>
        <v>286.68656977416703</v>
      </c>
      <c r="N55" s="367"/>
      <c r="O55" s="939"/>
      <c r="P55" s="939"/>
      <c r="Q55" s="360"/>
      <c r="R55" s="360"/>
      <c r="S55" s="360"/>
      <c r="T55" s="362"/>
      <c r="U55" s="362"/>
      <c r="V55" s="362"/>
      <c r="W55" s="362"/>
      <c r="X55" s="362"/>
      <c r="Y55" s="362"/>
      <c r="Z55" s="362"/>
      <c r="AA55" s="362"/>
      <c r="AB55" s="362"/>
      <c r="AC55" s="362"/>
      <c r="AD55" s="362"/>
      <c r="AE55" s="362"/>
      <c r="AF55" s="362"/>
      <c r="AG55" s="362"/>
      <c r="AH55" s="362"/>
      <c r="AI55" s="362"/>
      <c r="AJ55" s="362"/>
      <c r="AK55" s="362"/>
      <c r="AL55" s="362"/>
      <c r="AM55" s="362"/>
      <c r="AN55" s="362"/>
    </row>
    <row r="56" spans="1:40">
      <c r="A56" s="359"/>
      <c r="B56" s="368" t="s">
        <v>20</v>
      </c>
      <c r="C56" s="367">
        <v>5001</v>
      </c>
      <c r="D56" s="367">
        <v>10000</v>
      </c>
      <c r="E56" s="368"/>
      <c r="F56" s="948">
        <f t="shared" ref="F56:M56" si="6">F$51/F$9*F14</f>
        <v>105.3792861158195</v>
      </c>
      <c r="G56" s="948">
        <f t="shared" si="6"/>
        <v>24.249735539624336</v>
      </c>
      <c r="H56" s="948">
        <f t="shared" si="6"/>
        <v>32.793099891308621</v>
      </c>
      <c r="I56" s="948">
        <f t="shared" si="6"/>
        <v>73.361909238402816</v>
      </c>
      <c r="J56" s="948">
        <f t="shared" si="6"/>
        <v>84.889220077805803</v>
      </c>
      <c r="K56" s="948">
        <f t="shared" si="6"/>
        <v>122.04983804042121</v>
      </c>
      <c r="L56" s="948">
        <f t="shared" si="6"/>
        <v>185.75520714366618</v>
      </c>
      <c r="M56" s="948">
        <f t="shared" si="6"/>
        <v>186.54493776689827</v>
      </c>
      <c r="N56" s="367"/>
      <c r="O56" s="939"/>
      <c r="P56" s="939"/>
      <c r="Q56" s="360"/>
      <c r="R56" s="360"/>
      <c r="S56" s="360"/>
      <c r="T56" s="362"/>
      <c r="U56" s="362"/>
      <c r="V56" s="362"/>
      <c r="W56" s="362"/>
      <c r="X56" s="362"/>
      <c r="Y56" s="362"/>
      <c r="Z56" s="362"/>
      <c r="AA56" s="362"/>
      <c r="AB56" s="362"/>
      <c r="AC56" s="362"/>
      <c r="AD56" s="362"/>
      <c r="AE56" s="362"/>
      <c r="AF56" s="362"/>
      <c r="AG56" s="362"/>
      <c r="AH56" s="362"/>
      <c r="AI56" s="362"/>
      <c r="AJ56" s="362"/>
      <c r="AK56" s="362"/>
      <c r="AL56" s="362"/>
      <c r="AM56" s="362"/>
      <c r="AN56" s="362"/>
    </row>
    <row r="57" spans="1:40">
      <c r="A57" s="359"/>
      <c r="B57" s="368" t="s">
        <v>20</v>
      </c>
      <c r="C57" s="367">
        <v>10001</v>
      </c>
      <c r="D57" s="367">
        <v>20000</v>
      </c>
      <c r="E57" s="368"/>
      <c r="F57" s="948">
        <f t="shared" ref="F57:M57" si="7">F$51/F$9*F15</f>
        <v>71.032100151363252</v>
      </c>
      <c r="G57" s="948">
        <f t="shared" si="7"/>
        <v>16.345808621264574</v>
      </c>
      <c r="H57" s="948">
        <f t="shared" si="7"/>
        <v>22.10456002893163</v>
      </c>
      <c r="I57" s="948">
        <f t="shared" si="7"/>
        <v>49.450424997092192</v>
      </c>
      <c r="J57" s="948">
        <f t="shared" si="7"/>
        <v>62.715002382630978</v>
      </c>
      <c r="K57" s="948">
        <f t="shared" si="7"/>
        <v>69.446019138703349</v>
      </c>
      <c r="L57" s="948">
        <f t="shared" si="7"/>
        <v>124.40066025156091</v>
      </c>
      <c r="M57" s="948">
        <f t="shared" si="7"/>
        <v>163.78015026453835</v>
      </c>
      <c r="N57" s="367"/>
      <c r="O57" s="939"/>
      <c r="P57" s="939"/>
      <c r="Q57" s="360"/>
      <c r="R57" s="360"/>
      <c r="S57" s="360"/>
      <c r="T57" s="362"/>
      <c r="U57" s="362"/>
      <c r="V57" s="362"/>
      <c r="W57" s="362"/>
      <c r="X57" s="362"/>
      <c r="Y57" s="362"/>
      <c r="Z57" s="362"/>
      <c r="AA57" s="362"/>
      <c r="AB57" s="362"/>
      <c r="AC57" s="362"/>
      <c r="AD57" s="362"/>
      <c r="AE57" s="362"/>
      <c r="AF57" s="362"/>
      <c r="AG57" s="362"/>
      <c r="AH57" s="362"/>
      <c r="AI57" s="362"/>
      <c r="AJ57" s="362"/>
      <c r="AK57" s="362"/>
      <c r="AL57" s="362"/>
      <c r="AM57" s="362"/>
      <c r="AN57" s="362"/>
    </row>
    <row r="58" spans="1:40">
      <c r="A58" s="359"/>
      <c r="B58" s="368" t="s">
        <v>20</v>
      </c>
      <c r="C58" s="367">
        <v>20001</v>
      </c>
      <c r="D58" s="367" t="s">
        <v>76</v>
      </c>
      <c r="E58" s="368"/>
      <c r="F58" s="948">
        <f t="shared" ref="F58:M58" si="8">F$51/F$9*F16</f>
        <v>47.879990820661497</v>
      </c>
      <c r="G58" s="948">
        <f t="shared" si="8"/>
        <v>11.01807725063324</v>
      </c>
      <c r="H58" s="948">
        <f t="shared" si="8"/>
        <v>14.899828796061515</v>
      </c>
      <c r="I58" s="948">
        <f t="shared" si="8"/>
        <v>33.332618490699986</v>
      </c>
      <c r="J58" s="948">
        <f t="shared" si="8"/>
        <v>42.273756963393197</v>
      </c>
      <c r="K58" s="948">
        <f t="shared" si="8"/>
        <v>46.810874967896943</v>
      </c>
      <c r="L58" s="948">
        <f t="shared" si="8"/>
        <v>83.853672610504304</v>
      </c>
      <c r="M58" s="948">
        <f t="shared" si="8"/>
        <v>110.39786342459928</v>
      </c>
      <c r="N58" s="367"/>
      <c r="O58" s="939"/>
      <c r="P58" s="939"/>
      <c r="Q58" s="360"/>
      <c r="R58" s="360"/>
      <c r="S58" s="360"/>
      <c r="T58" s="362"/>
      <c r="U58" s="362"/>
      <c r="V58" s="362"/>
      <c r="W58" s="362"/>
      <c r="X58" s="362"/>
      <c r="Y58" s="362"/>
      <c r="Z58" s="362"/>
      <c r="AA58" s="362"/>
      <c r="AB58" s="362"/>
      <c r="AC58" s="362"/>
      <c r="AD58" s="362"/>
      <c r="AE58" s="362"/>
      <c r="AF58" s="362"/>
      <c r="AG58" s="362"/>
      <c r="AH58" s="362"/>
      <c r="AI58" s="362"/>
      <c r="AJ58" s="362"/>
      <c r="AK58" s="362"/>
      <c r="AL58" s="362"/>
      <c r="AM58" s="362"/>
      <c r="AN58" s="362"/>
    </row>
    <row r="59" spans="1:40">
      <c r="A59" s="359"/>
      <c r="B59" s="369"/>
      <c r="C59" s="369"/>
      <c r="D59" s="369"/>
      <c r="E59" s="369"/>
      <c r="F59" s="369"/>
      <c r="G59" s="369"/>
      <c r="H59" s="370"/>
      <c r="I59" s="370"/>
      <c r="J59" s="369"/>
      <c r="K59" s="369"/>
      <c r="L59" s="369"/>
      <c r="M59" s="369"/>
      <c r="N59" s="369"/>
      <c r="O59" s="939"/>
      <c r="P59" s="939"/>
      <c r="Q59" s="360"/>
      <c r="R59" s="360"/>
      <c r="S59" s="360"/>
      <c r="T59" s="362"/>
      <c r="U59" s="362"/>
      <c r="V59" s="362"/>
      <c r="W59" s="362"/>
      <c r="X59" s="362"/>
      <c r="Y59" s="362"/>
      <c r="Z59" s="362"/>
      <c r="AA59" s="362"/>
      <c r="AB59" s="362"/>
      <c r="AC59" s="362"/>
      <c r="AD59" s="362"/>
      <c r="AE59" s="362"/>
      <c r="AF59" s="362"/>
      <c r="AG59" s="362"/>
      <c r="AH59" s="362"/>
      <c r="AI59" s="362"/>
      <c r="AJ59" s="362"/>
      <c r="AK59" s="362"/>
      <c r="AL59" s="362"/>
      <c r="AM59" s="362"/>
      <c r="AN59" s="362"/>
    </row>
    <row r="60" spans="1:40">
      <c r="A60" s="359"/>
      <c r="B60" s="362"/>
      <c r="C60" s="362"/>
      <c r="D60" s="362"/>
      <c r="E60" s="362"/>
      <c r="F60" s="362"/>
      <c r="G60" s="362"/>
      <c r="H60" s="362"/>
      <c r="I60" s="362"/>
      <c r="J60" s="362"/>
      <c r="K60" s="362"/>
      <c r="L60" s="362"/>
      <c r="M60" s="362"/>
      <c r="N60" s="362"/>
      <c r="O60" s="939"/>
      <c r="P60" s="939"/>
      <c r="Q60" s="360"/>
      <c r="R60" s="360"/>
      <c r="S60" s="360"/>
      <c r="T60" s="362"/>
      <c r="U60" s="362"/>
      <c r="V60" s="362"/>
      <c r="W60" s="362"/>
      <c r="X60" s="362"/>
      <c r="Y60" s="362"/>
      <c r="Z60" s="362"/>
      <c r="AA60" s="362"/>
      <c r="AB60" s="362"/>
      <c r="AC60" s="362"/>
      <c r="AD60" s="362"/>
      <c r="AE60" s="362"/>
      <c r="AF60" s="362"/>
      <c r="AG60" s="362"/>
      <c r="AH60" s="362"/>
      <c r="AI60" s="362"/>
      <c r="AJ60" s="362"/>
      <c r="AK60" s="362"/>
      <c r="AL60" s="362"/>
      <c r="AM60" s="362"/>
      <c r="AN60" s="362"/>
    </row>
    <row r="61" spans="1:40">
      <c r="A61" s="359"/>
      <c r="B61" s="954" t="s">
        <v>226</v>
      </c>
      <c r="C61" s="360"/>
      <c r="D61" s="360"/>
      <c r="E61" s="360"/>
      <c r="F61" s="360"/>
      <c r="G61" s="360"/>
      <c r="H61" s="361"/>
      <c r="I61" s="361"/>
      <c r="J61" s="360"/>
      <c r="K61" s="360"/>
      <c r="L61" s="360"/>
      <c r="M61" s="360"/>
      <c r="N61" s="360"/>
      <c r="O61" s="939"/>
      <c r="P61" s="939"/>
      <c r="Q61" s="360"/>
      <c r="R61" s="360"/>
      <c r="S61" s="360"/>
      <c r="T61" s="362"/>
      <c r="U61" s="362"/>
      <c r="V61" s="362"/>
      <c r="W61" s="362"/>
      <c r="X61" s="362"/>
      <c r="Y61" s="362"/>
      <c r="Z61" s="362"/>
      <c r="AA61" s="362"/>
      <c r="AB61" s="362"/>
      <c r="AC61" s="362"/>
      <c r="AD61" s="362"/>
      <c r="AE61" s="362"/>
      <c r="AF61" s="362"/>
      <c r="AG61" s="362"/>
      <c r="AH61" s="362"/>
      <c r="AI61" s="362"/>
      <c r="AJ61" s="362"/>
      <c r="AK61" s="362"/>
      <c r="AL61" s="362"/>
      <c r="AM61" s="362"/>
      <c r="AN61" s="362"/>
    </row>
    <row r="62" spans="1:40">
      <c r="A62" s="359"/>
      <c r="B62" s="366">
        <v>1</v>
      </c>
      <c r="C62" s="366">
        <v>2</v>
      </c>
      <c r="D62" s="366">
        <v>3</v>
      </c>
      <c r="E62" s="366">
        <v>4</v>
      </c>
      <c r="F62" s="366">
        <v>5</v>
      </c>
      <c r="G62" s="366">
        <v>7</v>
      </c>
      <c r="H62" s="366">
        <v>8</v>
      </c>
      <c r="I62" s="366">
        <v>9</v>
      </c>
      <c r="J62" s="366">
        <v>10</v>
      </c>
      <c r="K62" s="366">
        <v>11</v>
      </c>
      <c r="L62" s="366">
        <v>12</v>
      </c>
      <c r="M62" s="366">
        <v>13</v>
      </c>
      <c r="N62" s="366">
        <v>14</v>
      </c>
      <c r="O62" s="939"/>
      <c r="P62" s="939"/>
      <c r="Q62" s="360"/>
      <c r="R62" s="360"/>
      <c r="S62" s="360"/>
      <c r="T62" s="362"/>
      <c r="U62" s="362"/>
      <c r="V62" s="362"/>
      <c r="W62" s="362"/>
      <c r="X62" s="362"/>
      <c r="Y62" s="362"/>
      <c r="Z62" s="362"/>
      <c r="AA62" s="362"/>
      <c r="AB62" s="362"/>
      <c r="AC62" s="362"/>
      <c r="AD62" s="362"/>
      <c r="AE62" s="362"/>
      <c r="AF62" s="362"/>
      <c r="AG62" s="362"/>
      <c r="AH62" s="362"/>
      <c r="AI62" s="362"/>
      <c r="AJ62" s="362"/>
      <c r="AK62" s="362"/>
      <c r="AL62" s="362"/>
      <c r="AM62" s="362"/>
      <c r="AN62" s="362"/>
    </row>
    <row r="63" spans="1:40" ht="60">
      <c r="A63" s="359"/>
      <c r="B63" s="366" t="s">
        <v>5</v>
      </c>
      <c r="C63" s="366" t="s">
        <v>28</v>
      </c>
      <c r="D63" s="366" t="s">
        <v>29</v>
      </c>
      <c r="E63" s="366" t="s">
        <v>215</v>
      </c>
      <c r="F63" s="366" t="s">
        <v>88</v>
      </c>
      <c r="G63" s="366" t="s">
        <v>11</v>
      </c>
      <c r="H63" s="366" t="s">
        <v>12</v>
      </c>
      <c r="I63" s="366" t="s">
        <v>13</v>
      </c>
      <c r="J63" s="366" t="s">
        <v>14</v>
      </c>
      <c r="K63" s="366" t="s">
        <v>15</v>
      </c>
      <c r="L63" s="366" t="s">
        <v>16</v>
      </c>
      <c r="M63" s="366" t="s">
        <v>17</v>
      </c>
      <c r="N63" s="366" t="s">
        <v>216</v>
      </c>
      <c r="O63" s="939"/>
      <c r="P63" s="939"/>
      <c r="Q63" s="360"/>
      <c r="R63" s="360"/>
      <c r="S63" s="360"/>
      <c r="T63" s="362"/>
      <c r="U63" s="362"/>
      <c r="V63" s="362"/>
      <c r="W63" s="362"/>
      <c r="X63" s="362"/>
      <c r="Y63" s="362"/>
      <c r="Z63" s="362"/>
      <c r="AA63" s="362"/>
      <c r="AB63" s="362"/>
      <c r="AC63" s="362"/>
      <c r="AD63" s="362"/>
      <c r="AE63" s="362"/>
      <c r="AF63" s="362"/>
      <c r="AG63" s="362"/>
      <c r="AH63" s="362"/>
      <c r="AI63" s="362"/>
      <c r="AJ63" s="362"/>
      <c r="AK63" s="362"/>
      <c r="AL63" s="362"/>
      <c r="AM63" s="362"/>
      <c r="AN63" s="362"/>
    </row>
    <row r="64" spans="1:40">
      <c r="A64" s="359"/>
      <c r="B64" s="372" t="s">
        <v>21</v>
      </c>
      <c r="C64" s="372" t="s">
        <v>19</v>
      </c>
      <c r="D64" s="372" t="s">
        <v>19</v>
      </c>
      <c r="E64" s="372">
        <f>E28</f>
        <v>104</v>
      </c>
      <c r="F64" s="371">
        <f t="shared" ref="F64:N64" si="9">F28</f>
        <v>122.5208226798264</v>
      </c>
      <c r="G64" s="371">
        <f t="shared" si="9"/>
        <v>16.378395335572598</v>
      </c>
      <c r="H64" s="371">
        <f t="shared" si="9"/>
        <v>29.420930232558138</v>
      </c>
      <c r="I64" s="371">
        <f t="shared" si="9"/>
        <v>72.38745800671893</v>
      </c>
      <c r="J64" s="371">
        <f t="shared" si="9"/>
        <v>88.554740921821576</v>
      </c>
      <c r="K64" s="371">
        <f t="shared" si="9"/>
        <v>120.34168482207699</v>
      </c>
      <c r="L64" s="371">
        <f t="shared" si="9"/>
        <v>179.04006734006734</v>
      </c>
      <c r="M64" s="371">
        <f t="shared" si="9"/>
        <v>242.58041198856728</v>
      </c>
      <c r="N64" s="373">
        <f t="shared" si="9"/>
        <v>3468.5192307692309</v>
      </c>
      <c r="O64" s="939"/>
      <c r="P64" s="939"/>
      <c r="Q64" s="360"/>
      <c r="R64" s="360"/>
      <c r="S64" s="360"/>
      <c r="T64" s="362"/>
      <c r="U64" s="362"/>
      <c r="V64" s="362"/>
      <c r="W64" s="362"/>
      <c r="X64" s="362"/>
      <c r="Y64" s="362"/>
      <c r="Z64" s="362"/>
      <c r="AA64" s="362"/>
      <c r="AB64" s="362"/>
      <c r="AC64" s="362"/>
      <c r="AD64" s="362"/>
      <c r="AE64" s="362"/>
      <c r="AF64" s="362"/>
      <c r="AG64" s="362"/>
      <c r="AH64" s="362"/>
      <c r="AI64" s="362"/>
      <c r="AJ64" s="362"/>
      <c r="AK64" s="362"/>
      <c r="AL64" s="362"/>
      <c r="AM64" s="362"/>
      <c r="AN64" s="362"/>
    </row>
    <row r="65" spans="1:40">
      <c r="A65" s="359"/>
      <c r="B65" s="368" t="s">
        <v>21</v>
      </c>
      <c r="C65" s="945" t="s">
        <v>75</v>
      </c>
      <c r="D65" s="945">
        <v>500</v>
      </c>
      <c r="E65" s="946"/>
      <c r="F65" s="948">
        <f>F$64/F$9*F10</f>
        <v>124.99589867353608</v>
      </c>
      <c r="G65" s="948">
        <f t="shared" ref="G65:M65" si="10">G$64/G$9*G10</f>
        <v>14.06031979663249</v>
      </c>
      <c r="H65" s="948">
        <f t="shared" si="10"/>
        <v>23.072386657881811</v>
      </c>
      <c r="I65" s="948">
        <f t="shared" si="10"/>
        <v>74.776697184096122</v>
      </c>
      <c r="J65" s="948">
        <f t="shared" si="10"/>
        <v>86.144127701414106</v>
      </c>
      <c r="K65" s="948">
        <f t="shared" si="10"/>
        <v>116.2552106245344</v>
      </c>
      <c r="L65" s="948">
        <f t="shared" si="10"/>
        <v>192.43114571899793</v>
      </c>
      <c r="M65" s="948">
        <f t="shared" si="10"/>
        <v>275.49648387825852</v>
      </c>
      <c r="N65" s="945"/>
      <c r="O65" s="939"/>
      <c r="P65" s="939"/>
      <c r="Q65" s="360"/>
      <c r="R65" s="360"/>
      <c r="S65" s="360"/>
      <c r="T65" s="362"/>
      <c r="U65" s="362"/>
      <c r="V65" s="362"/>
      <c r="W65" s="362"/>
      <c r="X65" s="362"/>
      <c r="Y65" s="362"/>
      <c r="Z65" s="362"/>
      <c r="AA65" s="362"/>
      <c r="AB65" s="362"/>
      <c r="AC65" s="362"/>
      <c r="AD65" s="362"/>
      <c r="AE65" s="362"/>
      <c r="AF65" s="362"/>
      <c r="AG65" s="362"/>
      <c r="AH65" s="362"/>
      <c r="AI65" s="362"/>
      <c r="AJ65" s="362"/>
      <c r="AK65" s="362"/>
      <c r="AL65" s="362"/>
      <c r="AM65" s="362"/>
      <c r="AN65" s="362"/>
    </row>
    <row r="66" spans="1:40">
      <c r="A66" s="359"/>
      <c r="B66" s="368" t="s">
        <v>21</v>
      </c>
      <c r="C66" s="945">
        <v>501</v>
      </c>
      <c r="D66" s="945">
        <v>1000</v>
      </c>
      <c r="E66" s="946"/>
      <c r="F66" s="948">
        <f t="shared" ref="F66:M66" si="11">F$64/F$9*F11</f>
        <v>137.07880294714752</v>
      </c>
      <c r="G66" s="948">
        <f t="shared" si="11"/>
        <v>12.540810649916146</v>
      </c>
      <c r="H66" s="948">
        <f t="shared" si="11"/>
        <v>21.2775883498376</v>
      </c>
      <c r="I66" s="948">
        <f t="shared" si="11"/>
        <v>49.321936672483943</v>
      </c>
      <c r="J66" s="948">
        <f t="shared" si="11"/>
        <v>98.912495105731892</v>
      </c>
      <c r="K66" s="948">
        <f t="shared" si="11"/>
        <v>132.0900558649285</v>
      </c>
      <c r="L66" s="948">
        <f t="shared" si="11"/>
        <v>185.46642785657193</v>
      </c>
      <c r="M66" s="948">
        <f t="shared" si="11"/>
        <v>315.43011159467983</v>
      </c>
      <c r="N66" s="945"/>
      <c r="O66" s="939"/>
      <c r="P66" s="939"/>
      <c r="Q66" s="360"/>
      <c r="R66" s="360"/>
      <c r="S66" s="360"/>
      <c r="T66" s="362"/>
      <c r="U66" s="362"/>
      <c r="V66" s="362"/>
      <c r="W66" s="362"/>
      <c r="X66" s="362"/>
      <c r="Y66" s="362"/>
      <c r="Z66" s="362"/>
      <c r="AA66" s="362"/>
      <c r="AB66" s="362"/>
      <c r="AC66" s="362"/>
      <c r="AD66" s="362"/>
      <c r="AE66" s="362"/>
      <c r="AF66" s="362"/>
      <c r="AG66" s="362"/>
      <c r="AH66" s="362"/>
      <c r="AI66" s="362"/>
      <c r="AJ66" s="362"/>
      <c r="AK66" s="362"/>
      <c r="AL66" s="362"/>
      <c r="AM66" s="362"/>
      <c r="AN66" s="362"/>
    </row>
    <row r="67" spans="1:40">
      <c r="A67" s="359"/>
      <c r="B67" s="368" t="s">
        <v>21</v>
      </c>
      <c r="C67" s="945">
        <v>1001</v>
      </c>
      <c r="D67" s="945">
        <v>2000</v>
      </c>
      <c r="E67" s="946"/>
      <c r="F67" s="948">
        <f t="shared" ref="F67:M67" si="12">F$64/F$9*F12</f>
        <v>128.8781313051374</v>
      </c>
      <c r="G67" s="948">
        <f t="shared" si="12"/>
        <v>8.1510402739500325</v>
      </c>
      <c r="H67" s="948">
        <f t="shared" si="12"/>
        <v>23.92562146679936</v>
      </c>
      <c r="I67" s="948">
        <f t="shared" si="12"/>
        <v>78.819504167695499</v>
      </c>
      <c r="J67" s="948">
        <f t="shared" si="12"/>
        <v>100.42081839394709</v>
      </c>
      <c r="K67" s="948">
        <f t="shared" si="12"/>
        <v>138.28113876086184</v>
      </c>
      <c r="L67" s="948">
        <f t="shared" si="12"/>
        <v>189.86248857538578</v>
      </c>
      <c r="M67" s="948">
        <f t="shared" si="12"/>
        <v>258.19686493057691</v>
      </c>
      <c r="N67" s="945"/>
      <c r="O67" s="939"/>
      <c r="P67" s="939"/>
      <c r="Q67" s="360"/>
      <c r="R67" s="360"/>
      <c r="S67" s="360"/>
      <c r="T67" s="362"/>
      <c r="U67" s="362"/>
      <c r="V67" s="362"/>
      <c r="W67" s="362"/>
      <c r="X67" s="362"/>
      <c r="Y67" s="362"/>
      <c r="Z67" s="362"/>
      <c r="AA67" s="362"/>
      <c r="AB67" s="362"/>
      <c r="AC67" s="362"/>
      <c r="AD67" s="362"/>
      <c r="AE67" s="362"/>
      <c r="AF67" s="362"/>
      <c r="AG67" s="362"/>
      <c r="AH67" s="362"/>
      <c r="AI67" s="362"/>
      <c r="AJ67" s="362"/>
      <c r="AK67" s="362"/>
      <c r="AL67" s="362"/>
      <c r="AM67" s="362"/>
      <c r="AN67" s="362"/>
    </row>
    <row r="68" spans="1:40">
      <c r="A68" s="359"/>
      <c r="B68" s="368" t="s">
        <v>21</v>
      </c>
      <c r="C68" s="945">
        <v>2001</v>
      </c>
      <c r="D68" s="945">
        <v>5000</v>
      </c>
      <c r="E68" s="946"/>
      <c r="F68" s="948">
        <f t="shared" ref="F68:M68" si="13">F$64/F$9*F13</f>
        <v>122.85856419252366</v>
      </c>
      <c r="G68" s="948">
        <f t="shared" si="13"/>
        <v>35.202296698907453</v>
      </c>
      <c r="H68" s="948">
        <f t="shared" si="13"/>
        <v>40.154720190632972</v>
      </c>
      <c r="I68" s="948">
        <f t="shared" si="13"/>
        <v>81.582739477793638</v>
      </c>
      <c r="J68" s="948">
        <f t="shared" si="13"/>
        <v>103.04794971266648</v>
      </c>
      <c r="K68" s="948">
        <f t="shared" si="13"/>
        <v>122.48931923658596</v>
      </c>
      <c r="L68" s="948">
        <f t="shared" si="13"/>
        <v>182.13239766829193</v>
      </c>
      <c r="M68" s="948">
        <f t="shared" si="13"/>
        <v>233.43758316445013</v>
      </c>
      <c r="N68" s="945"/>
      <c r="O68" s="939"/>
      <c r="P68" s="939"/>
      <c r="Q68" s="360"/>
      <c r="R68" s="360"/>
      <c r="S68" s="360"/>
      <c r="T68" s="362"/>
      <c r="U68" s="362"/>
      <c r="V68" s="362"/>
      <c r="W68" s="362"/>
      <c r="X68" s="362"/>
      <c r="Y68" s="362"/>
      <c r="Z68" s="362"/>
      <c r="AA68" s="362"/>
      <c r="AB68" s="362"/>
      <c r="AC68" s="362"/>
      <c r="AD68" s="362"/>
      <c r="AE68" s="362"/>
      <c r="AF68" s="362"/>
      <c r="AG68" s="362"/>
      <c r="AH68" s="362"/>
      <c r="AI68" s="362"/>
      <c r="AJ68" s="362"/>
      <c r="AK68" s="362"/>
      <c r="AL68" s="362"/>
      <c r="AM68" s="362"/>
      <c r="AN68" s="362"/>
    </row>
    <row r="69" spans="1:40">
      <c r="A69" s="359"/>
      <c r="B69" s="368" t="s">
        <v>21</v>
      </c>
      <c r="C69" s="945">
        <v>5001</v>
      </c>
      <c r="D69" s="945">
        <v>10000</v>
      </c>
      <c r="E69" s="946"/>
      <c r="F69" s="948">
        <f t="shared" ref="F69:M69" si="14">F$64/F$9*F14</f>
        <v>94.477235017053118</v>
      </c>
      <c r="G69" s="948">
        <f t="shared" si="14"/>
        <v>27.070279391765013</v>
      </c>
      <c r="H69" s="948">
        <f t="shared" si="14"/>
        <v>30.878652712802076</v>
      </c>
      <c r="I69" s="948">
        <f t="shared" si="14"/>
        <v>72.788415214258961</v>
      </c>
      <c r="J69" s="948">
        <f t="shared" si="14"/>
        <v>70.625121645104898</v>
      </c>
      <c r="K69" s="948">
        <f t="shared" si="14"/>
        <v>103.32724869026688</v>
      </c>
      <c r="L69" s="948">
        <f t="shared" si="14"/>
        <v>146.93909770026198</v>
      </c>
      <c r="M69" s="948">
        <f t="shared" si="14"/>
        <v>151.89619610772371</v>
      </c>
      <c r="N69" s="945"/>
      <c r="O69" s="939"/>
      <c r="P69" s="939"/>
      <c r="Q69" s="360"/>
      <c r="R69" s="360"/>
      <c r="S69" s="360"/>
      <c r="T69" s="362"/>
      <c r="U69" s="362"/>
      <c r="V69" s="362"/>
      <c r="W69" s="362"/>
      <c r="X69" s="362"/>
      <c r="Y69" s="362"/>
      <c r="Z69" s="362"/>
      <c r="AA69" s="362"/>
      <c r="AB69" s="362"/>
      <c r="AC69" s="362"/>
      <c r="AD69" s="362"/>
      <c r="AE69" s="362"/>
      <c r="AF69" s="362"/>
      <c r="AG69" s="362"/>
      <c r="AH69" s="362"/>
      <c r="AI69" s="362"/>
      <c r="AJ69" s="362"/>
      <c r="AK69" s="362"/>
      <c r="AL69" s="362"/>
      <c r="AM69" s="362"/>
      <c r="AN69" s="362"/>
    </row>
    <row r="70" spans="1:40">
      <c r="A70" s="359"/>
      <c r="B70" s="368" t="s">
        <v>21</v>
      </c>
      <c r="C70" s="945">
        <v>10001</v>
      </c>
      <c r="D70" s="945">
        <v>20000</v>
      </c>
      <c r="E70" s="946"/>
      <c r="F70" s="948">
        <f t="shared" ref="F70:M70" si="15">F$64/F$9*F15</f>
        <v>63.683449253769048</v>
      </c>
      <c r="G70" s="948">
        <f t="shared" si="15"/>
        <v>18.247028118674816</v>
      </c>
      <c r="H70" s="948">
        <f t="shared" si="15"/>
        <v>20.814105246682374</v>
      </c>
      <c r="I70" s="948">
        <f t="shared" si="15"/>
        <v>49.063854861150837</v>
      </c>
      <c r="J70" s="948">
        <f t="shared" si="15"/>
        <v>52.176880270388779</v>
      </c>
      <c r="K70" s="948">
        <f t="shared" si="15"/>
        <v>58.792917756411555</v>
      </c>
      <c r="L70" s="948">
        <f t="shared" si="15"/>
        <v>98.405428583994805</v>
      </c>
      <c r="M70" s="948">
        <f t="shared" si="15"/>
        <v>133.35972619220126</v>
      </c>
      <c r="N70" s="945"/>
      <c r="O70" s="939"/>
      <c r="P70" s="939"/>
      <c r="Q70" s="360"/>
      <c r="R70" s="360"/>
      <c r="S70" s="360"/>
      <c r="T70" s="362"/>
      <c r="U70" s="362"/>
      <c r="V70" s="362"/>
      <c r="W70" s="362"/>
      <c r="X70" s="362"/>
      <c r="Y70" s="362"/>
      <c r="Z70" s="362"/>
      <c r="AA70" s="362"/>
      <c r="AB70" s="362"/>
      <c r="AC70" s="362"/>
      <c r="AD70" s="362"/>
      <c r="AE70" s="362"/>
      <c r="AF70" s="362"/>
      <c r="AG70" s="362"/>
      <c r="AH70" s="362"/>
      <c r="AI70" s="362"/>
      <c r="AJ70" s="362"/>
      <c r="AK70" s="362"/>
      <c r="AL70" s="362"/>
      <c r="AM70" s="362"/>
      <c r="AN70" s="362"/>
    </row>
    <row r="71" spans="1:40">
      <c r="A71" s="359"/>
      <c r="B71" s="368" t="s">
        <v>21</v>
      </c>
      <c r="C71" s="945">
        <v>20001</v>
      </c>
      <c r="D71" s="945" t="s">
        <v>76</v>
      </c>
      <c r="E71" s="946"/>
      <c r="F71" s="948">
        <f t="shared" ref="F71:M71" si="16">F$64/F$9*F16</f>
        <v>42.926549534661405</v>
      </c>
      <c r="G71" s="948">
        <f t="shared" si="16"/>
        <v>12.299615764771037</v>
      </c>
      <c r="H71" s="948">
        <f t="shared" si="16"/>
        <v>14.029983148855386</v>
      </c>
      <c r="I71" s="948">
        <f t="shared" si="16"/>
        <v>33.072046516606967</v>
      </c>
      <c r="J71" s="948">
        <f t="shared" si="16"/>
        <v>35.170416516947412</v>
      </c>
      <c r="K71" s="948">
        <f t="shared" si="16"/>
        <v>39.630031443507384</v>
      </c>
      <c r="L71" s="948">
        <f t="shared" si="16"/>
        <v>66.331292574270122</v>
      </c>
      <c r="M71" s="948">
        <f t="shared" si="16"/>
        <v>89.892632377785333</v>
      </c>
      <c r="N71" s="945"/>
      <c r="O71" s="939"/>
      <c r="P71" s="939"/>
      <c r="Q71" s="360"/>
      <c r="R71" s="360"/>
      <c r="S71" s="360"/>
      <c r="T71" s="362"/>
      <c r="U71" s="362"/>
      <c r="V71" s="362"/>
      <c r="W71" s="362"/>
      <c r="X71" s="362"/>
      <c r="Y71" s="362"/>
      <c r="Z71" s="362"/>
      <c r="AA71" s="362"/>
      <c r="AB71" s="362"/>
      <c r="AC71" s="362"/>
      <c r="AD71" s="362"/>
      <c r="AE71" s="362"/>
      <c r="AF71" s="362"/>
      <c r="AG71" s="362"/>
      <c r="AH71" s="362"/>
      <c r="AI71" s="362"/>
      <c r="AJ71" s="362"/>
      <c r="AK71" s="362"/>
      <c r="AL71" s="362"/>
      <c r="AM71" s="362"/>
      <c r="AN71" s="362"/>
    </row>
    <row r="72" spans="1:40">
      <c r="A72" s="359"/>
      <c r="B72" s="369"/>
      <c r="C72" s="369"/>
      <c r="D72" s="369"/>
      <c r="E72" s="369"/>
      <c r="F72" s="369"/>
      <c r="G72" s="369"/>
      <c r="H72" s="370"/>
      <c r="I72" s="370"/>
      <c r="J72" s="369"/>
      <c r="K72" s="369"/>
      <c r="L72" s="369"/>
      <c r="M72" s="369"/>
      <c r="N72" s="369"/>
      <c r="O72" s="939"/>
      <c r="P72" s="939"/>
      <c r="Q72" s="360"/>
      <c r="R72" s="360"/>
      <c r="S72" s="360"/>
      <c r="T72" s="362"/>
      <c r="U72" s="362"/>
      <c r="V72" s="362"/>
      <c r="W72" s="362"/>
      <c r="X72" s="362"/>
      <c r="Y72" s="362"/>
      <c r="Z72" s="362"/>
      <c r="AA72" s="362"/>
      <c r="AB72" s="362"/>
      <c r="AC72" s="362"/>
      <c r="AD72" s="362"/>
      <c r="AE72" s="362"/>
      <c r="AF72" s="362"/>
      <c r="AG72" s="362"/>
      <c r="AH72" s="362"/>
      <c r="AI72" s="362"/>
      <c r="AJ72" s="362"/>
      <c r="AK72" s="362"/>
      <c r="AL72" s="362"/>
      <c r="AM72" s="362"/>
      <c r="AN72" s="362"/>
    </row>
    <row r="73" spans="1:40">
      <c r="A73" s="359"/>
      <c r="B73" s="360"/>
      <c r="C73" s="360"/>
      <c r="D73" s="360"/>
      <c r="E73" s="360"/>
      <c r="F73" s="360"/>
      <c r="G73" s="360"/>
      <c r="H73" s="361"/>
      <c r="I73" s="361"/>
      <c r="J73" s="360"/>
      <c r="K73" s="360"/>
      <c r="L73" s="360"/>
      <c r="M73" s="360"/>
      <c r="N73" s="360"/>
      <c r="O73" s="939"/>
      <c r="P73" s="939"/>
      <c r="Q73" s="360"/>
      <c r="R73" s="360"/>
      <c r="S73" s="360"/>
      <c r="T73" s="362"/>
      <c r="U73" s="362"/>
      <c r="V73" s="362"/>
      <c r="W73" s="362"/>
      <c r="X73" s="362"/>
      <c r="Y73" s="362"/>
      <c r="Z73" s="362"/>
      <c r="AA73" s="362"/>
      <c r="AB73" s="362"/>
      <c r="AC73" s="362"/>
      <c r="AD73" s="362"/>
      <c r="AE73" s="362"/>
      <c r="AF73" s="362"/>
      <c r="AG73" s="362"/>
      <c r="AH73" s="362"/>
      <c r="AI73" s="362"/>
      <c r="AJ73" s="362"/>
      <c r="AK73" s="362"/>
      <c r="AL73" s="362"/>
      <c r="AM73" s="362"/>
      <c r="AN73" s="362"/>
    </row>
    <row r="74" spans="1:40">
      <c r="A74" s="359"/>
      <c r="B74" s="954" t="s">
        <v>227</v>
      </c>
      <c r="C74" s="360"/>
      <c r="D74" s="360"/>
      <c r="E74" s="360"/>
      <c r="F74" s="360"/>
      <c r="G74" s="360"/>
      <c r="H74" s="361"/>
      <c r="I74" s="361"/>
      <c r="J74" s="360"/>
      <c r="K74" s="360"/>
      <c r="L74" s="360"/>
      <c r="M74" s="360"/>
      <c r="N74" s="360"/>
      <c r="O74" s="939"/>
      <c r="P74" s="939"/>
      <c r="Q74" s="360"/>
      <c r="R74" s="360"/>
      <c r="S74" s="360"/>
      <c r="T74" s="362"/>
      <c r="U74" s="362"/>
      <c r="V74" s="362"/>
      <c r="W74" s="362"/>
      <c r="X74" s="362"/>
      <c r="Y74" s="362"/>
      <c r="Z74" s="362"/>
      <c r="AA74" s="362"/>
      <c r="AB74" s="362"/>
      <c r="AC74" s="362"/>
      <c r="AD74" s="362"/>
      <c r="AE74" s="362"/>
      <c r="AF74" s="362"/>
      <c r="AG74" s="362"/>
      <c r="AH74" s="362"/>
      <c r="AI74" s="362"/>
      <c r="AJ74" s="362"/>
      <c r="AK74" s="362"/>
      <c r="AL74" s="362"/>
      <c r="AM74" s="362"/>
      <c r="AN74" s="362"/>
    </row>
    <row r="75" spans="1:40">
      <c r="A75" s="359"/>
      <c r="B75" s="366">
        <v>1</v>
      </c>
      <c r="C75" s="366">
        <v>2</v>
      </c>
      <c r="D75" s="366">
        <v>3</v>
      </c>
      <c r="E75" s="366">
        <v>4</v>
      </c>
      <c r="F75" s="366">
        <v>5</v>
      </c>
      <c r="G75" s="366">
        <v>7</v>
      </c>
      <c r="H75" s="366">
        <v>8</v>
      </c>
      <c r="I75" s="366">
        <v>9</v>
      </c>
      <c r="J75" s="366">
        <v>10</v>
      </c>
      <c r="K75" s="366">
        <v>11</v>
      </c>
      <c r="L75" s="366">
        <v>12</v>
      </c>
      <c r="M75" s="366">
        <v>13</v>
      </c>
      <c r="N75" s="366">
        <v>14</v>
      </c>
      <c r="O75" s="939"/>
      <c r="P75" s="939"/>
      <c r="Q75" s="360"/>
      <c r="R75" s="360"/>
      <c r="S75" s="360"/>
      <c r="T75" s="362"/>
      <c r="U75" s="362"/>
      <c r="V75" s="362"/>
      <c r="W75" s="362"/>
      <c r="X75" s="362"/>
      <c r="Y75" s="362"/>
      <c r="Z75" s="362"/>
      <c r="AA75" s="362"/>
      <c r="AB75" s="362"/>
      <c r="AC75" s="362"/>
      <c r="AD75" s="362"/>
      <c r="AE75" s="362"/>
      <c r="AF75" s="362"/>
      <c r="AG75" s="362"/>
      <c r="AH75" s="362"/>
      <c r="AI75" s="362"/>
      <c r="AJ75" s="362"/>
      <c r="AK75" s="362"/>
      <c r="AL75" s="362"/>
      <c r="AM75" s="362"/>
      <c r="AN75" s="362"/>
    </row>
    <row r="76" spans="1:40" ht="60">
      <c r="A76" s="359"/>
      <c r="B76" s="366" t="s">
        <v>5</v>
      </c>
      <c r="C76" s="366" t="s">
        <v>28</v>
      </c>
      <c r="D76" s="366" t="s">
        <v>29</v>
      </c>
      <c r="E76" s="366" t="s">
        <v>215</v>
      </c>
      <c r="F76" s="366" t="s">
        <v>88</v>
      </c>
      <c r="G76" s="366" t="s">
        <v>11</v>
      </c>
      <c r="H76" s="366" t="s">
        <v>12</v>
      </c>
      <c r="I76" s="366" t="s">
        <v>13</v>
      </c>
      <c r="J76" s="366" t="s">
        <v>14</v>
      </c>
      <c r="K76" s="366" t="s">
        <v>15</v>
      </c>
      <c r="L76" s="366" t="s">
        <v>16</v>
      </c>
      <c r="M76" s="366" t="s">
        <v>17</v>
      </c>
      <c r="N76" s="366" t="s">
        <v>216</v>
      </c>
      <c r="O76" s="939"/>
      <c r="P76" s="939"/>
      <c r="Q76" s="360"/>
      <c r="R76" s="360"/>
      <c r="S76" s="360"/>
      <c r="T76" s="362"/>
      <c r="U76" s="362"/>
      <c r="V76" s="362"/>
      <c r="W76" s="362"/>
      <c r="X76" s="362"/>
      <c r="Y76" s="362"/>
      <c r="Z76" s="362"/>
      <c r="AA76" s="362"/>
      <c r="AB76" s="362"/>
      <c r="AC76" s="362"/>
      <c r="AD76" s="362"/>
      <c r="AE76" s="362"/>
      <c r="AF76" s="362"/>
      <c r="AG76" s="362"/>
      <c r="AH76" s="362"/>
      <c r="AI76" s="362"/>
      <c r="AJ76" s="362"/>
      <c r="AK76" s="362"/>
      <c r="AL76" s="362"/>
      <c r="AM76" s="362"/>
      <c r="AN76" s="362"/>
    </row>
    <row r="77" spans="1:40">
      <c r="A77" s="359"/>
      <c r="B77" s="372" t="s">
        <v>22</v>
      </c>
      <c r="C77" s="372" t="s">
        <v>19</v>
      </c>
      <c r="D77" s="372" t="s">
        <v>19</v>
      </c>
      <c r="E77" s="952">
        <f>E29</f>
        <v>47</v>
      </c>
      <c r="F77" s="951">
        <f t="shared" ref="F77:N77" si="17">F29</f>
        <v>142.89638474521578</v>
      </c>
      <c r="G77" s="951" t="str">
        <f t="shared" si="17"/>
        <v/>
      </c>
      <c r="H77" s="951">
        <f t="shared" si="17"/>
        <v>51.620917105134581</v>
      </c>
      <c r="I77" s="951">
        <f t="shared" si="17"/>
        <v>98.831490872718177</v>
      </c>
      <c r="J77" s="951">
        <f t="shared" si="17"/>
        <v>112.53978033753013</v>
      </c>
      <c r="K77" s="951">
        <f t="shared" si="17"/>
        <v>122.62012260127931</v>
      </c>
      <c r="L77" s="951">
        <f t="shared" si="17"/>
        <v>165.31955397035918</v>
      </c>
      <c r="M77" s="951">
        <f t="shared" si="17"/>
        <v>262.84196978551307</v>
      </c>
      <c r="N77" s="953">
        <f t="shared" si="17"/>
        <v>3064.5106382978724</v>
      </c>
      <c r="O77" s="939"/>
      <c r="P77" s="939"/>
      <c r="Q77" s="360"/>
      <c r="R77" s="360"/>
      <c r="S77" s="360"/>
      <c r="T77" s="362"/>
      <c r="U77" s="362"/>
      <c r="V77" s="362"/>
      <c r="W77" s="362"/>
      <c r="X77" s="362"/>
      <c r="Y77" s="362"/>
      <c r="Z77" s="362"/>
      <c r="AA77" s="362"/>
      <c r="AB77" s="362"/>
      <c r="AC77" s="362"/>
      <c r="AD77" s="362"/>
      <c r="AE77" s="362"/>
      <c r="AF77" s="362"/>
      <c r="AG77" s="362"/>
      <c r="AH77" s="362"/>
      <c r="AI77" s="362"/>
      <c r="AJ77" s="362"/>
      <c r="AK77" s="362"/>
      <c r="AL77" s="362"/>
      <c r="AM77" s="362"/>
      <c r="AN77" s="362"/>
    </row>
    <row r="78" spans="1:40">
      <c r="A78" s="359"/>
      <c r="B78" s="368" t="s">
        <v>22</v>
      </c>
      <c r="C78" s="945" t="s">
        <v>75</v>
      </c>
      <c r="D78" s="945">
        <v>500</v>
      </c>
      <c r="E78" s="946"/>
      <c r="F78" s="948">
        <f>F$77/F$9*F10</f>
        <v>145.78307293204773</v>
      </c>
      <c r="G78" s="948" t="e">
        <f t="shared" ref="G78:M78" si="18">G$77/G$9*G10</f>
        <v>#VALUE!</v>
      </c>
      <c r="H78" s="948">
        <f t="shared" si="18"/>
        <v>40.481988491516553</v>
      </c>
      <c r="I78" s="948">
        <f t="shared" si="18"/>
        <v>102.09354864424232</v>
      </c>
      <c r="J78" s="948">
        <f t="shared" si="18"/>
        <v>109.47625285747228</v>
      </c>
      <c r="K78" s="948">
        <f t="shared" si="18"/>
        <v>118.45627889366894</v>
      </c>
      <c r="L78" s="948">
        <f t="shared" si="18"/>
        <v>177.68442367621131</v>
      </c>
      <c r="M78" s="948">
        <f t="shared" si="18"/>
        <v>298.50736049931794</v>
      </c>
      <c r="N78" s="945"/>
      <c r="O78" s="939"/>
      <c r="P78" s="939"/>
      <c r="Q78" s="360"/>
      <c r="R78" s="360"/>
      <c r="S78" s="360"/>
      <c r="T78" s="362"/>
      <c r="U78" s="362"/>
      <c r="V78" s="362"/>
      <c r="W78" s="362"/>
      <c r="X78" s="362"/>
      <c r="Y78" s="362"/>
      <c r="Z78" s="362"/>
      <c r="AA78" s="362"/>
      <c r="AB78" s="362"/>
      <c r="AC78" s="362"/>
      <c r="AD78" s="362"/>
      <c r="AE78" s="362"/>
      <c r="AF78" s="362"/>
      <c r="AG78" s="362"/>
      <c r="AH78" s="362"/>
      <c r="AI78" s="362"/>
      <c r="AJ78" s="362"/>
      <c r="AK78" s="362"/>
      <c r="AL78" s="362"/>
      <c r="AM78" s="362"/>
      <c r="AN78" s="362"/>
    </row>
    <row r="79" spans="1:40">
      <c r="A79" s="359"/>
      <c r="B79" s="368" t="s">
        <v>22</v>
      </c>
      <c r="C79" s="945">
        <v>501</v>
      </c>
      <c r="D79" s="945">
        <v>1000</v>
      </c>
      <c r="E79" s="946"/>
      <c r="F79" s="948">
        <f t="shared" ref="F79:M79" si="19">F$77/F$9*F11</f>
        <v>159.87539862948108</v>
      </c>
      <c r="G79" s="948" t="e">
        <f t="shared" si="19"/>
        <v>#VALUE!</v>
      </c>
      <c r="H79" s="948">
        <f t="shared" si="19"/>
        <v>37.332899256484225</v>
      </c>
      <c r="I79" s="948">
        <f t="shared" si="19"/>
        <v>67.339849585807102</v>
      </c>
      <c r="J79" s="948">
        <f t="shared" si="19"/>
        <v>125.70293081951814</v>
      </c>
      <c r="K79" s="948">
        <f t="shared" si="19"/>
        <v>134.59092639856414</v>
      </c>
      <c r="L79" s="948">
        <f t="shared" si="19"/>
        <v>171.25343832387287</v>
      </c>
      <c r="M79" s="948">
        <f t="shared" si="19"/>
        <v>341.77644922590571</v>
      </c>
      <c r="N79" s="945"/>
      <c r="O79" s="939"/>
      <c r="P79" s="939"/>
      <c r="Q79" s="360"/>
      <c r="R79" s="360"/>
      <c r="S79" s="360"/>
      <c r="T79" s="362"/>
      <c r="U79" s="362"/>
      <c r="V79" s="362"/>
      <c r="W79" s="362"/>
      <c r="X79" s="362"/>
      <c r="Y79" s="362"/>
      <c r="Z79" s="362"/>
      <c r="AA79" s="362"/>
      <c r="AB79" s="362"/>
      <c r="AC79" s="362"/>
      <c r="AD79" s="362"/>
      <c r="AE79" s="362"/>
      <c r="AF79" s="362"/>
      <c r="AG79" s="362"/>
      <c r="AH79" s="362"/>
      <c r="AI79" s="362"/>
      <c r="AJ79" s="362"/>
      <c r="AK79" s="362"/>
      <c r="AL79" s="362"/>
      <c r="AM79" s="362"/>
      <c r="AN79" s="362"/>
    </row>
    <row r="80" spans="1:40">
      <c r="A80" s="359"/>
      <c r="B80" s="368" t="s">
        <v>22</v>
      </c>
      <c r="C80" s="945">
        <v>1001</v>
      </c>
      <c r="D80" s="945">
        <v>2000</v>
      </c>
      <c r="E80" s="946"/>
      <c r="F80" s="948">
        <f t="shared" ref="F80:M80" si="20">F$77/F$9*F12</f>
        <v>150.31093191684607</v>
      </c>
      <c r="G80" s="948" t="e">
        <f t="shared" si="20"/>
        <v>#VALUE!</v>
      </c>
      <c r="H80" s="948">
        <f t="shared" si="20"/>
        <v>41.9790439209063</v>
      </c>
      <c r="I80" s="948">
        <f t="shared" si="20"/>
        <v>107.61324297392409</v>
      </c>
      <c r="J80" s="948">
        <f t="shared" si="20"/>
        <v>127.61978326317869</v>
      </c>
      <c r="K80" s="948">
        <f t="shared" si="20"/>
        <v>140.89922551251141</v>
      </c>
      <c r="L80" s="948">
        <f t="shared" si="20"/>
        <v>175.31261238506517</v>
      </c>
      <c r="M80" s="948">
        <f t="shared" si="20"/>
        <v>279.76278881905495</v>
      </c>
      <c r="N80" s="945"/>
      <c r="O80" s="939"/>
      <c r="P80" s="939"/>
      <c r="Q80" s="360"/>
      <c r="R80" s="360"/>
      <c r="S80" s="360"/>
      <c r="T80" s="362"/>
      <c r="U80" s="362"/>
      <c r="V80" s="362"/>
      <c r="W80" s="362"/>
      <c r="X80" s="362"/>
      <c r="Y80" s="362"/>
      <c r="Z80" s="362"/>
      <c r="AA80" s="362"/>
      <c r="AB80" s="362"/>
      <c r="AC80" s="362"/>
      <c r="AD80" s="362"/>
      <c r="AE80" s="362"/>
      <c r="AF80" s="362"/>
      <c r="AG80" s="362"/>
      <c r="AH80" s="362"/>
      <c r="AI80" s="362"/>
      <c r="AJ80" s="362"/>
      <c r="AK80" s="362"/>
      <c r="AL80" s="362"/>
      <c r="AM80" s="362"/>
      <c r="AN80" s="362"/>
    </row>
    <row r="81" spans="1:40">
      <c r="A81" s="359"/>
      <c r="B81" s="368" t="s">
        <v>22</v>
      </c>
      <c r="C81" s="945">
        <v>2001</v>
      </c>
      <c r="D81" s="945">
        <v>5000</v>
      </c>
      <c r="E81" s="946"/>
      <c r="F81" s="948">
        <f t="shared" ref="F81:M81" si="21">F$77/F$9*F13</f>
        <v>143.29029363422919</v>
      </c>
      <c r="G81" s="948" t="e">
        <f t="shared" si="21"/>
        <v>#VALUE!</v>
      </c>
      <c r="H81" s="948">
        <f t="shared" si="21"/>
        <v>70.454042953634612</v>
      </c>
      <c r="I81" s="948">
        <f t="shared" si="21"/>
        <v>111.38592228673802</v>
      </c>
      <c r="J81" s="948">
        <f t="shared" si="21"/>
        <v>130.95847273873753</v>
      </c>
      <c r="K81" s="948">
        <f t="shared" si="21"/>
        <v>124.80841833271406</v>
      </c>
      <c r="L81" s="948">
        <f t="shared" si="21"/>
        <v>168.17490740149975</v>
      </c>
      <c r="M81" s="948">
        <f t="shared" si="21"/>
        <v>252.93548509516646</v>
      </c>
      <c r="N81" s="945"/>
      <c r="O81" s="939"/>
      <c r="P81" s="939"/>
      <c r="Q81" s="360"/>
      <c r="R81" s="360"/>
      <c r="S81" s="360"/>
      <c r="T81" s="362"/>
      <c r="U81" s="362"/>
      <c r="V81" s="362"/>
      <c r="W81" s="362"/>
      <c r="X81" s="362"/>
      <c r="Y81" s="362"/>
      <c r="Z81" s="362"/>
      <c r="AA81" s="362"/>
      <c r="AB81" s="362"/>
      <c r="AC81" s="362"/>
      <c r="AD81" s="362"/>
      <c r="AE81" s="362"/>
      <c r="AF81" s="362"/>
      <c r="AG81" s="362"/>
      <c r="AH81" s="362"/>
      <c r="AI81" s="362"/>
      <c r="AJ81" s="362"/>
      <c r="AK81" s="362"/>
      <c r="AL81" s="362"/>
      <c r="AM81" s="362"/>
      <c r="AN81" s="362"/>
    </row>
    <row r="82" spans="1:40">
      <c r="A82" s="359"/>
      <c r="B82" s="368" t="s">
        <v>22</v>
      </c>
      <c r="C82" s="945">
        <v>5001</v>
      </c>
      <c r="D82" s="945">
        <v>10000</v>
      </c>
      <c r="E82" s="946"/>
      <c r="F82" s="948">
        <f t="shared" ref="F82:M82" si="22">F$77/F$9*F14</f>
        <v>110.189068514016</v>
      </c>
      <c r="G82" s="948" t="e">
        <f t="shared" si="22"/>
        <v>#VALUE!</v>
      </c>
      <c r="H82" s="948">
        <f t="shared" si="22"/>
        <v>54.178585089122748</v>
      </c>
      <c r="I82" s="948">
        <f t="shared" si="22"/>
        <v>99.378922702603191</v>
      </c>
      <c r="J82" s="948">
        <f t="shared" si="22"/>
        <v>89.753926142342522</v>
      </c>
      <c r="K82" s="948">
        <f t="shared" si="22"/>
        <v>105.28355092573094</v>
      </c>
      <c r="L82" s="948">
        <f t="shared" si="22"/>
        <v>135.67860230120712</v>
      </c>
      <c r="M82" s="948">
        <f t="shared" si="22"/>
        <v>164.58334397487263</v>
      </c>
      <c r="N82" s="945"/>
      <c r="O82" s="939"/>
      <c r="P82" s="939"/>
      <c r="Q82" s="360"/>
      <c r="R82" s="360"/>
      <c r="S82" s="360"/>
      <c r="T82" s="362"/>
      <c r="U82" s="362"/>
      <c r="V82" s="362"/>
      <c r="W82" s="362"/>
      <c r="X82" s="362"/>
      <c r="Y82" s="362"/>
      <c r="Z82" s="362"/>
      <c r="AA82" s="362"/>
      <c r="AB82" s="362"/>
      <c r="AC82" s="362"/>
      <c r="AD82" s="362"/>
      <c r="AE82" s="362"/>
      <c r="AF82" s="362"/>
      <c r="AG82" s="362"/>
      <c r="AH82" s="362"/>
      <c r="AI82" s="362"/>
      <c r="AJ82" s="362"/>
      <c r="AK82" s="362"/>
      <c r="AL82" s="362"/>
      <c r="AM82" s="362"/>
      <c r="AN82" s="362"/>
    </row>
    <row r="83" spans="1:40">
      <c r="A83" s="359"/>
      <c r="B83" s="368" t="s">
        <v>22</v>
      </c>
      <c r="C83" s="945">
        <v>10001</v>
      </c>
      <c r="D83" s="945">
        <v>20000</v>
      </c>
      <c r="E83" s="946"/>
      <c r="F83" s="948">
        <f t="shared" ref="F83:M83" si="23">F$77/F$9*F15</f>
        <v>74.274188398568313</v>
      </c>
      <c r="G83" s="948" t="e">
        <f t="shared" si="23"/>
        <v>#VALUE!</v>
      </c>
      <c r="H83" s="948">
        <f t="shared" si="23"/>
        <v>36.519688298894252</v>
      </c>
      <c r="I83" s="948">
        <f t="shared" si="23"/>
        <v>66.987487299804258</v>
      </c>
      <c r="J83" s="948">
        <f t="shared" si="23"/>
        <v>66.308981125144896</v>
      </c>
      <c r="K83" s="948">
        <f t="shared" si="23"/>
        <v>59.906048299363441</v>
      </c>
      <c r="L83" s="948">
        <f t="shared" si="23"/>
        <v>90.864250686792303</v>
      </c>
      <c r="M83" s="948">
        <f t="shared" si="23"/>
        <v>144.49861320240015</v>
      </c>
      <c r="N83" s="945"/>
      <c r="O83" s="939"/>
      <c r="P83" s="939"/>
      <c r="Q83" s="360"/>
      <c r="R83" s="360"/>
      <c r="S83" s="360"/>
      <c r="T83" s="362"/>
      <c r="U83" s="362"/>
      <c r="V83" s="362"/>
      <c r="W83" s="362"/>
      <c r="X83" s="362"/>
      <c r="Y83" s="362"/>
      <c r="Z83" s="362"/>
      <c r="AA83" s="362"/>
      <c r="AB83" s="362"/>
      <c r="AC83" s="362"/>
      <c r="AD83" s="362"/>
      <c r="AE83" s="362"/>
      <c r="AF83" s="362"/>
      <c r="AG83" s="362"/>
      <c r="AH83" s="362"/>
      <c r="AI83" s="362"/>
      <c r="AJ83" s="362"/>
      <c r="AK83" s="362"/>
      <c r="AL83" s="362"/>
      <c r="AM83" s="362"/>
      <c r="AN83" s="362"/>
    </row>
    <row r="84" spans="1:40">
      <c r="A84" s="359"/>
      <c r="B84" s="368" t="s">
        <v>22</v>
      </c>
      <c r="C84" s="945">
        <v>20001</v>
      </c>
      <c r="D84" s="945" t="s">
        <v>76</v>
      </c>
      <c r="E84" s="946"/>
      <c r="F84" s="948">
        <f t="shared" ref="F84:M84" si="24">F$77/F$9*F16</f>
        <v>50.065357087253211</v>
      </c>
      <c r="G84" s="948" t="e">
        <f t="shared" si="24"/>
        <v>#VALUE!</v>
      </c>
      <c r="H84" s="948">
        <f t="shared" si="24"/>
        <v>24.616509110647737</v>
      </c>
      <c r="I84" s="948">
        <f t="shared" si="24"/>
        <v>45.153673764103836</v>
      </c>
      <c r="J84" s="948">
        <f t="shared" si="24"/>
        <v>44.696318999916571</v>
      </c>
      <c r="K84" s="948">
        <f t="shared" si="24"/>
        <v>40.380349680827749</v>
      </c>
      <c r="L84" s="948">
        <f t="shared" si="24"/>
        <v>61.248076285780563</v>
      </c>
      <c r="M84" s="948">
        <f t="shared" si="24"/>
        <v>97.400925201230365</v>
      </c>
      <c r="N84" s="945"/>
      <c r="O84" s="939"/>
      <c r="P84" s="939"/>
      <c r="Q84" s="360"/>
      <c r="R84" s="360"/>
      <c r="S84" s="360"/>
      <c r="T84" s="362"/>
      <c r="U84" s="362"/>
      <c r="V84" s="362"/>
      <c r="W84" s="362"/>
      <c r="X84" s="362"/>
      <c r="Y84" s="362"/>
      <c r="Z84" s="362"/>
      <c r="AA84" s="362"/>
      <c r="AB84" s="362"/>
      <c r="AC84" s="362"/>
      <c r="AD84" s="362"/>
      <c r="AE84" s="362"/>
      <c r="AF84" s="362"/>
      <c r="AG84" s="362"/>
      <c r="AH84" s="362"/>
      <c r="AI84" s="362"/>
      <c r="AJ84" s="362"/>
      <c r="AK84" s="362"/>
      <c r="AL84" s="362"/>
      <c r="AM84" s="362"/>
      <c r="AN84" s="362"/>
    </row>
    <row r="85" spans="1:40">
      <c r="A85" s="359"/>
      <c r="B85" s="369"/>
      <c r="C85" s="369"/>
      <c r="D85" s="369"/>
      <c r="E85" s="369"/>
      <c r="F85" s="369"/>
      <c r="G85" s="369"/>
      <c r="H85" s="370"/>
      <c r="I85" s="370"/>
      <c r="J85" s="369"/>
      <c r="K85" s="369"/>
      <c r="L85" s="369"/>
      <c r="M85" s="369"/>
      <c r="N85" s="369"/>
      <c r="O85" s="939"/>
      <c r="P85" s="939"/>
      <c r="Q85" s="360"/>
      <c r="R85" s="360"/>
      <c r="S85" s="360"/>
      <c r="T85" s="362"/>
      <c r="U85" s="362"/>
      <c r="V85" s="362"/>
      <c r="W85" s="362"/>
      <c r="X85" s="362"/>
      <c r="Y85" s="362"/>
      <c r="Z85" s="362"/>
      <c r="AA85" s="362"/>
      <c r="AB85" s="362"/>
      <c r="AC85" s="362"/>
      <c r="AD85" s="362"/>
      <c r="AE85" s="362"/>
      <c r="AF85" s="362"/>
      <c r="AG85" s="362"/>
      <c r="AH85" s="362"/>
      <c r="AI85" s="362"/>
      <c r="AJ85" s="362"/>
      <c r="AK85" s="362"/>
      <c r="AL85" s="362"/>
      <c r="AM85" s="362"/>
      <c r="AN85" s="362"/>
    </row>
    <row r="86" spans="1:40">
      <c r="A86" s="359"/>
      <c r="B86" s="360"/>
      <c r="C86" s="360"/>
      <c r="D86" s="360"/>
      <c r="E86" s="360"/>
      <c r="F86" s="360"/>
      <c r="G86" s="360"/>
      <c r="H86" s="361"/>
      <c r="I86" s="361"/>
      <c r="J86" s="360"/>
      <c r="K86" s="360"/>
      <c r="L86" s="360"/>
      <c r="M86" s="360"/>
      <c r="N86" s="360"/>
      <c r="O86" s="939"/>
      <c r="P86" s="939"/>
      <c r="Q86" s="360"/>
      <c r="R86" s="360"/>
      <c r="S86" s="360"/>
      <c r="T86" s="362"/>
      <c r="U86" s="362"/>
      <c r="V86" s="362"/>
      <c r="W86" s="362"/>
      <c r="X86" s="362"/>
      <c r="Y86" s="362"/>
      <c r="Z86" s="362"/>
      <c r="AA86" s="362"/>
      <c r="AB86" s="362"/>
      <c r="AC86" s="362"/>
      <c r="AD86" s="362"/>
      <c r="AE86" s="362"/>
      <c r="AF86" s="362"/>
      <c r="AG86" s="362"/>
      <c r="AH86" s="362"/>
      <c r="AI86" s="362"/>
      <c r="AJ86" s="362"/>
      <c r="AK86" s="362"/>
      <c r="AL86" s="362"/>
      <c r="AM86" s="362"/>
      <c r="AN86" s="362"/>
    </row>
    <row r="87" spans="1:40">
      <c r="A87" s="359"/>
      <c r="B87" s="954" t="s">
        <v>228</v>
      </c>
      <c r="C87" s="360"/>
      <c r="D87" s="360"/>
      <c r="E87" s="360"/>
      <c r="F87" s="360"/>
      <c r="G87" s="360"/>
      <c r="H87" s="361"/>
      <c r="I87" s="361"/>
      <c r="J87" s="360"/>
      <c r="K87" s="360"/>
      <c r="L87" s="360"/>
      <c r="M87" s="360"/>
      <c r="N87" s="360"/>
      <c r="O87" s="939"/>
      <c r="P87" s="939"/>
      <c r="Q87" s="360"/>
      <c r="R87" s="360"/>
      <c r="S87" s="360"/>
      <c r="T87" s="362"/>
      <c r="U87" s="362"/>
      <c r="V87" s="362"/>
      <c r="W87" s="362"/>
      <c r="X87" s="362"/>
      <c r="Y87" s="362"/>
      <c r="Z87" s="362"/>
      <c r="AA87" s="362"/>
      <c r="AB87" s="362"/>
      <c r="AC87" s="362"/>
      <c r="AD87" s="362"/>
      <c r="AE87" s="362"/>
      <c r="AF87" s="362"/>
      <c r="AG87" s="362"/>
      <c r="AH87" s="362"/>
      <c r="AI87" s="362"/>
      <c r="AJ87" s="362"/>
      <c r="AK87" s="362"/>
      <c r="AL87" s="362"/>
      <c r="AM87" s="362"/>
      <c r="AN87" s="362"/>
    </row>
    <row r="88" spans="1:40">
      <c r="A88" s="359"/>
      <c r="B88" s="366">
        <v>1</v>
      </c>
      <c r="C88" s="366">
        <v>2</v>
      </c>
      <c r="D88" s="366">
        <v>3</v>
      </c>
      <c r="E88" s="366">
        <v>4</v>
      </c>
      <c r="F88" s="366">
        <v>5</v>
      </c>
      <c r="G88" s="366">
        <v>7</v>
      </c>
      <c r="H88" s="366">
        <v>8</v>
      </c>
      <c r="I88" s="366">
        <v>9</v>
      </c>
      <c r="J88" s="366">
        <v>10</v>
      </c>
      <c r="K88" s="366">
        <v>11</v>
      </c>
      <c r="L88" s="366">
        <v>12</v>
      </c>
      <c r="M88" s="366">
        <v>13</v>
      </c>
      <c r="N88" s="366">
        <v>14</v>
      </c>
      <c r="O88" s="939"/>
      <c r="P88" s="939"/>
      <c r="Q88" s="360"/>
      <c r="R88" s="360"/>
      <c r="S88" s="360"/>
      <c r="T88" s="362"/>
      <c r="U88" s="362"/>
      <c r="V88" s="362"/>
      <c r="W88" s="362"/>
      <c r="X88" s="362"/>
      <c r="Y88" s="362"/>
      <c r="Z88" s="362"/>
      <c r="AA88" s="362"/>
      <c r="AB88" s="362"/>
      <c r="AC88" s="362"/>
      <c r="AD88" s="362"/>
      <c r="AE88" s="362"/>
      <c r="AF88" s="362"/>
      <c r="AG88" s="362"/>
      <c r="AH88" s="362"/>
      <c r="AI88" s="362"/>
      <c r="AJ88" s="362"/>
      <c r="AK88" s="362"/>
      <c r="AL88" s="362"/>
      <c r="AM88" s="362"/>
      <c r="AN88" s="362"/>
    </row>
    <row r="89" spans="1:40" ht="60">
      <c r="A89" s="359"/>
      <c r="B89" s="366" t="s">
        <v>5</v>
      </c>
      <c r="C89" s="366" t="s">
        <v>28</v>
      </c>
      <c r="D89" s="366" t="s">
        <v>29</v>
      </c>
      <c r="E89" s="366" t="s">
        <v>215</v>
      </c>
      <c r="F89" s="366" t="s">
        <v>88</v>
      </c>
      <c r="G89" s="366" t="s">
        <v>11</v>
      </c>
      <c r="H89" s="366" t="s">
        <v>12</v>
      </c>
      <c r="I89" s="366" t="s">
        <v>13</v>
      </c>
      <c r="J89" s="366" t="s">
        <v>14</v>
      </c>
      <c r="K89" s="366" t="s">
        <v>15</v>
      </c>
      <c r="L89" s="366" t="s">
        <v>16</v>
      </c>
      <c r="M89" s="366" t="s">
        <v>17</v>
      </c>
      <c r="N89" s="366" t="s">
        <v>216</v>
      </c>
      <c r="O89" s="939"/>
      <c r="P89" s="939"/>
      <c r="Q89" s="360"/>
      <c r="R89" s="360"/>
      <c r="S89" s="360"/>
      <c r="T89" s="362"/>
      <c r="U89" s="362"/>
      <c r="V89" s="362"/>
      <c r="W89" s="362"/>
      <c r="X89" s="362"/>
      <c r="Y89" s="362"/>
      <c r="Z89" s="362"/>
      <c r="AA89" s="362"/>
      <c r="AB89" s="362"/>
      <c r="AC89" s="362"/>
      <c r="AD89" s="362"/>
      <c r="AE89" s="362"/>
      <c r="AF89" s="362"/>
      <c r="AG89" s="362"/>
      <c r="AH89" s="362"/>
      <c r="AI89" s="362"/>
      <c r="AJ89" s="362"/>
      <c r="AK89" s="362"/>
      <c r="AL89" s="362"/>
      <c r="AM89" s="362"/>
      <c r="AN89" s="362"/>
    </row>
    <row r="90" spans="1:40">
      <c r="A90" s="359"/>
      <c r="B90" s="372" t="s">
        <v>24</v>
      </c>
      <c r="C90" s="372" t="s">
        <v>19</v>
      </c>
      <c r="D90" s="372" t="s">
        <v>19</v>
      </c>
      <c r="E90" s="952">
        <f>E30</f>
        <v>164</v>
      </c>
      <c r="F90" s="951">
        <f t="shared" ref="F90:N90" si="25">F30</f>
        <v>141.87525001551097</v>
      </c>
      <c r="G90" s="951">
        <f t="shared" si="25"/>
        <v>25.746326989457302</v>
      </c>
      <c r="H90" s="951">
        <f t="shared" si="25"/>
        <v>42.266216216216215</v>
      </c>
      <c r="I90" s="951">
        <f t="shared" si="25"/>
        <v>81.938775510204081</v>
      </c>
      <c r="J90" s="951">
        <f t="shared" si="25"/>
        <v>119.97020522189476</v>
      </c>
      <c r="K90" s="951">
        <f t="shared" si="25"/>
        <v>154.19159663865545</v>
      </c>
      <c r="L90" s="951">
        <f t="shared" si="25"/>
        <v>230.56671315667131</v>
      </c>
      <c r="M90" s="951">
        <f t="shared" si="25"/>
        <v>297.67440953568746</v>
      </c>
      <c r="N90" s="953">
        <f t="shared" si="25"/>
        <v>2744.6951219512193</v>
      </c>
      <c r="O90" s="939"/>
      <c r="P90" s="939"/>
      <c r="Q90" s="360"/>
      <c r="R90" s="360"/>
      <c r="S90" s="360"/>
      <c r="T90" s="362"/>
      <c r="U90" s="362"/>
      <c r="V90" s="362"/>
      <c r="W90" s="362"/>
      <c r="X90" s="362"/>
      <c r="Y90" s="362"/>
      <c r="Z90" s="362"/>
      <c r="AA90" s="362"/>
      <c r="AB90" s="362"/>
      <c r="AC90" s="362"/>
      <c r="AD90" s="362"/>
      <c r="AE90" s="362"/>
      <c r="AF90" s="362"/>
      <c r="AG90" s="362"/>
      <c r="AH90" s="362"/>
      <c r="AI90" s="362"/>
      <c r="AJ90" s="362"/>
      <c r="AK90" s="362"/>
      <c r="AL90" s="362"/>
      <c r="AM90" s="362"/>
      <c r="AN90" s="362"/>
    </row>
    <row r="91" spans="1:40">
      <c r="A91" s="359"/>
      <c r="B91" s="368" t="s">
        <v>24</v>
      </c>
      <c r="C91" s="945" t="s">
        <v>75</v>
      </c>
      <c r="D91" s="945">
        <v>500</v>
      </c>
      <c r="E91" s="946"/>
      <c r="F91" s="948">
        <f>F$90/F$9*F10</f>
        <v>144.74130998584425</v>
      </c>
      <c r="G91" s="948">
        <f t="shared" ref="G91:M91" si="26">G$90/G$9*G10</f>
        <v>22.102384491489257</v>
      </c>
      <c r="H91" s="948">
        <f t="shared" si="26"/>
        <v>33.145875245882152</v>
      </c>
      <c r="I91" s="948">
        <f t="shared" si="26"/>
        <v>84.643267945580433</v>
      </c>
      <c r="J91" s="948">
        <f t="shared" si="26"/>
        <v>116.70440872413059</v>
      </c>
      <c r="K91" s="948">
        <f t="shared" si="26"/>
        <v>148.95567209535736</v>
      </c>
      <c r="L91" s="948">
        <f t="shared" si="26"/>
        <v>247.81166269966351</v>
      </c>
      <c r="M91" s="948">
        <f t="shared" si="26"/>
        <v>338.06626221528421</v>
      </c>
      <c r="N91" s="945"/>
      <c r="O91" s="939"/>
      <c r="P91" s="939"/>
      <c r="Q91" s="360"/>
      <c r="R91" s="360"/>
      <c r="S91" s="360"/>
      <c r="T91" s="362"/>
      <c r="U91" s="362"/>
      <c r="V91" s="362"/>
      <c r="W91" s="362"/>
      <c r="X91" s="362"/>
      <c r="Y91" s="362"/>
      <c r="Z91" s="362"/>
      <c r="AA91" s="362"/>
      <c r="AB91" s="362"/>
      <c r="AC91" s="362"/>
      <c r="AD91" s="362"/>
      <c r="AE91" s="362"/>
      <c r="AF91" s="362"/>
      <c r="AG91" s="362"/>
      <c r="AH91" s="362"/>
      <c r="AI91" s="362"/>
      <c r="AJ91" s="362"/>
      <c r="AK91" s="362"/>
      <c r="AL91" s="362"/>
      <c r="AM91" s="362"/>
      <c r="AN91" s="362"/>
    </row>
    <row r="92" spans="1:40">
      <c r="A92" s="359"/>
      <c r="B92" s="368" t="s">
        <v>24</v>
      </c>
      <c r="C92" s="945">
        <v>501</v>
      </c>
      <c r="D92" s="945">
        <v>1000</v>
      </c>
      <c r="E92" s="946"/>
      <c r="F92" s="948">
        <f t="shared" ref="F92:M92" si="27">F$90/F$9*F11</f>
        <v>158.73293220349666</v>
      </c>
      <c r="G92" s="948">
        <f t="shared" si="27"/>
        <v>19.713763472563141</v>
      </c>
      <c r="H92" s="948">
        <f t="shared" si="27"/>
        <v>30.56746141760873</v>
      </c>
      <c r="I92" s="948">
        <f t="shared" si="27"/>
        <v>55.829824779315324</v>
      </c>
      <c r="J92" s="948">
        <f t="shared" si="27"/>
        <v>134.00245106380487</v>
      </c>
      <c r="K92" s="948">
        <f t="shared" si="27"/>
        <v>169.24456927801057</v>
      </c>
      <c r="L92" s="948">
        <f t="shared" si="27"/>
        <v>238.84254126522495</v>
      </c>
      <c r="M92" s="948">
        <f t="shared" si="27"/>
        <v>387.06947295953802</v>
      </c>
      <c r="N92" s="945"/>
      <c r="O92" s="939"/>
      <c r="P92" s="939"/>
      <c r="Q92" s="360"/>
      <c r="R92" s="360"/>
      <c r="S92" s="360"/>
      <c r="T92" s="362"/>
      <c r="U92" s="362"/>
      <c r="V92" s="362"/>
      <c r="W92" s="362"/>
      <c r="X92" s="362"/>
      <c r="Y92" s="362"/>
      <c r="Z92" s="362"/>
      <c r="AA92" s="362"/>
      <c r="AB92" s="362"/>
      <c r="AC92" s="362"/>
      <c r="AD92" s="362"/>
      <c r="AE92" s="362"/>
      <c r="AF92" s="362"/>
      <c r="AG92" s="362"/>
      <c r="AH92" s="362"/>
      <c r="AI92" s="362"/>
      <c r="AJ92" s="362"/>
      <c r="AK92" s="362"/>
      <c r="AL92" s="362"/>
      <c r="AM92" s="362"/>
      <c r="AN92" s="362"/>
    </row>
    <row r="93" spans="1:40">
      <c r="A93" s="359"/>
      <c r="B93" s="368" t="s">
        <v>24</v>
      </c>
      <c r="C93" s="945">
        <v>1001</v>
      </c>
      <c r="D93" s="945">
        <v>2000</v>
      </c>
      <c r="E93" s="946"/>
      <c r="F93" s="948">
        <f t="shared" ref="F93:M93" si="28">F$90/F$9*F12</f>
        <v>149.2368129801896</v>
      </c>
      <c r="G93" s="948">
        <f t="shared" si="28"/>
        <v>12.81318126089892</v>
      </c>
      <c r="H93" s="948">
        <f t="shared" si="28"/>
        <v>34.371635499954699</v>
      </c>
      <c r="I93" s="948">
        <f t="shared" si="28"/>
        <v>89.219511717388073</v>
      </c>
      <c r="J93" s="948">
        <f t="shared" si="28"/>
        <v>136.04586344968595</v>
      </c>
      <c r="K93" s="948">
        <f t="shared" si="28"/>
        <v>177.17709039949568</v>
      </c>
      <c r="L93" s="948">
        <f t="shared" si="28"/>
        <v>244.50376160451844</v>
      </c>
      <c r="M93" s="948">
        <f t="shared" si="28"/>
        <v>316.83761554414974</v>
      </c>
      <c r="N93" s="945"/>
      <c r="O93" s="939"/>
      <c r="P93" s="939"/>
      <c r="Q93" s="360"/>
      <c r="R93" s="360"/>
      <c r="S93" s="360"/>
      <c r="T93" s="362"/>
      <c r="U93" s="362"/>
      <c r="V93" s="362"/>
      <c r="W93" s="362"/>
      <c r="X93" s="362"/>
      <c r="Y93" s="362"/>
      <c r="Z93" s="362"/>
      <c r="AA93" s="362"/>
      <c r="AB93" s="362"/>
      <c r="AC93" s="362"/>
      <c r="AD93" s="362"/>
      <c r="AE93" s="362"/>
      <c r="AF93" s="362"/>
      <c r="AG93" s="362"/>
      <c r="AH93" s="362"/>
      <c r="AI93" s="362"/>
      <c r="AJ93" s="362"/>
      <c r="AK93" s="362"/>
      <c r="AL93" s="362"/>
      <c r="AM93" s="362"/>
      <c r="AN93" s="362"/>
    </row>
    <row r="94" spans="1:40">
      <c r="A94" s="359"/>
      <c r="B94" s="368" t="s">
        <v>24</v>
      </c>
      <c r="C94" s="945">
        <v>2001</v>
      </c>
      <c r="D94" s="945">
        <v>5000</v>
      </c>
      <c r="E94" s="946"/>
      <c r="F94" s="948">
        <f t="shared" ref="F94:M94" si="29">F$90/F$9*F13</f>
        <v>142.26634403942037</v>
      </c>
      <c r="G94" s="948">
        <f t="shared" si="29"/>
        <v>55.336913233586849</v>
      </c>
      <c r="H94" s="948">
        <f t="shared" si="29"/>
        <v>57.686418215315072</v>
      </c>
      <c r="I94" s="948">
        <f t="shared" si="29"/>
        <v>92.347348002715066</v>
      </c>
      <c r="J94" s="948">
        <f t="shared" si="29"/>
        <v>139.60498947919891</v>
      </c>
      <c r="K94" s="948">
        <f t="shared" si="29"/>
        <v>156.9433212788652</v>
      </c>
      <c r="L94" s="948">
        <f t="shared" si="29"/>
        <v>234.54899740380122</v>
      </c>
      <c r="M94" s="948">
        <f t="shared" si="29"/>
        <v>286.45509405429897</v>
      </c>
      <c r="N94" s="945"/>
      <c r="O94" s="939"/>
      <c r="P94" s="939"/>
      <c r="Q94" s="360"/>
      <c r="R94" s="360"/>
      <c r="S94" s="360"/>
      <c r="T94" s="362"/>
      <c r="U94" s="362"/>
      <c r="V94" s="362"/>
      <c r="W94" s="362"/>
      <c r="X94" s="362"/>
      <c r="Y94" s="362"/>
      <c r="Z94" s="362"/>
      <c r="AA94" s="362"/>
      <c r="AB94" s="362"/>
      <c r="AC94" s="362"/>
      <c r="AD94" s="362"/>
      <c r="AE94" s="362"/>
      <c r="AF94" s="362"/>
      <c r="AG94" s="362"/>
      <c r="AH94" s="362"/>
      <c r="AI94" s="362"/>
      <c r="AJ94" s="362"/>
      <c r="AK94" s="362"/>
      <c r="AL94" s="362"/>
      <c r="AM94" s="362"/>
      <c r="AN94" s="362"/>
    </row>
    <row r="95" spans="1:40">
      <c r="A95" s="359"/>
      <c r="B95" s="368" t="s">
        <v>24</v>
      </c>
      <c r="C95" s="945">
        <v>5001</v>
      </c>
      <c r="D95" s="945">
        <v>10000</v>
      </c>
      <c r="E95" s="946"/>
      <c r="F95" s="948">
        <f t="shared" ref="F95:M95" si="30">F$90/F$9*F14</f>
        <v>109.40165961704423</v>
      </c>
      <c r="G95" s="948">
        <f t="shared" si="30"/>
        <v>42.553635483606008</v>
      </c>
      <c r="H95" s="948">
        <f t="shared" si="30"/>
        <v>44.360385674700808</v>
      </c>
      <c r="I95" s="948">
        <f t="shared" si="30"/>
        <v>82.392637871481782</v>
      </c>
      <c r="J95" s="948">
        <f t="shared" si="30"/>
        <v>95.679917860802291</v>
      </c>
      <c r="K95" s="948">
        <f t="shared" si="30"/>
        <v>132.39131125168419</v>
      </c>
      <c r="L95" s="948">
        <f t="shared" si="30"/>
        <v>189.22727909058693</v>
      </c>
      <c r="M95" s="948">
        <f t="shared" si="30"/>
        <v>186.39431814146081</v>
      </c>
      <c r="N95" s="945"/>
      <c r="O95" s="939"/>
      <c r="P95" s="939"/>
      <c r="Q95" s="360"/>
      <c r="R95" s="360"/>
      <c r="S95" s="360"/>
      <c r="T95" s="362"/>
      <c r="U95" s="362"/>
      <c r="V95" s="362"/>
      <c r="W95" s="362"/>
      <c r="X95" s="362"/>
      <c r="Y95" s="362"/>
      <c r="Z95" s="362"/>
      <c r="AA95" s="362"/>
      <c r="AB95" s="362"/>
      <c r="AC95" s="362"/>
      <c r="AD95" s="362"/>
      <c r="AE95" s="362"/>
      <c r="AF95" s="362"/>
      <c r="AG95" s="362"/>
      <c r="AH95" s="362"/>
      <c r="AI95" s="362"/>
      <c r="AJ95" s="362"/>
      <c r="AK95" s="362"/>
      <c r="AL95" s="362"/>
      <c r="AM95" s="362"/>
      <c r="AN95" s="362"/>
    </row>
    <row r="96" spans="1:40">
      <c r="A96" s="359"/>
      <c r="B96" s="368" t="s">
        <v>24</v>
      </c>
      <c r="C96" s="945">
        <v>10001</v>
      </c>
      <c r="D96" s="945">
        <v>20000</v>
      </c>
      <c r="E96" s="946"/>
      <c r="F96" s="948">
        <f t="shared" ref="F96:M96" si="31">F$90/F$9*F15</f>
        <v>73.743426522194426</v>
      </c>
      <c r="G96" s="948">
        <f t="shared" si="31"/>
        <v>28.683759483376726</v>
      </c>
      <c r="H96" s="948">
        <f t="shared" si="31"/>
        <v>29.90161989269178</v>
      </c>
      <c r="I96" s="948">
        <f t="shared" si="31"/>
        <v>55.537689813060155</v>
      </c>
      <c r="J96" s="948">
        <f t="shared" si="31"/>
        <v>70.687023288826197</v>
      </c>
      <c r="K96" s="948">
        <f t="shared" si="31"/>
        <v>75.330288696799002</v>
      </c>
      <c r="L96" s="948">
        <f t="shared" si="31"/>
        <v>126.72591427420483</v>
      </c>
      <c r="M96" s="948">
        <f t="shared" si="31"/>
        <v>163.64791132424742</v>
      </c>
      <c r="N96" s="945"/>
      <c r="O96" s="939"/>
      <c r="P96" s="939"/>
      <c r="Q96" s="360"/>
      <c r="R96" s="360"/>
      <c r="S96" s="360"/>
      <c r="T96" s="362"/>
      <c r="U96" s="362"/>
      <c r="V96" s="362"/>
      <c r="W96" s="362"/>
      <c r="X96" s="362"/>
      <c r="Y96" s="362"/>
      <c r="Z96" s="362"/>
      <c r="AA96" s="362"/>
      <c r="AB96" s="362"/>
      <c r="AC96" s="362"/>
      <c r="AD96" s="362"/>
      <c r="AE96" s="362"/>
      <c r="AF96" s="362"/>
      <c r="AG96" s="362"/>
      <c r="AH96" s="362"/>
      <c r="AI96" s="362"/>
      <c r="AJ96" s="362"/>
      <c r="AK96" s="362"/>
      <c r="AL96" s="362"/>
      <c r="AM96" s="362"/>
      <c r="AN96" s="362"/>
    </row>
    <row r="97" spans="1:40">
      <c r="A97" s="359"/>
      <c r="B97" s="368" t="s">
        <v>24</v>
      </c>
      <c r="C97" s="945">
        <v>20001</v>
      </c>
      <c r="D97" s="945" t="s">
        <v>76</v>
      </c>
      <c r="E97" s="946"/>
      <c r="F97" s="948">
        <f t="shared" ref="F97:M97" si="32">F$90/F$9*F16</f>
        <v>49.707591039021686</v>
      </c>
      <c r="G97" s="948">
        <f t="shared" si="32"/>
        <v>19.334612630621791</v>
      </c>
      <c r="H97" s="948">
        <f t="shared" si="32"/>
        <v>20.155525219361191</v>
      </c>
      <c r="I97" s="948">
        <f t="shared" si="32"/>
        <v>37.435808216055278</v>
      </c>
      <c r="J97" s="948">
        <f t="shared" si="32"/>
        <v>47.647387856994527</v>
      </c>
      <c r="K97" s="948">
        <f t="shared" si="32"/>
        <v>50.777233442833733</v>
      </c>
      <c r="L97" s="948">
        <f t="shared" si="32"/>
        <v>85.421036394239479</v>
      </c>
      <c r="M97" s="948">
        <f t="shared" si="32"/>
        <v>110.3087262706397</v>
      </c>
      <c r="N97" s="945"/>
      <c r="O97" s="939"/>
      <c r="P97" s="939"/>
      <c r="Q97" s="360"/>
      <c r="R97" s="360"/>
      <c r="S97" s="360"/>
      <c r="T97" s="362"/>
      <c r="U97" s="362"/>
      <c r="V97" s="362"/>
      <c r="W97" s="362"/>
      <c r="X97" s="362"/>
      <c r="Y97" s="362"/>
      <c r="Z97" s="362"/>
      <c r="AA97" s="362"/>
      <c r="AB97" s="362"/>
      <c r="AC97" s="362"/>
      <c r="AD97" s="362"/>
      <c r="AE97" s="362"/>
      <c r="AF97" s="362"/>
      <c r="AG97" s="362"/>
      <c r="AH97" s="362"/>
      <c r="AI97" s="362"/>
      <c r="AJ97" s="362"/>
      <c r="AK97" s="362"/>
      <c r="AL97" s="362"/>
      <c r="AM97" s="362"/>
      <c r="AN97" s="362"/>
    </row>
    <row r="98" spans="1:40">
      <c r="A98" s="359"/>
      <c r="B98" s="369"/>
      <c r="C98" s="369"/>
      <c r="D98" s="369"/>
      <c r="E98" s="369"/>
      <c r="F98" s="369"/>
      <c r="G98" s="369"/>
      <c r="H98" s="370"/>
      <c r="I98" s="370"/>
      <c r="J98" s="369"/>
      <c r="K98" s="369"/>
      <c r="L98" s="369"/>
      <c r="M98" s="369"/>
      <c r="N98" s="369"/>
      <c r="O98" s="939"/>
      <c r="P98" s="939"/>
      <c r="Q98" s="360"/>
      <c r="R98" s="360"/>
      <c r="S98" s="360"/>
      <c r="T98" s="362"/>
      <c r="U98" s="362"/>
      <c r="V98" s="362"/>
      <c r="W98" s="362"/>
      <c r="X98" s="362"/>
      <c r="Y98" s="362"/>
      <c r="Z98" s="362"/>
      <c r="AA98" s="362"/>
      <c r="AB98" s="362"/>
      <c r="AC98" s="362"/>
      <c r="AD98" s="362"/>
      <c r="AE98" s="362"/>
      <c r="AF98" s="362"/>
      <c r="AG98" s="362"/>
      <c r="AH98" s="362"/>
      <c r="AI98" s="362"/>
      <c r="AJ98" s="362"/>
      <c r="AK98" s="362"/>
      <c r="AL98" s="362"/>
      <c r="AM98" s="362"/>
      <c r="AN98" s="362"/>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E43" sqref="E43"/>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79</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55</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55</v>
      </c>
      <c r="F9" s="54">
        <v>10.364775251644026</v>
      </c>
      <c r="G9" s="54">
        <v>1.2458093384075488</v>
      </c>
      <c r="H9" s="54">
        <v>2.391783616904644</v>
      </c>
      <c r="I9" s="54">
        <v>4.6311344652882216</v>
      </c>
      <c r="J9" s="54">
        <v>5.9451745134965481</v>
      </c>
      <c r="K9" s="54">
        <v>7.9998841595916454</v>
      </c>
      <c r="L9" s="54">
        <v>13.636224923409602</v>
      </c>
      <c r="M9" s="54">
        <v>33.54642338381683</v>
      </c>
      <c r="N9" s="59">
        <v>5762.3818181818178</v>
      </c>
      <c r="O9" s="11"/>
      <c r="P9" s="11"/>
      <c r="Q9" s="11"/>
      <c r="AI9" s="43"/>
      <c r="AJ9" s="43"/>
      <c r="AK9" s="43"/>
      <c r="AL9" s="43"/>
    </row>
    <row r="10" spans="1:69" s="44" customFormat="1">
      <c r="A10" s="1"/>
      <c r="B10" s="26" t="s">
        <v>19</v>
      </c>
      <c r="C10" s="53">
        <v>157</v>
      </c>
      <c r="D10" s="53">
        <v>500</v>
      </c>
      <c r="E10" s="28">
        <v>9</v>
      </c>
      <c r="F10" s="56">
        <v>23.144225573973102</v>
      </c>
      <c r="G10" s="30">
        <v>2.7818540827205167</v>
      </c>
      <c r="H10" s="30">
        <v>5.3407795354746321</v>
      </c>
      <c r="I10" s="30">
        <v>10.341181369179301</v>
      </c>
      <c r="J10" s="30">
        <v>13.275392536386626</v>
      </c>
      <c r="K10" s="30">
        <v>17.863496222542331</v>
      </c>
      <c r="L10" s="30">
        <v>30.449272458152581</v>
      </c>
      <c r="M10" s="30">
        <v>74.908135598204296</v>
      </c>
      <c r="N10" s="53">
        <v>241</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10</v>
      </c>
      <c r="F11" s="56">
        <v>5.920365439113235</v>
      </c>
      <c r="G11" s="30">
        <v>0.71160699308580544</v>
      </c>
      <c r="H11" s="30">
        <v>1.3661881439362089</v>
      </c>
      <c r="I11" s="30">
        <v>2.6453066049675882</v>
      </c>
      <c r="J11" s="30">
        <v>3.3958870177738665</v>
      </c>
      <c r="K11" s="30">
        <v>4.5695383204612536</v>
      </c>
      <c r="L11" s="30">
        <v>7.7890193271410668</v>
      </c>
      <c r="M11" s="30">
        <v>19.161735858759389</v>
      </c>
      <c r="N11" s="53">
        <v>730.9</v>
      </c>
      <c r="O11" s="11"/>
      <c r="P11" s="11"/>
      <c r="Q11" s="34" t="s">
        <v>23</v>
      </c>
      <c r="AI11" s="1"/>
      <c r="AJ11" s="43"/>
      <c r="AK11" s="43"/>
      <c r="AL11" s="43"/>
    </row>
    <row r="12" spans="1:69">
      <c r="B12" s="26" t="s">
        <v>19</v>
      </c>
      <c r="C12" s="53">
        <v>1001</v>
      </c>
      <c r="D12" s="53">
        <v>2000</v>
      </c>
      <c r="E12" s="28">
        <v>8</v>
      </c>
      <c r="F12" s="56">
        <v>8.1838826636379824</v>
      </c>
      <c r="G12" s="30">
        <v>0.98367376033307241</v>
      </c>
      <c r="H12" s="30">
        <v>1.8885191431868713</v>
      </c>
      <c r="I12" s="30">
        <v>3.656679488292518</v>
      </c>
      <c r="J12" s="30">
        <v>4.6942272699631715</v>
      </c>
      <c r="K12" s="30">
        <v>6.3165974847751318</v>
      </c>
      <c r="L12" s="30">
        <v>10.766973912961483</v>
      </c>
      <c r="M12" s="30">
        <v>26.487790240732114</v>
      </c>
      <c r="N12" s="53">
        <v>1446.125</v>
      </c>
      <c r="O12" s="11"/>
      <c r="P12" s="11"/>
      <c r="Q12" s="34" t="s">
        <v>25</v>
      </c>
      <c r="AI12" s="1"/>
      <c r="AJ12" s="43"/>
      <c r="AK12" s="43"/>
      <c r="AL12" s="43"/>
    </row>
    <row r="13" spans="1:69">
      <c r="B13" s="26" t="s">
        <v>19</v>
      </c>
      <c r="C13" s="53">
        <v>2001</v>
      </c>
      <c r="D13" s="53">
        <v>5000</v>
      </c>
      <c r="E13" s="28">
        <v>14</v>
      </c>
      <c r="F13" s="56">
        <v>10.841970054055707</v>
      </c>
      <c r="G13" s="30">
        <v>1.3031664664349729</v>
      </c>
      <c r="H13" s="30">
        <v>2.5019014615052075</v>
      </c>
      <c r="I13" s="30">
        <v>4.8443521417404529</v>
      </c>
      <c r="J13" s="30">
        <v>6.2188906634749044</v>
      </c>
      <c r="K13" s="30">
        <v>8.3681992506735448</v>
      </c>
      <c r="L13" s="30">
        <v>14.264037442251778</v>
      </c>
      <c r="M13" s="30">
        <v>35.090902495963512</v>
      </c>
      <c r="N13" s="53">
        <v>3498.8571428571427</v>
      </c>
      <c r="O13" s="11"/>
      <c r="P13" s="11"/>
      <c r="Q13" s="34" t="s">
        <v>26</v>
      </c>
      <c r="AI13" s="1"/>
      <c r="AJ13" s="43"/>
      <c r="AK13" s="43"/>
      <c r="AL13" s="43"/>
    </row>
    <row r="14" spans="1:69">
      <c r="B14" s="26" t="s">
        <v>19</v>
      </c>
      <c r="C14" s="53">
        <v>5001</v>
      </c>
      <c r="D14" s="53">
        <v>10000</v>
      </c>
      <c r="E14" s="28">
        <v>8</v>
      </c>
      <c r="F14" s="56">
        <v>5.3502450973244358</v>
      </c>
      <c r="G14" s="30">
        <v>0.64308054378301627</v>
      </c>
      <c r="H14" s="30">
        <v>1.2346267294291033</v>
      </c>
      <c r="I14" s="30">
        <v>2.3905684268482683</v>
      </c>
      <c r="J14" s="30">
        <v>3.0688693214575777</v>
      </c>
      <c r="K14" s="30">
        <v>4.129500154596176</v>
      </c>
      <c r="L14" s="30">
        <v>7.0389510405363858</v>
      </c>
      <c r="M14" s="30">
        <v>17.316495812445815</v>
      </c>
      <c r="N14" s="53">
        <v>7138.375</v>
      </c>
      <c r="O14" s="11"/>
      <c r="P14" s="11"/>
      <c r="Q14" s="34" t="s">
        <v>27</v>
      </c>
      <c r="AI14" s="1"/>
      <c r="AJ14" s="43"/>
      <c r="AK14" s="43"/>
      <c r="AL14" s="43"/>
    </row>
    <row r="15" spans="1:69">
      <c r="B15" s="26" t="s">
        <v>19</v>
      </c>
      <c r="C15" s="53">
        <v>10001</v>
      </c>
      <c r="D15" s="53">
        <v>20000</v>
      </c>
      <c r="E15" s="28">
        <v>6</v>
      </c>
      <c r="F15" s="56">
        <v>7.0833919065086244</v>
      </c>
      <c r="G15" s="30">
        <v>0.85139866234235773</v>
      </c>
      <c r="H15" s="30">
        <v>1.6345690381868148</v>
      </c>
      <c r="I15" s="30">
        <v>3.1649639855116436</v>
      </c>
      <c r="J15" s="30">
        <v>4.0629922028461865</v>
      </c>
      <c r="K15" s="30">
        <v>5.4672014909411377</v>
      </c>
      <c r="L15" s="30">
        <v>9.3191335955393573</v>
      </c>
      <c r="M15" s="30">
        <v>22.925963961596647</v>
      </c>
      <c r="N15" s="53">
        <v>31632.166666666668</v>
      </c>
      <c r="O15" s="11"/>
      <c r="P15" s="11"/>
      <c r="Q15" s="11"/>
      <c r="AI15" s="1"/>
      <c r="AJ15" s="43"/>
      <c r="AK15" s="43"/>
      <c r="AL15" s="43"/>
    </row>
    <row r="16" spans="1:69">
      <c r="B16" s="26" t="s">
        <v>19</v>
      </c>
      <c r="C16" s="53">
        <v>20001</v>
      </c>
      <c r="D16" s="53">
        <v>55606</v>
      </c>
      <c r="E16" s="28">
        <v>1</v>
      </c>
      <c r="F16" s="30">
        <v>10.364775251644026</v>
      </c>
      <c r="G16" s="30">
        <v>1.2458093384075493</v>
      </c>
      <c r="H16" s="30">
        <v>2.3917836169046436</v>
      </c>
      <c r="I16" s="30">
        <v>4.6311344652882198</v>
      </c>
      <c r="J16" s="30">
        <v>5.945174513496549</v>
      </c>
      <c r="K16" s="30">
        <v>7.9998841595916481</v>
      </c>
      <c r="L16" s="30">
        <v>13.6362249234096</v>
      </c>
      <c r="M16" s="30">
        <v>33.546423383816823</v>
      </c>
      <c r="N16" s="53">
        <v>55606</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316931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55</v>
      </c>
      <c r="F26" s="54">
        <v>10.364775251644026</v>
      </c>
      <c r="G26" s="54">
        <v>1.2458093384075488</v>
      </c>
      <c r="H26" s="54">
        <v>2.391783616904644</v>
      </c>
      <c r="I26" s="54">
        <v>4.6311344652882216</v>
      </c>
      <c r="J26" s="54">
        <v>5.9451745134965481</v>
      </c>
      <c r="K26" s="54">
        <v>7.9998841595916454</v>
      </c>
      <c r="L26" s="54">
        <v>13.636224923409602</v>
      </c>
      <c r="M26" s="54">
        <v>33.54642338381683</v>
      </c>
      <c r="N26" s="59">
        <v>5762.3818181818178</v>
      </c>
      <c r="O26" s="11"/>
      <c r="P26" s="11"/>
      <c r="Q26" s="11"/>
      <c r="AI26" s="43"/>
      <c r="AJ26" s="43"/>
      <c r="AK26" s="43"/>
      <c r="AL26" s="43"/>
    </row>
    <row r="27" spans="1:69">
      <c r="B27" s="28" t="s">
        <v>20</v>
      </c>
      <c r="C27" s="28" t="s">
        <v>19</v>
      </c>
      <c r="D27" s="28" t="s">
        <v>19</v>
      </c>
      <c r="E27" s="28">
        <v>18</v>
      </c>
      <c r="F27" s="56">
        <v>13.11056014191472</v>
      </c>
      <c r="G27" s="30">
        <v>4.1266534865106799</v>
      </c>
      <c r="H27" s="30">
        <v>6.3720784438326898</v>
      </c>
      <c r="I27" s="30">
        <v>9.8749665397759294</v>
      </c>
      <c r="J27" s="30">
        <v>11.646676138920025</v>
      </c>
      <c r="K27" s="30">
        <v>13.565507676128229</v>
      </c>
      <c r="L27" s="30">
        <v>19.098084606380294</v>
      </c>
      <c r="M27" s="30">
        <v>24.417304482503539</v>
      </c>
      <c r="N27" s="33">
        <v>11092.166666666666</v>
      </c>
      <c r="O27" s="11"/>
      <c r="P27" s="11"/>
      <c r="Q27" s="11"/>
      <c r="AI27" s="43"/>
      <c r="AJ27" s="43"/>
      <c r="AK27" s="43"/>
      <c r="AL27" s="43"/>
    </row>
    <row r="28" spans="1:69">
      <c r="B28" s="28" t="s">
        <v>21</v>
      </c>
      <c r="C28" s="28" t="s">
        <v>19</v>
      </c>
      <c r="D28" s="28" t="s">
        <v>19</v>
      </c>
      <c r="E28" s="28">
        <v>7.5</v>
      </c>
      <c r="F28" s="56">
        <v>10</v>
      </c>
      <c r="G28" s="30">
        <v>4.5459066276142046</v>
      </c>
      <c r="H28" s="30">
        <v>9.5542883197142707</v>
      </c>
      <c r="I28" s="30">
        <v>18.563492051904735</v>
      </c>
      <c r="J28" s="30">
        <v>26.654861914591212</v>
      </c>
      <c r="K28" s="30">
        <v>36.685280534494908</v>
      </c>
      <c r="L28" s="30">
        <v>58.606138265067834</v>
      </c>
      <c r="M28" s="30">
        <v>83.038327832313712</v>
      </c>
      <c r="N28" s="33">
        <v>3853.3333333333335</v>
      </c>
      <c r="O28" s="11"/>
      <c r="P28" s="11"/>
      <c r="Q28" s="11"/>
      <c r="AI28" s="43"/>
      <c r="AJ28" s="43"/>
      <c r="AK28" s="43"/>
      <c r="AL28" s="43"/>
    </row>
    <row r="29" spans="1:69" s="44" customFormat="1">
      <c r="A29" s="1"/>
      <c r="B29" s="28" t="s">
        <v>22</v>
      </c>
      <c r="C29" s="28" t="s">
        <v>19</v>
      </c>
      <c r="D29" s="28" t="s">
        <v>19</v>
      </c>
      <c r="E29" s="28">
        <v>7.5</v>
      </c>
      <c r="F29" s="56">
        <v>8</v>
      </c>
      <c r="G29" s="30">
        <v>2.7036860600261043</v>
      </c>
      <c r="H29" s="30">
        <v>4.3906480650089676</v>
      </c>
      <c r="I29" s="30">
        <v>6.7419337452106438</v>
      </c>
      <c r="J29" s="30">
        <v>7.6491014046177295</v>
      </c>
      <c r="K29" s="30">
        <v>8.4456338008624527</v>
      </c>
      <c r="L29" s="30">
        <v>11.007807966378079</v>
      </c>
      <c r="M29" s="30">
        <v>13.027294510881408</v>
      </c>
      <c r="N29" s="33">
        <v>3853.3333333333335</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22</v>
      </c>
      <c r="F30" s="56">
        <v>6.6989477037054916</v>
      </c>
      <c r="G30" s="30">
        <v>1.9580985667789832</v>
      </c>
      <c r="H30" s="30">
        <v>2.7982358626071564</v>
      </c>
      <c r="I30" s="30">
        <v>3.7633104809541043</v>
      </c>
      <c r="J30" s="30">
        <v>3.7295783281413191</v>
      </c>
      <c r="K30" s="30">
        <v>3.6388558948265715</v>
      </c>
      <c r="L30" s="30">
        <v>4.2026433645650965</v>
      </c>
      <c r="M30" s="30">
        <v>4.4420020576926476</v>
      </c>
      <c r="N30" s="33">
        <v>2703.2727272727275</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157</v>
      </c>
      <c r="C37" s="53">
        <v>500</v>
      </c>
      <c r="D37" s="53">
        <v>241</v>
      </c>
      <c r="E37" s="56">
        <v>23.144225573973102</v>
      </c>
      <c r="F37" s="948">
        <v>29.275479106745266</v>
      </c>
      <c r="G37" s="948">
        <v>22.329693613281236</v>
      </c>
      <c r="H37" s="948">
        <v>17.863754890624985</v>
      </c>
      <c r="I37" s="948">
        <v>14.958544975513751</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730.9</v>
      </c>
      <c r="E38" s="56">
        <v>5.920365439113235</v>
      </c>
      <c r="F38" s="948">
        <v>7.4887593090159577</v>
      </c>
      <c r="G38" s="948">
        <v>5.7120056107093751</v>
      </c>
      <c r="H38" s="948">
        <v>4.5696044885674993</v>
      </c>
      <c r="I38" s="948">
        <v>3.8264426869414447</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1446.125</v>
      </c>
      <c r="E39" s="56">
        <v>8.1838826636379824</v>
      </c>
      <c r="F39" s="948">
        <v>10.351916298327856</v>
      </c>
      <c r="G39" s="948">
        <v>7.8958611884419607</v>
      </c>
      <c r="H39" s="948">
        <v>6.3166889507535684</v>
      </c>
      <c r="I39" s="948">
        <v>5.2893961177090585</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3498.8571428571427</v>
      </c>
      <c r="E40" s="56">
        <v>10.841970054055707</v>
      </c>
      <c r="F40" s="948">
        <v>13.714171026331641</v>
      </c>
      <c r="G40" s="948">
        <v>10.460400530475555</v>
      </c>
      <c r="H40" s="948">
        <v>8.3683204243804425</v>
      </c>
      <c r="I40" s="948">
        <v>7.0073676113468926</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7138.375</v>
      </c>
      <c r="E41" s="56">
        <v>5.3502450973244358</v>
      </c>
      <c r="F41" s="948">
        <v>6.7676055118831711</v>
      </c>
      <c r="G41" s="948">
        <v>5.1619499385438177</v>
      </c>
      <c r="H41" s="948">
        <v>4.1295599508350538</v>
      </c>
      <c r="I41" s="948">
        <v>3.4579632687450808</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31632.166666666668</v>
      </c>
      <c r="E42" s="56">
        <v>7.0833919065086244</v>
      </c>
      <c r="F42" s="948">
        <v>8.9598889840185389</v>
      </c>
      <c r="G42" s="948">
        <v>6.834100821805162</v>
      </c>
      <c r="H42" s="948">
        <v>5.4672806574441291</v>
      </c>
      <c r="I42" s="948">
        <v>4.5781284007123499</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t="s">
        <v>76</v>
      </c>
      <c r="D43" s="53">
        <v>55606</v>
      </c>
      <c r="E43" s="948">
        <v>10.364775251644026</v>
      </c>
      <c r="F43" s="948">
        <v>13.11056014191472</v>
      </c>
      <c r="G43" s="948">
        <v>10</v>
      </c>
      <c r="H43" s="948">
        <v>7.9999999999999991</v>
      </c>
      <c r="I43" s="948">
        <v>6.6989477037054916</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5762.3818181818178</v>
      </c>
      <c r="E44" s="54">
        <v>10.364775251644026</v>
      </c>
      <c r="F44" s="54">
        <v>13.11056014191472</v>
      </c>
      <c r="G44" s="54">
        <v>10</v>
      </c>
      <c r="H44" s="54">
        <v>8</v>
      </c>
      <c r="I44" s="54">
        <v>6.6989477037054916</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342"/>
      <c r="B46" s="346" t="s">
        <v>221</v>
      </c>
      <c r="C46" s="347"/>
      <c r="D46" s="347"/>
      <c r="E46" s="347"/>
      <c r="F46" s="347"/>
      <c r="G46" s="347"/>
      <c r="H46" s="347"/>
      <c r="I46" s="347"/>
      <c r="J46" s="347"/>
      <c r="K46" s="347"/>
      <c r="L46" s="348"/>
      <c r="M46" s="348"/>
      <c r="N46" s="347"/>
      <c r="O46" s="347"/>
      <c r="P46" s="347"/>
      <c r="Q46" s="347"/>
      <c r="R46" s="347"/>
      <c r="S46" s="347"/>
      <c r="T46" s="347"/>
      <c r="U46" s="347"/>
      <c r="V46" s="347"/>
      <c r="W46" s="347"/>
      <c r="X46" s="347"/>
      <c r="Y46" s="347"/>
      <c r="Z46" s="347"/>
      <c r="AA46" s="347"/>
      <c r="AB46" s="347"/>
      <c r="AC46" s="347"/>
      <c r="AD46" s="347"/>
      <c r="AE46" s="345"/>
      <c r="AF46" s="345"/>
      <c r="AG46" s="345"/>
      <c r="AH46" s="345"/>
      <c r="AI46" s="345"/>
      <c r="AJ46" s="345"/>
      <c r="AK46" s="345"/>
      <c r="AL46" s="345"/>
      <c r="AM46" s="343"/>
      <c r="AN46" s="343"/>
    </row>
    <row r="47" spans="1:40">
      <c r="A47" s="341"/>
      <c r="B47" s="341"/>
      <c r="C47" s="341"/>
      <c r="D47" s="341"/>
      <c r="E47" s="341"/>
      <c r="F47" s="341"/>
      <c r="G47" s="341"/>
      <c r="H47" s="341"/>
      <c r="I47" s="341"/>
      <c r="J47" s="341"/>
      <c r="K47" s="341"/>
      <c r="L47" s="341"/>
      <c r="M47" s="341"/>
      <c r="N47" s="341"/>
      <c r="O47" s="341"/>
      <c r="P47" s="341"/>
      <c r="Q47" s="341"/>
      <c r="R47" s="341"/>
      <c r="S47" s="341"/>
      <c r="T47" s="341"/>
      <c r="U47" s="341"/>
      <c r="V47" s="341"/>
      <c r="W47" s="341"/>
      <c r="X47" s="341"/>
      <c r="Y47" s="341"/>
      <c r="Z47" s="341"/>
      <c r="AA47" s="341"/>
      <c r="AB47" s="341"/>
      <c r="AC47" s="341"/>
      <c r="AD47" s="341"/>
      <c r="AE47" s="341"/>
      <c r="AF47" s="341"/>
      <c r="AG47" s="341"/>
      <c r="AH47" s="341"/>
      <c r="AI47" s="341"/>
      <c r="AJ47" s="341"/>
      <c r="AK47" s="341"/>
      <c r="AL47" s="341"/>
      <c r="AM47" s="341"/>
      <c r="AN47" s="341"/>
    </row>
    <row r="48" spans="1:40">
      <c r="A48" s="342"/>
      <c r="B48" s="357" t="s">
        <v>214</v>
      </c>
      <c r="C48" s="343"/>
      <c r="D48" s="343"/>
      <c r="E48" s="343"/>
      <c r="F48" s="343"/>
      <c r="G48" s="343"/>
      <c r="H48" s="343"/>
      <c r="I48" s="343"/>
      <c r="J48" s="343"/>
      <c r="K48" s="343"/>
      <c r="L48" s="343"/>
      <c r="M48" s="343"/>
      <c r="N48" s="344"/>
      <c r="O48" s="344"/>
      <c r="P48" s="939"/>
      <c r="Q48" s="343"/>
      <c r="R48" s="343"/>
      <c r="S48" s="343"/>
      <c r="T48" s="345"/>
      <c r="U48" s="345"/>
      <c r="V48" s="345"/>
      <c r="W48" s="345"/>
      <c r="X48" s="345"/>
      <c r="Y48" s="345"/>
      <c r="Z48" s="345"/>
      <c r="AA48" s="345"/>
      <c r="AB48" s="345"/>
      <c r="AC48" s="345"/>
      <c r="AD48" s="345"/>
      <c r="AE48" s="345"/>
      <c r="AF48" s="345"/>
      <c r="AG48" s="345"/>
      <c r="AH48" s="345"/>
      <c r="AI48" s="345"/>
      <c r="AJ48" s="345"/>
      <c r="AK48" s="345"/>
      <c r="AL48" s="345"/>
      <c r="AM48" s="345"/>
      <c r="AN48" s="345"/>
    </row>
    <row r="49" spans="1:40">
      <c r="A49" s="342"/>
      <c r="B49" s="349">
        <v>1</v>
      </c>
      <c r="C49" s="349">
        <v>2</v>
      </c>
      <c r="D49" s="349">
        <v>3</v>
      </c>
      <c r="E49" s="349">
        <v>4</v>
      </c>
      <c r="F49" s="349">
        <v>5</v>
      </c>
      <c r="G49" s="349">
        <v>7</v>
      </c>
      <c r="H49" s="349">
        <v>8</v>
      </c>
      <c r="I49" s="349">
        <v>9</v>
      </c>
      <c r="J49" s="349">
        <v>10</v>
      </c>
      <c r="K49" s="349">
        <v>11</v>
      </c>
      <c r="L49" s="349">
        <v>12</v>
      </c>
      <c r="M49" s="349">
        <v>13</v>
      </c>
      <c r="N49" s="349">
        <v>14</v>
      </c>
      <c r="O49" s="939"/>
      <c r="P49" s="939"/>
      <c r="Q49" s="343"/>
      <c r="R49" s="343"/>
      <c r="S49" s="343"/>
      <c r="T49" s="345"/>
      <c r="U49" s="345"/>
      <c r="V49" s="345"/>
      <c r="W49" s="345"/>
      <c r="X49" s="345"/>
      <c r="Y49" s="345"/>
      <c r="Z49" s="345"/>
      <c r="AA49" s="345"/>
      <c r="AB49" s="345"/>
      <c r="AC49" s="345"/>
      <c r="AD49" s="345"/>
      <c r="AE49" s="345"/>
      <c r="AF49" s="345"/>
      <c r="AG49" s="345"/>
      <c r="AH49" s="345"/>
      <c r="AI49" s="345"/>
      <c r="AJ49" s="345"/>
      <c r="AK49" s="345"/>
      <c r="AL49" s="345"/>
      <c r="AM49" s="345"/>
      <c r="AN49" s="345"/>
    </row>
    <row r="50" spans="1:40" ht="60">
      <c r="A50" s="342"/>
      <c r="B50" s="349" t="s">
        <v>5</v>
      </c>
      <c r="C50" s="349" t="s">
        <v>28</v>
      </c>
      <c r="D50" s="349" t="s">
        <v>29</v>
      </c>
      <c r="E50" s="349" t="s">
        <v>215</v>
      </c>
      <c r="F50" s="349" t="s">
        <v>9</v>
      </c>
      <c r="G50" s="349" t="s">
        <v>11</v>
      </c>
      <c r="H50" s="349" t="s">
        <v>12</v>
      </c>
      <c r="I50" s="349" t="s">
        <v>13</v>
      </c>
      <c r="J50" s="349" t="s">
        <v>14</v>
      </c>
      <c r="K50" s="349" t="s">
        <v>15</v>
      </c>
      <c r="L50" s="349" t="s">
        <v>16</v>
      </c>
      <c r="M50" s="349" t="s">
        <v>17</v>
      </c>
      <c r="N50" s="349" t="s">
        <v>216</v>
      </c>
      <c r="O50" s="939"/>
      <c r="P50" s="939"/>
      <c r="Q50" s="343"/>
      <c r="R50" s="343"/>
      <c r="S50" s="343"/>
      <c r="T50" s="345"/>
      <c r="U50" s="345"/>
      <c r="V50" s="345"/>
      <c r="W50" s="345"/>
      <c r="X50" s="345"/>
      <c r="Y50" s="345"/>
      <c r="Z50" s="345"/>
      <c r="AA50" s="345"/>
      <c r="AB50" s="345"/>
      <c r="AC50" s="345"/>
      <c r="AD50" s="345"/>
      <c r="AE50" s="345"/>
      <c r="AF50" s="345"/>
      <c r="AG50" s="345"/>
      <c r="AH50" s="345"/>
      <c r="AI50" s="345"/>
      <c r="AJ50" s="345"/>
      <c r="AK50" s="345"/>
      <c r="AL50" s="345"/>
      <c r="AM50" s="345"/>
      <c r="AN50" s="345"/>
    </row>
    <row r="51" spans="1:40">
      <c r="A51" s="342"/>
      <c r="B51" s="355" t="s">
        <v>20</v>
      </c>
      <c r="C51" s="355" t="s">
        <v>19</v>
      </c>
      <c r="D51" s="355" t="s">
        <v>19</v>
      </c>
      <c r="E51" s="355">
        <f t="shared" ref="E51" si="0">E27</f>
        <v>18</v>
      </c>
      <c r="F51" s="951">
        <f>F27</f>
        <v>13.11056014191472</v>
      </c>
      <c r="G51" s="951">
        <f t="shared" ref="G51:N51" si="1">G27</f>
        <v>4.1266534865106799</v>
      </c>
      <c r="H51" s="951">
        <f t="shared" si="1"/>
        <v>6.3720784438326898</v>
      </c>
      <c r="I51" s="951">
        <f t="shared" si="1"/>
        <v>9.8749665397759294</v>
      </c>
      <c r="J51" s="951">
        <f t="shared" si="1"/>
        <v>11.646676138920025</v>
      </c>
      <c r="K51" s="951">
        <f t="shared" si="1"/>
        <v>13.565507676128229</v>
      </c>
      <c r="L51" s="951">
        <f t="shared" si="1"/>
        <v>19.098084606380294</v>
      </c>
      <c r="M51" s="951">
        <f t="shared" si="1"/>
        <v>24.417304482503539</v>
      </c>
      <c r="N51" s="952">
        <f t="shared" si="1"/>
        <v>11092.166666666666</v>
      </c>
      <c r="O51" s="939"/>
      <c r="P51" s="939"/>
      <c r="Q51" s="343"/>
      <c r="R51" s="343"/>
      <c r="S51" s="343"/>
      <c r="T51" s="345"/>
      <c r="U51" s="345"/>
      <c r="V51" s="345"/>
      <c r="W51" s="345"/>
      <c r="X51" s="345"/>
      <c r="Y51" s="345"/>
      <c r="Z51" s="345"/>
      <c r="AA51" s="345"/>
      <c r="AB51" s="345"/>
      <c r="AC51" s="345"/>
      <c r="AD51" s="345"/>
      <c r="AE51" s="345"/>
      <c r="AF51" s="345"/>
      <c r="AG51" s="345"/>
      <c r="AH51" s="345"/>
      <c r="AI51" s="345"/>
      <c r="AJ51" s="345"/>
      <c r="AK51" s="345"/>
      <c r="AL51" s="345"/>
      <c r="AM51" s="345"/>
      <c r="AN51" s="345"/>
    </row>
    <row r="52" spans="1:40">
      <c r="A52" s="342"/>
      <c r="B52" s="351" t="s">
        <v>20</v>
      </c>
      <c r="C52" s="350" t="s">
        <v>75</v>
      </c>
      <c r="D52" s="350">
        <v>500</v>
      </c>
      <c r="E52" s="351"/>
      <c r="F52" s="948">
        <f>F$51/F$9*F10</f>
        <v>29.275479106745266</v>
      </c>
      <c r="G52" s="948">
        <f t="shared" ref="G52:M52" si="2">G$51/G$9*G10</f>
        <v>9.2146908001962284</v>
      </c>
      <c r="H52" s="948">
        <f t="shared" si="2"/>
        <v>14.228655933057786</v>
      </c>
      <c r="I52" s="948">
        <f t="shared" si="2"/>
        <v>22.050497727460044</v>
      </c>
      <c r="J52" s="948">
        <f t="shared" si="2"/>
        <v>26.006670979519747</v>
      </c>
      <c r="K52" s="948">
        <f t="shared" si="2"/>
        <v>30.291363011655815</v>
      </c>
      <c r="L52" s="948">
        <f t="shared" si="2"/>
        <v>42.645437786099471</v>
      </c>
      <c r="M52" s="948">
        <f t="shared" si="2"/>
        <v>54.52309279565025</v>
      </c>
      <c r="N52" s="350"/>
      <c r="O52" s="939"/>
      <c r="P52" s="939"/>
      <c r="Q52" s="343"/>
      <c r="R52" s="343"/>
      <c r="S52" s="343"/>
      <c r="T52" s="345"/>
      <c r="U52" s="345"/>
      <c r="V52" s="345"/>
      <c r="W52" s="345"/>
      <c r="X52" s="345"/>
      <c r="Y52" s="345"/>
      <c r="Z52" s="345"/>
      <c r="AA52" s="345"/>
      <c r="AB52" s="345"/>
      <c r="AC52" s="345"/>
      <c r="AD52" s="345"/>
      <c r="AE52" s="345"/>
      <c r="AF52" s="345"/>
      <c r="AG52" s="345"/>
      <c r="AH52" s="345"/>
      <c r="AI52" s="345"/>
      <c r="AJ52" s="345"/>
      <c r="AK52" s="345"/>
      <c r="AL52" s="345"/>
      <c r="AM52" s="345"/>
      <c r="AN52" s="345"/>
    </row>
    <row r="53" spans="1:40">
      <c r="A53" s="342"/>
      <c r="B53" s="351" t="s">
        <v>20</v>
      </c>
      <c r="C53" s="350">
        <v>501</v>
      </c>
      <c r="D53" s="350">
        <v>1000</v>
      </c>
      <c r="E53" s="351"/>
      <c r="F53" s="948">
        <f t="shared" ref="F53:M53" si="3">F$51/F$9*F11</f>
        <v>7.4887593090159577</v>
      </c>
      <c r="G53" s="948">
        <f t="shared" si="3"/>
        <v>2.3571467868402411</v>
      </c>
      <c r="H53" s="948">
        <f t="shared" si="3"/>
        <v>3.639734782305259</v>
      </c>
      <c r="I53" s="948">
        <f t="shared" si="3"/>
        <v>5.6405864280767446</v>
      </c>
      <c r="J53" s="948">
        <f t="shared" si="3"/>
        <v>6.6525879451626189</v>
      </c>
      <c r="K53" s="948">
        <f t="shared" si="3"/>
        <v>7.7486255958165549</v>
      </c>
      <c r="L53" s="948">
        <f t="shared" si="3"/>
        <v>10.908836642544658</v>
      </c>
      <c r="M53" s="948">
        <f t="shared" si="3"/>
        <v>13.947178020245936</v>
      </c>
      <c r="N53" s="350"/>
      <c r="O53" s="939"/>
      <c r="P53" s="939"/>
      <c r="Q53" s="343"/>
      <c r="R53" s="343"/>
      <c r="S53" s="343"/>
      <c r="T53" s="345"/>
      <c r="U53" s="345"/>
      <c r="V53" s="345"/>
      <c r="W53" s="345"/>
      <c r="X53" s="345"/>
      <c r="Y53" s="345"/>
      <c r="Z53" s="345"/>
      <c r="AA53" s="345"/>
      <c r="AB53" s="345"/>
      <c r="AC53" s="345"/>
      <c r="AD53" s="345"/>
      <c r="AE53" s="345"/>
      <c r="AF53" s="345"/>
      <c r="AG53" s="345"/>
      <c r="AH53" s="345"/>
      <c r="AI53" s="345"/>
      <c r="AJ53" s="345"/>
      <c r="AK53" s="345"/>
      <c r="AL53" s="345"/>
      <c r="AM53" s="345"/>
      <c r="AN53" s="345"/>
    </row>
    <row r="54" spans="1:40">
      <c r="A54" s="342"/>
      <c r="B54" s="351" t="s">
        <v>20</v>
      </c>
      <c r="C54" s="350">
        <v>1001</v>
      </c>
      <c r="D54" s="350">
        <v>2000</v>
      </c>
      <c r="E54" s="351"/>
      <c r="F54" s="948">
        <f t="shared" ref="F54:M54" si="4">F$51/F$9*F12</f>
        <v>10.351916298327856</v>
      </c>
      <c r="G54" s="948">
        <f t="shared" si="4"/>
        <v>3.2583483102288384</v>
      </c>
      <c r="H54" s="948">
        <f t="shared" si="4"/>
        <v>5.0313046874366183</v>
      </c>
      <c r="I54" s="948">
        <f t="shared" si="4"/>
        <v>7.7971365038579759</v>
      </c>
      <c r="J54" s="948">
        <f t="shared" si="4"/>
        <v>9.1960538099651714</v>
      </c>
      <c r="K54" s="948">
        <f t="shared" si="4"/>
        <v>10.71113655614524</v>
      </c>
      <c r="L54" s="948">
        <f t="shared" si="4"/>
        <v>15.079582501709902</v>
      </c>
      <c r="M54" s="948">
        <f t="shared" si="4"/>
        <v>19.279564678976961</v>
      </c>
      <c r="N54" s="350"/>
      <c r="O54" s="939"/>
      <c r="P54" s="939"/>
      <c r="Q54" s="343"/>
      <c r="R54" s="343"/>
      <c r="S54" s="343"/>
      <c r="T54" s="345"/>
      <c r="U54" s="345"/>
      <c r="V54" s="345"/>
      <c r="W54" s="345"/>
      <c r="X54" s="345"/>
      <c r="Y54" s="345"/>
      <c r="Z54" s="345"/>
      <c r="AA54" s="345"/>
      <c r="AB54" s="345"/>
      <c r="AC54" s="345"/>
      <c r="AD54" s="345"/>
      <c r="AE54" s="345"/>
      <c r="AF54" s="345"/>
      <c r="AG54" s="345"/>
      <c r="AH54" s="345"/>
      <c r="AI54" s="345"/>
      <c r="AJ54" s="345"/>
      <c r="AK54" s="345"/>
      <c r="AL54" s="345"/>
      <c r="AM54" s="345"/>
      <c r="AN54" s="345"/>
    </row>
    <row r="55" spans="1:40">
      <c r="A55" s="342"/>
      <c r="B55" s="351" t="s">
        <v>20</v>
      </c>
      <c r="C55" s="350">
        <v>2001</v>
      </c>
      <c r="D55" s="350">
        <v>5000</v>
      </c>
      <c r="E55" s="351"/>
      <c r="F55" s="948">
        <f t="shared" ref="F55:M55" si="5">F$51/F$9*F13</f>
        <v>13.714171026331641</v>
      </c>
      <c r="G55" s="948">
        <f t="shared" si="5"/>
        <v>4.3166448319385129</v>
      </c>
      <c r="H55" s="948">
        <f t="shared" si="5"/>
        <v>6.6654492734099309</v>
      </c>
      <c r="I55" s="948">
        <f t="shared" si="5"/>
        <v>10.329610523110047</v>
      </c>
      <c r="J55" s="948">
        <f t="shared" si="5"/>
        <v>12.182889726183603</v>
      </c>
      <c r="K55" s="948">
        <f t="shared" si="5"/>
        <v>14.190064369154197</v>
      </c>
      <c r="L55" s="948">
        <f t="shared" si="5"/>
        <v>19.977361434764745</v>
      </c>
      <c r="M55" s="948">
        <f t="shared" si="5"/>
        <v>25.541478476156314</v>
      </c>
      <c r="N55" s="350"/>
      <c r="O55" s="939"/>
      <c r="P55" s="939"/>
      <c r="Q55" s="343"/>
      <c r="R55" s="343"/>
      <c r="S55" s="343"/>
      <c r="T55" s="345"/>
      <c r="U55" s="345"/>
      <c r="V55" s="345"/>
      <c r="W55" s="345"/>
      <c r="X55" s="345"/>
      <c r="Y55" s="345"/>
      <c r="Z55" s="345"/>
      <c r="AA55" s="345"/>
      <c r="AB55" s="345"/>
      <c r="AC55" s="345"/>
      <c r="AD55" s="345"/>
      <c r="AE55" s="345"/>
      <c r="AF55" s="345"/>
      <c r="AG55" s="345"/>
      <c r="AH55" s="345"/>
      <c r="AI55" s="345"/>
      <c r="AJ55" s="345"/>
      <c r="AK55" s="345"/>
      <c r="AL55" s="345"/>
      <c r="AM55" s="345"/>
      <c r="AN55" s="345"/>
    </row>
    <row r="56" spans="1:40">
      <c r="A56" s="342"/>
      <c r="B56" s="351" t="s">
        <v>20</v>
      </c>
      <c r="C56" s="350">
        <v>5001</v>
      </c>
      <c r="D56" s="350">
        <v>10000</v>
      </c>
      <c r="E56" s="351"/>
      <c r="F56" s="948">
        <f t="shared" ref="F56:M56" si="6">F$51/F$9*F14</f>
        <v>6.7676055118831711</v>
      </c>
      <c r="G56" s="948">
        <f t="shared" si="6"/>
        <v>2.130157871108544</v>
      </c>
      <c r="H56" s="948">
        <f t="shared" si="6"/>
        <v>3.2892349931538529</v>
      </c>
      <c r="I56" s="948">
        <f t="shared" si="6"/>
        <v>5.0974082923118589</v>
      </c>
      <c r="J56" s="948">
        <f t="shared" si="6"/>
        <v>6.0119559179537969</v>
      </c>
      <c r="K56" s="948">
        <f t="shared" si="6"/>
        <v>7.0024471515105811</v>
      </c>
      <c r="L56" s="948">
        <f t="shared" si="6"/>
        <v>9.8583356660209365</v>
      </c>
      <c r="M56" s="948">
        <f t="shared" si="6"/>
        <v>12.604090337286481</v>
      </c>
      <c r="N56" s="350"/>
      <c r="O56" s="939"/>
      <c r="P56" s="939"/>
      <c r="Q56" s="343"/>
      <c r="R56" s="343"/>
      <c r="S56" s="343"/>
      <c r="T56" s="345"/>
      <c r="U56" s="345"/>
      <c r="V56" s="345"/>
      <c r="W56" s="345"/>
      <c r="X56" s="345"/>
      <c r="Y56" s="345"/>
      <c r="Z56" s="345"/>
      <c r="AA56" s="345"/>
      <c r="AB56" s="345"/>
      <c r="AC56" s="345"/>
      <c r="AD56" s="345"/>
      <c r="AE56" s="345"/>
      <c r="AF56" s="345"/>
      <c r="AG56" s="345"/>
      <c r="AH56" s="345"/>
      <c r="AI56" s="345"/>
      <c r="AJ56" s="345"/>
      <c r="AK56" s="345"/>
      <c r="AL56" s="345"/>
      <c r="AM56" s="345"/>
      <c r="AN56" s="345"/>
    </row>
    <row r="57" spans="1:40">
      <c r="A57" s="342"/>
      <c r="B57" s="351" t="s">
        <v>20</v>
      </c>
      <c r="C57" s="350">
        <v>10001</v>
      </c>
      <c r="D57" s="350">
        <v>20000</v>
      </c>
      <c r="E57" s="351"/>
      <c r="F57" s="948">
        <f t="shared" ref="F57:M57" si="7">F$51/F$9*F15</f>
        <v>8.9598889840185389</v>
      </c>
      <c r="G57" s="948">
        <f t="shared" si="7"/>
        <v>2.820196598346778</v>
      </c>
      <c r="H57" s="948">
        <f t="shared" si="7"/>
        <v>4.3547426529603941</v>
      </c>
      <c r="I57" s="948">
        <f t="shared" si="7"/>
        <v>6.748651694478113</v>
      </c>
      <c r="J57" s="948">
        <f t="shared" si="7"/>
        <v>7.9594558972291916</v>
      </c>
      <c r="K57" s="948">
        <f t="shared" si="7"/>
        <v>9.2708047157632194</v>
      </c>
      <c r="L57" s="948">
        <f t="shared" si="7"/>
        <v>13.051823570336804</v>
      </c>
      <c r="M57" s="948">
        <f t="shared" si="7"/>
        <v>16.687032063014428</v>
      </c>
      <c r="N57" s="350"/>
      <c r="O57" s="939"/>
      <c r="P57" s="939"/>
      <c r="Q57" s="343"/>
      <c r="R57" s="343"/>
      <c r="S57" s="343"/>
      <c r="T57" s="345"/>
      <c r="U57" s="345"/>
      <c r="V57" s="345"/>
      <c r="W57" s="345"/>
      <c r="X57" s="345"/>
      <c r="Y57" s="345"/>
      <c r="Z57" s="345"/>
      <c r="AA57" s="345"/>
      <c r="AB57" s="345"/>
      <c r="AC57" s="345"/>
      <c r="AD57" s="345"/>
      <c r="AE57" s="345"/>
      <c r="AF57" s="345"/>
      <c r="AG57" s="345"/>
      <c r="AH57" s="345"/>
      <c r="AI57" s="345"/>
      <c r="AJ57" s="345"/>
      <c r="AK57" s="345"/>
      <c r="AL57" s="345"/>
      <c r="AM57" s="345"/>
      <c r="AN57" s="345"/>
    </row>
    <row r="58" spans="1:40">
      <c r="A58" s="342"/>
      <c r="B58" s="351" t="s">
        <v>20</v>
      </c>
      <c r="C58" s="350">
        <v>20001</v>
      </c>
      <c r="D58" s="350" t="s">
        <v>76</v>
      </c>
      <c r="E58" s="351"/>
      <c r="F58" s="948">
        <f t="shared" ref="F58:M58" si="8">F$51/F$9*F16</f>
        <v>13.11056014191472</v>
      </c>
      <c r="G58" s="948">
        <f t="shared" si="8"/>
        <v>4.1266534865106808</v>
      </c>
      <c r="H58" s="948">
        <f t="shared" si="8"/>
        <v>6.372078443832689</v>
      </c>
      <c r="I58" s="948">
        <f t="shared" si="8"/>
        <v>9.8749665397759241</v>
      </c>
      <c r="J58" s="948">
        <f t="shared" si="8"/>
        <v>11.646676138920027</v>
      </c>
      <c r="K58" s="948">
        <f t="shared" si="8"/>
        <v>13.565507676128234</v>
      </c>
      <c r="L58" s="948">
        <f t="shared" si="8"/>
        <v>19.09808460638029</v>
      </c>
      <c r="M58" s="948">
        <f t="shared" si="8"/>
        <v>24.417304482503532</v>
      </c>
      <c r="N58" s="350"/>
      <c r="O58" s="939"/>
      <c r="P58" s="939"/>
      <c r="Q58" s="343"/>
      <c r="R58" s="343"/>
      <c r="S58" s="343"/>
      <c r="T58" s="345"/>
      <c r="U58" s="345"/>
      <c r="V58" s="345"/>
      <c r="W58" s="345"/>
      <c r="X58" s="345"/>
      <c r="Y58" s="345"/>
      <c r="Z58" s="345"/>
      <c r="AA58" s="345"/>
      <c r="AB58" s="345"/>
      <c r="AC58" s="345"/>
      <c r="AD58" s="345"/>
      <c r="AE58" s="345"/>
      <c r="AF58" s="345"/>
      <c r="AG58" s="345"/>
      <c r="AH58" s="345"/>
      <c r="AI58" s="345"/>
      <c r="AJ58" s="345"/>
      <c r="AK58" s="345"/>
      <c r="AL58" s="345"/>
      <c r="AM58" s="345"/>
      <c r="AN58" s="345"/>
    </row>
    <row r="59" spans="1:40">
      <c r="A59" s="342"/>
      <c r="B59" s="352"/>
      <c r="C59" s="352"/>
      <c r="D59" s="352"/>
      <c r="E59" s="352"/>
      <c r="F59" s="352"/>
      <c r="G59" s="352"/>
      <c r="H59" s="353"/>
      <c r="I59" s="353"/>
      <c r="J59" s="352"/>
      <c r="K59" s="352"/>
      <c r="L59" s="352"/>
      <c r="M59" s="352"/>
      <c r="N59" s="352"/>
      <c r="O59" s="939"/>
      <c r="P59" s="939"/>
      <c r="Q59" s="343"/>
      <c r="R59" s="343"/>
      <c r="S59" s="343"/>
      <c r="T59" s="345"/>
      <c r="U59" s="345"/>
      <c r="V59" s="345"/>
      <c r="W59" s="345"/>
      <c r="X59" s="345"/>
      <c r="Y59" s="345"/>
      <c r="Z59" s="345"/>
      <c r="AA59" s="345"/>
      <c r="AB59" s="345"/>
      <c r="AC59" s="345"/>
      <c r="AD59" s="345"/>
      <c r="AE59" s="345"/>
      <c r="AF59" s="345"/>
      <c r="AG59" s="345"/>
      <c r="AH59" s="345"/>
      <c r="AI59" s="345"/>
      <c r="AJ59" s="345"/>
      <c r="AK59" s="345"/>
      <c r="AL59" s="345"/>
      <c r="AM59" s="345"/>
      <c r="AN59" s="345"/>
    </row>
    <row r="60" spans="1:40">
      <c r="A60" s="342"/>
      <c r="B60" s="345"/>
      <c r="C60" s="345"/>
      <c r="D60" s="345"/>
      <c r="E60" s="345"/>
      <c r="F60" s="345"/>
      <c r="G60" s="345"/>
      <c r="H60" s="345"/>
      <c r="I60" s="345"/>
      <c r="J60" s="345"/>
      <c r="K60" s="345"/>
      <c r="L60" s="345"/>
      <c r="M60" s="345"/>
      <c r="N60" s="345"/>
      <c r="O60" s="939"/>
      <c r="P60" s="939"/>
      <c r="Q60" s="343"/>
      <c r="R60" s="343"/>
      <c r="S60" s="343"/>
      <c r="T60" s="345"/>
      <c r="U60" s="345"/>
      <c r="V60" s="345"/>
      <c r="W60" s="345"/>
      <c r="X60" s="345"/>
      <c r="Y60" s="345"/>
      <c r="Z60" s="345"/>
      <c r="AA60" s="345"/>
      <c r="AB60" s="345"/>
      <c r="AC60" s="345"/>
      <c r="AD60" s="345"/>
      <c r="AE60" s="345"/>
      <c r="AF60" s="345"/>
      <c r="AG60" s="345"/>
      <c r="AH60" s="345"/>
      <c r="AI60" s="345"/>
      <c r="AJ60" s="345"/>
      <c r="AK60" s="345"/>
      <c r="AL60" s="345"/>
      <c r="AM60" s="345"/>
      <c r="AN60" s="345"/>
    </row>
    <row r="61" spans="1:40">
      <c r="A61" s="342"/>
      <c r="B61" s="954" t="s">
        <v>222</v>
      </c>
      <c r="C61" s="343"/>
      <c r="D61" s="343"/>
      <c r="E61" s="343"/>
      <c r="F61" s="343"/>
      <c r="G61" s="343"/>
      <c r="H61" s="344"/>
      <c r="I61" s="344"/>
      <c r="J61" s="343"/>
      <c r="K61" s="343"/>
      <c r="L61" s="343"/>
      <c r="M61" s="343"/>
      <c r="N61" s="343"/>
      <c r="O61" s="939"/>
      <c r="P61" s="939"/>
      <c r="Q61" s="343"/>
      <c r="R61" s="343"/>
      <c r="S61" s="343"/>
      <c r="T61" s="345"/>
      <c r="U61" s="345"/>
      <c r="V61" s="345"/>
      <c r="W61" s="345"/>
      <c r="X61" s="345"/>
      <c r="Y61" s="345"/>
      <c r="Z61" s="345"/>
      <c r="AA61" s="345"/>
      <c r="AB61" s="345"/>
      <c r="AC61" s="345"/>
      <c r="AD61" s="345"/>
      <c r="AE61" s="345"/>
      <c r="AF61" s="345"/>
      <c r="AG61" s="345"/>
      <c r="AH61" s="345"/>
      <c r="AI61" s="345"/>
      <c r="AJ61" s="345"/>
      <c r="AK61" s="345"/>
      <c r="AL61" s="345"/>
      <c r="AM61" s="345"/>
      <c r="AN61" s="345"/>
    </row>
    <row r="62" spans="1:40">
      <c r="A62" s="342"/>
      <c r="B62" s="349">
        <v>1</v>
      </c>
      <c r="C62" s="349">
        <v>2</v>
      </c>
      <c r="D62" s="349">
        <v>3</v>
      </c>
      <c r="E62" s="349">
        <v>4</v>
      </c>
      <c r="F62" s="349">
        <v>5</v>
      </c>
      <c r="G62" s="349">
        <v>7</v>
      </c>
      <c r="H62" s="349">
        <v>8</v>
      </c>
      <c r="I62" s="349">
        <v>9</v>
      </c>
      <c r="J62" s="349">
        <v>10</v>
      </c>
      <c r="K62" s="349">
        <v>11</v>
      </c>
      <c r="L62" s="349">
        <v>12</v>
      </c>
      <c r="M62" s="349">
        <v>13</v>
      </c>
      <c r="N62" s="349">
        <v>14</v>
      </c>
      <c r="O62" s="939"/>
      <c r="P62" s="939"/>
      <c r="Q62" s="343"/>
      <c r="R62" s="343"/>
      <c r="S62" s="343"/>
      <c r="T62" s="345"/>
      <c r="U62" s="345"/>
      <c r="V62" s="345"/>
      <c r="W62" s="345"/>
      <c r="X62" s="345"/>
      <c r="Y62" s="345"/>
      <c r="Z62" s="345"/>
      <c r="AA62" s="345"/>
      <c r="AB62" s="345"/>
      <c r="AC62" s="345"/>
      <c r="AD62" s="345"/>
      <c r="AE62" s="345"/>
      <c r="AF62" s="345"/>
      <c r="AG62" s="345"/>
      <c r="AH62" s="345"/>
      <c r="AI62" s="345"/>
      <c r="AJ62" s="345"/>
      <c r="AK62" s="345"/>
      <c r="AL62" s="345"/>
      <c r="AM62" s="345"/>
      <c r="AN62" s="345"/>
    </row>
    <row r="63" spans="1:40" ht="60">
      <c r="A63" s="342"/>
      <c r="B63" s="349" t="s">
        <v>5</v>
      </c>
      <c r="C63" s="349" t="s">
        <v>28</v>
      </c>
      <c r="D63" s="349" t="s">
        <v>29</v>
      </c>
      <c r="E63" s="349" t="s">
        <v>215</v>
      </c>
      <c r="F63" s="349" t="s">
        <v>9</v>
      </c>
      <c r="G63" s="349" t="s">
        <v>11</v>
      </c>
      <c r="H63" s="349" t="s">
        <v>12</v>
      </c>
      <c r="I63" s="349" t="s">
        <v>13</v>
      </c>
      <c r="J63" s="349" t="s">
        <v>14</v>
      </c>
      <c r="K63" s="349" t="s">
        <v>15</v>
      </c>
      <c r="L63" s="349" t="s">
        <v>16</v>
      </c>
      <c r="M63" s="349" t="s">
        <v>17</v>
      </c>
      <c r="N63" s="349" t="s">
        <v>216</v>
      </c>
      <c r="O63" s="939"/>
      <c r="P63" s="939"/>
      <c r="Q63" s="343"/>
      <c r="R63" s="343"/>
      <c r="S63" s="343"/>
      <c r="T63" s="345"/>
      <c r="U63" s="345"/>
      <c r="V63" s="345"/>
      <c r="W63" s="345"/>
      <c r="X63" s="345"/>
      <c r="Y63" s="345"/>
      <c r="Z63" s="345"/>
      <c r="AA63" s="345"/>
      <c r="AB63" s="345"/>
      <c r="AC63" s="345"/>
      <c r="AD63" s="345"/>
      <c r="AE63" s="345"/>
      <c r="AF63" s="345"/>
      <c r="AG63" s="345"/>
      <c r="AH63" s="345"/>
      <c r="AI63" s="345"/>
      <c r="AJ63" s="345"/>
      <c r="AK63" s="345"/>
      <c r="AL63" s="345"/>
      <c r="AM63" s="345"/>
      <c r="AN63" s="345"/>
    </row>
    <row r="64" spans="1:40">
      <c r="A64" s="342"/>
      <c r="B64" s="355" t="s">
        <v>21</v>
      </c>
      <c r="C64" s="355" t="s">
        <v>19</v>
      </c>
      <c r="D64" s="355" t="s">
        <v>19</v>
      </c>
      <c r="E64" s="355">
        <f>E28</f>
        <v>7.5</v>
      </c>
      <c r="F64" s="354">
        <f t="shared" ref="F64:N64" si="9">F28</f>
        <v>10</v>
      </c>
      <c r="G64" s="354">
        <f t="shared" si="9"/>
        <v>4.5459066276142046</v>
      </c>
      <c r="H64" s="354">
        <f t="shared" si="9"/>
        <v>9.5542883197142707</v>
      </c>
      <c r="I64" s="354">
        <f t="shared" si="9"/>
        <v>18.563492051904735</v>
      </c>
      <c r="J64" s="354">
        <f t="shared" si="9"/>
        <v>26.654861914591212</v>
      </c>
      <c r="K64" s="354">
        <f t="shared" si="9"/>
        <v>36.685280534494908</v>
      </c>
      <c r="L64" s="354">
        <f t="shared" si="9"/>
        <v>58.606138265067834</v>
      </c>
      <c r="M64" s="354">
        <f t="shared" si="9"/>
        <v>83.038327832313712</v>
      </c>
      <c r="N64" s="356">
        <f t="shared" si="9"/>
        <v>3853.3333333333335</v>
      </c>
      <c r="O64" s="939"/>
      <c r="P64" s="939"/>
      <c r="Q64" s="343"/>
      <c r="R64" s="343"/>
      <c r="S64" s="343"/>
      <c r="T64" s="345"/>
      <c r="U64" s="345"/>
      <c r="V64" s="345"/>
      <c r="W64" s="345"/>
      <c r="X64" s="345"/>
      <c r="Y64" s="345"/>
      <c r="Z64" s="345"/>
      <c r="AA64" s="345"/>
      <c r="AB64" s="345"/>
      <c r="AC64" s="345"/>
      <c r="AD64" s="345"/>
      <c r="AE64" s="345"/>
      <c r="AF64" s="345"/>
      <c r="AG64" s="345"/>
      <c r="AH64" s="345"/>
      <c r="AI64" s="345"/>
      <c r="AJ64" s="345"/>
      <c r="AK64" s="345"/>
      <c r="AL64" s="345"/>
      <c r="AM64" s="345"/>
      <c r="AN64" s="345"/>
    </row>
    <row r="65" spans="1:40">
      <c r="A65" s="342"/>
      <c r="B65" s="351" t="s">
        <v>21</v>
      </c>
      <c r="C65" s="945" t="s">
        <v>75</v>
      </c>
      <c r="D65" s="945">
        <v>500</v>
      </c>
      <c r="E65" s="946"/>
      <c r="F65" s="948">
        <f>F$64/F$9*F10</f>
        <v>22.329693613281236</v>
      </c>
      <c r="G65" s="948">
        <f t="shared" ref="G65:M65" si="10">G$64/G$9*G10</f>
        <v>10.150870218920975</v>
      </c>
      <c r="H65" s="948">
        <f t="shared" si="10"/>
        <v>21.334433087217125</v>
      </c>
      <c r="I65" s="948">
        <f t="shared" si="10"/>
        <v>41.451708991161411</v>
      </c>
      <c r="J65" s="948">
        <f t="shared" si="10"/>
        <v>59.519489985714067</v>
      </c>
      <c r="K65" s="948">
        <f t="shared" si="10"/>
        <v>81.917107445254146</v>
      </c>
      <c r="L65" s="948">
        <f t="shared" si="10"/>
        <v>130.86571113165621</v>
      </c>
      <c r="M65" s="948">
        <f t="shared" si="10"/>
        <v>185.4220418654769</v>
      </c>
      <c r="N65" s="945"/>
      <c r="O65" s="939"/>
      <c r="P65" s="939"/>
      <c r="Q65" s="343"/>
      <c r="R65" s="343"/>
      <c r="S65" s="343"/>
      <c r="T65" s="345"/>
      <c r="U65" s="345"/>
      <c r="V65" s="345"/>
      <c r="W65" s="345"/>
      <c r="X65" s="345"/>
      <c r="Y65" s="345"/>
      <c r="Z65" s="345"/>
      <c r="AA65" s="345"/>
      <c r="AB65" s="345"/>
      <c r="AC65" s="345"/>
      <c r="AD65" s="345"/>
      <c r="AE65" s="345"/>
      <c r="AF65" s="345"/>
      <c r="AG65" s="345"/>
      <c r="AH65" s="345"/>
      <c r="AI65" s="345"/>
      <c r="AJ65" s="345"/>
      <c r="AK65" s="345"/>
      <c r="AL65" s="345"/>
      <c r="AM65" s="345"/>
      <c r="AN65" s="345"/>
    </row>
    <row r="66" spans="1:40">
      <c r="A66" s="342"/>
      <c r="B66" s="351" t="s">
        <v>21</v>
      </c>
      <c r="C66" s="945">
        <v>501</v>
      </c>
      <c r="D66" s="945">
        <v>1000</v>
      </c>
      <c r="E66" s="946"/>
      <c r="F66" s="948">
        <f t="shared" ref="F66:M66" si="11">F$64/F$9*F11</f>
        <v>5.7120056107093751</v>
      </c>
      <c r="G66" s="948">
        <f t="shared" si="11"/>
        <v>2.5966244162693273</v>
      </c>
      <c r="H66" s="948">
        <f t="shared" si="11"/>
        <v>5.4574148488542962</v>
      </c>
      <c r="I66" s="948">
        <f t="shared" si="11"/>
        <v>10.603477075483873</v>
      </c>
      <c r="J66" s="948">
        <f t="shared" si="11"/>
        <v>15.225272080882865</v>
      </c>
      <c r="K66" s="948">
        <f t="shared" si="11"/>
        <v>20.954652824348237</v>
      </c>
      <c r="L66" s="948">
        <f t="shared" si="11"/>
        <v>33.475859059207686</v>
      </c>
      <c r="M66" s="948">
        <f t="shared" si="11"/>
        <v>47.431539448210039</v>
      </c>
      <c r="N66" s="945"/>
      <c r="O66" s="939"/>
      <c r="P66" s="939"/>
      <c r="Q66" s="343"/>
      <c r="R66" s="343"/>
      <c r="S66" s="343"/>
      <c r="T66" s="345"/>
      <c r="U66" s="345"/>
      <c r="V66" s="345"/>
      <c r="W66" s="345"/>
      <c r="X66" s="345"/>
      <c r="Y66" s="345"/>
      <c r="Z66" s="345"/>
      <c r="AA66" s="345"/>
      <c r="AB66" s="345"/>
      <c r="AC66" s="345"/>
      <c r="AD66" s="345"/>
      <c r="AE66" s="345"/>
      <c r="AF66" s="345"/>
      <c r="AG66" s="345"/>
      <c r="AH66" s="345"/>
      <c r="AI66" s="345"/>
      <c r="AJ66" s="345"/>
      <c r="AK66" s="345"/>
      <c r="AL66" s="345"/>
      <c r="AM66" s="345"/>
      <c r="AN66" s="345"/>
    </row>
    <row r="67" spans="1:40">
      <c r="A67" s="342"/>
      <c r="B67" s="351" t="s">
        <v>21</v>
      </c>
      <c r="C67" s="945">
        <v>1001</v>
      </c>
      <c r="D67" s="945">
        <v>2000</v>
      </c>
      <c r="E67" s="946"/>
      <c r="F67" s="948">
        <f t="shared" ref="F67:M67" si="12">F$64/F$9*F12</f>
        <v>7.8958611884419607</v>
      </c>
      <c r="G67" s="948">
        <f t="shared" si="12"/>
        <v>3.5893847707260091</v>
      </c>
      <c r="H67" s="948">
        <f t="shared" si="12"/>
        <v>7.5439334326816256</v>
      </c>
      <c r="I67" s="948">
        <f t="shared" si="12"/>
        <v>14.657475641458539</v>
      </c>
      <c r="J67" s="948">
        <f t="shared" si="12"/>
        <v>21.046308967470054</v>
      </c>
      <c r="K67" s="948">
        <f t="shared" si="12"/>
        <v>28.966188275942375</v>
      </c>
      <c r="L67" s="948">
        <f t="shared" si="12"/>
        <v>46.274593253161235</v>
      </c>
      <c r="M67" s="948">
        <f t="shared" si="12"/>
        <v>65.56591098842857</v>
      </c>
      <c r="N67" s="945"/>
      <c r="O67" s="939"/>
      <c r="P67" s="939"/>
      <c r="Q67" s="343"/>
      <c r="R67" s="343"/>
      <c r="S67" s="343"/>
      <c r="T67" s="345"/>
      <c r="U67" s="345"/>
      <c r="V67" s="345"/>
      <c r="W67" s="345"/>
      <c r="X67" s="345"/>
      <c r="Y67" s="345"/>
      <c r="Z67" s="345"/>
      <c r="AA67" s="345"/>
      <c r="AB67" s="345"/>
      <c r="AC67" s="345"/>
      <c r="AD67" s="345"/>
      <c r="AE67" s="345"/>
      <c r="AF67" s="345"/>
      <c r="AG67" s="345"/>
      <c r="AH67" s="345"/>
      <c r="AI67" s="345"/>
      <c r="AJ67" s="345"/>
      <c r="AK67" s="345"/>
      <c r="AL67" s="345"/>
      <c r="AM67" s="345"/>
      <c r="AN67" s="345"/>
    </row>
    <row r="68" spans="1:40">
      <c r="A68" s="342"/>
      <c r="B68" s="351" t="s">
        <v>21</v>
      </c>
      <c r="C68" s="945">
        <v>2001</v>
      </c>
      <c r="D68" s="945">
        <v>5000</v>
      </c>
      <c r="E68" s="946"/>
      <c r="F68" s="948">
        <f t="shared" ref="F68:M68" si="13">F$64/F$9*F13</f>
        <v>10.460400530475555</v>
      </c>
      <c r="G68" s="948">
        <f t="shared" si="13"/>
        <v>4.7552004098987988</v>
      </c>
      <c r="H68" s="948">
        <f t="shared" si="13"/>
        <v>9.9941682607855533</v>
      </c>
      <c r="I68" s="948">
        <f t="shared" si="13"/>
        <v>19.418156210722298</v>
      </c>
      <c r="J68" s="948">
        <f t="shared" si="13"/>
        <v>27.882053171114261</v>
      </c>
      <c r="K68" s="948">
        <f t="shared" si="13"/>
        <v>38.374272796367514</v>
      </c>
      <c r="L68" s="948">
        <f t="shared" si="13"/>
        <v>61.304367979703926</v>
      </c>
      <c r="M68" s="948">
        <f t="shared" si="13"/>
        <v>86.861416850693743</v>
      </c>
      <c r="N68" s="945"/>
      <c r="O68" s="939"/>
      <c r="P68" s="939"/>
      <c r="Q68" s="343"/>
      <c r="R68" s="343"/>
      <c r="S68" s="343"/>
      <c r="T68" s="345"/>
      <c r="U68" s="345"/>
      <c r="V68" s="345"/>
      <c r="W68" s="345"/>
      <c r="X68" s="345"/>
      <c r="Y68" s="345"/>
      <c r="Z68" s="345"/>
      <c r="AA68" s="345"/>
      <c r="AB68" s="345"/>
      <c r="AC68" s="345"/>
      <c r="AD68" s="345"/>
      <c r="AE68" s="345"/>
      <c r="AF68" s="345"/>
      <c r="AG68" s="345"/>
      <c r="AH68" s="345"/>
      <c r="AI68" s="345"/>
      <c r="AJ68" s="345"/>
      <c r="AK68" s="345"/>
      <c r="AL68" s="345"/>
      <c r="AM68" s="345"/>
      <c r="AN68" s="345"/>
    </row>
    <row r="69" spans="1:40">
      <c r="A69" s="342"/>
      <c r="B69" s="351" t="s">
        <v>21</v>
      </c>
      <c r="C69" s="945">
        <v>5001</v>
      </c>
      <c r="D69" s="945">
        <v>10000</v>
      </c>
      <c r="E69" s="946"/>
      <c r="F69" s="948">
        <f t="shared" ref="F69:M69" si="14">F$64/F$9*F14</f>
        <v>5.1619499385438177</v>
      </c>
      <c r="G69" s="948">
        <f t="shared" si="14"/>
        <v>2.3465742437039085</v>
      </c>
      <c r="H69" s="948">
        <f t="shared" si="14"/>
        <v>4.931875800477898</v>
      </c>
      <c r="I69" s="948">
        <f t="shared" si="14"/>
        <v>9.5823816656488248</v>
      </c>
      <c r="J69" s="948">
        <f t="shared" si="14"/>
        <v>13.759106282191805</v>
      </c>
      <c r="K69" s="948">
        <f t="shared" si="14"/>
        <v>18.936758160049873</v>
      </c>
      <c r="L69" s="948">
        <f t="shared" si="14"/>
        <v>30.252195181565732</v>
      </c>
      <c r="M69" s="948">
        <f t="shared" si="14"/>
        <v>42.863969125079315</v>
      </c>
      <c r="N69" s="945"/>
      <c r="O69" s="939"/>
      <c r="P69" s="939"/>
      <c r="Q69" s="343"/>
      <c r="R69" s="343"/>
      <c r="S69" s="343"/>
      <c r="T69" s="345"/>
      <c r="U69" s="345"/>
      <c r="V69" s="345"/>
      <c r="W69" s="345"/>
      <c r="X69" s="345"/>
      <c r="Y69" s="345"/>
      <c r="Z69" s="345"/>
      <c r="AA69" s="345"/>
      <c r="AB69" s="345"/>
      <c r="AC69" s="345"/>
      <c r="AD69" s="345"/>
      <c r="AE69" s="345"/>
      <c r="AF69" s="345"/>
      <c r="AG69" s="345"/>
      <c r="AH69" s="345"/>
      <c r="AI69" s="345"/>
      <c r="AJ69" s="345"/>
      <c r="AK69" s="345"/>
      <c r="AL69" s="345"/>
      <c r="AM69" s="345"/>
      <c r="AN69" s="345"/>
    </row>
    <row r="70" spans="1:40">
      <c r="A70" s="342"/>
      <c r="B70" s="351" t="s">
        <v>21</v>
      </c>
      <c r="C70" s="945">
        <v>10001</v>
      </c>
      <c r="D70" s="945">
        <v>20000</v>
      </c>
      <c r="E70" s="946"/>
      <c r="F70" s="948">
        <f t="shared" ref="F70:M70" si="15">F$64/F$9*F15</f>
        <v>6.834100821805162</v>
      </c>
      <c r="G70" s="948">
        <f t="shared" si="15"/>
        <v>3.1067184219627779</v>
      </c>
      <c r="H70" s="948">
        <f t="shared" si="15"/>
        <v>6.5294969657522746</v>
      </c>
      <c r="I70" s="948">
        <f t="shared" si="15"/>
        <v>12.68647762874957</v>
      </c>
      <c r="J70" s="948">
        <f t="shared" si="15"/>
        <v>18.216201371561091</v>
      </c>
      <c r="K70" s="948">
        <f t="shared" si="15"/>
        <v>25.071090584894463</v>
      </c>
      <c r="L70" s="948">
        <f t="shared" si="15"/>
        <v>40.05202576801269</v>
      </c>
      <c r="M70" s="948">
        <f t="shared" si="15"/>
        <v>56.749230448014153</v>
      </c>
      <c r="N70" s="945"/>
      <c r="O70" s="939"/>
      <c r="P70" s="939"/>
      <c r="Q70" s="343"/>
      <c r="R70" s="343"/>
      <c r="S70" s="343"/>
      <c r="T70" s="345"/>
      <c r="U70" s="345"/>
      <c r="V70" s="345"/>
      <c r="W70" s="345"/>
      <c r="X70" s="345"/>
      <c r="Y70" s="345"/>
      <c r="Z70" s="345"/>
      <c r="AA70" s="345"/>
      <c r="AB70" s="345"/>
      <c r="AC70" s="345"/>
      <c r="AD70" s="345"/>
      <c r="AE70" s="345"/>
      <c r="AF70" s="345"/>
      <c r="AG70" s="345"/>
      <c r="AH70" s="345"/>
      <c r="AI70" s="345"/>
      <c r="AJ70" s="345"/>
      <c r="AK70" s="345"/>
      <c r="AL70" s="345"/>
      <c r="AM70" s="345"/>
      <c r="AN70" s="345"/>
    </row>
    <row r="71" spans="1:40">
      <c r="A71" s="342"/>
      <c r="B71" s="351" t="s">
        <v>21</v>
      </c>
      <c r="C71" s="945">
        <v>20001</v>
      </c>
      <c r="D71" s="945" t="s">
        <v>76</v>
      </c>
      <c r="E71" s="946"/>
      <c r="F71" s="948">
        <f t="shared" ref="F71:M71" si="16">F$64/F$9*F16</f>
        <v>10</v>
      </c>
      <c r="G71" s="948">
        <f t="shared" si="16"/>
        <v>4.5459066276142064</v>
      </c>
      <c r="H71" s="948">
        <f t="shared" si="16"/>
        <v>9.554288319714269</v>
      </c>
      <c r="I71" s="948">
        <f t="shared" si="16"/>
        <v>18.563492051904728</v>
      </c>
      <c r="J71" s="948">
        <f t="shared" si="16"/>
        <v>26.654861914591216</v>
      </c>
      <c r="K71" s="948">
        <f t="shared" si="16"/>
        <v>36.685280534494922</v>
      </c>
      <c r="L71" s="948">
        <f t="shared" si="16"/>
        <v>58.60613826506782</v>
      </c>
      <c r="M71" s="948">
        <f t="shared" si="16"/>
        <v>83.038327832313698</v>
      </c>
      <c r="N71" s="945"/>
      <c r="O71" s="939"/>
      <c r="P71" s="939"/>
      <c r="Q71" s="343"/>
      <c r="R71" s="343"/>
      <c r="S71" s="343"/>
      <c r="T71" s="345"/>
      <c r="U71" s="345"/>
      <c r="V71" s="345"/>
      <c r="W71" s="345"/>
      <c r="X71" s="345"/>
      <c r="Y71" s="345"/>
      <c r="Z71" s="345"/>
      <c r="AA71" s="345"/>
      <c r="AB71" s="345"/>
      <c r="AC71" s="345"/>
      <c r="AD71" s="345"/>
      <c r="AE71" s="345"/>
      <c r="AF71" s="345"/>
      <c r="AG71" s="345"/>
      <c r="AH71" s="345"/>
      <c r="AI71" s="345"/>
      <c r="AJ71" s="345"/>
      <c r="AK71" s="345"/>
      <c r="AL71" s="345"/>
      <c r="AM71" s="345"/>
      <c r="AN71" s="345"/>
    </row>
    <row r="72" spans="1:40">
      <c r="A72" s="342"/>
      <c r="B72" s="352"/>
      <c r="C72" s="352"/>
      <c r="D72" s="352"/>
      <c r="E72" s="352"/>
      <c r="F72" s="352"/>
      <c r="G72" s="352"/>
      <c r="H72" s="353"/>
      <c r="I72" s="353"/>
      <c r="J72" s="352"/>
      <c r="K72" s="352"/>
      <c r="L72" s="352"/>
      <c r="M72" s="352"/>
      <c r="N72" s="352"/>
      <c r="O72" s="939"/>
      <c r="P72" s="939"/>
      <c r="Q72" s="343"/>
      <c r="R72" s="343"/>
      <c r="S72" s="343"/>
      <c r="T72" s="345"/>
      <c r="U72" s="345"/>
      <c r="V72" s="345"/>
      <c r="W72" s="345"/>
      <c r="X72" s="345"/>
      <c r="Y72" s="345"/>
      <c r="Z72" s="345"/>
      <c r="AA72" s="345"/>
      <c r="AB72" s="345"/>
      <c r="AC72" s="345"/>
      <c r="AD72" s="345"/>
      <c r="AE72" s="345"/>
      <c r="AF72" s="345"/>
      <c r="AG72" s="345"/>
      <c r="AH72" s="345"/>
      <c r="AI72" s="345"/>
      <c r="AJ72" s="345"/>
      <c r="AK72" s="345"/>
      <c r="AL72" s="345"/>
      <c r="AM72" s="345"/>
      <c r="AN72" s="345"/>
    </row>
    <row r="73" spans="1:40">
      <c r="A73" s="342"/>
      <c r="B73" s="343"/>
      <c r="C73" s="343"/>
      <c r="D73" s="343"/>
      <c r="E73" s="343"/>
      <c r="F73" s="343"/>
      <c r="G73" s="343"/>
      <c r="H73" s="344"/>
      <c r="I73" s="344"/>
      <c r="J73" s="343"/>
      <c r="K73" s="343"/>
      <c r="L73" s="343"/>
      <c r="M73" s="343"/>
      <c r="N73" s="343"/>
      <c r="O73" s="939"/>
      <c r="P73" s="939"/>
      <c r="Q73" s="343"/>
      <c r="R73" s="343"/>
      <c r="S73" s="343"/>
      <c r="T73" s="345"/>
      <c r="U73" s="345"/>
      <c r="V73" s="345"/>
      <c r="W73" s="345"/>
      <c r="X73" s="345"/>
      <c r="Y73" s="345"/>
      <c r="Z73" s="345"/>
      <c r="AA73" s="345"/>
      <c r="AB73" s="345"/>
      <c r="AC73" s="345"/>
      <c r="AD73" s="345"/>
      <c r="AE73" s="345"/>
      <c r="AF73" s="345"/>
      <c r="AG73" s="345"/>
      <c r="AH73" s="345"/>
      <c r="AI73" s="345"/>
      <c r="AJ73" s="345"/>
      <c r="AK73" s="345"/>
      <c r="AL73" s="345"/>
      <c r="AM73" s="345"/>
      <c r="AN73" s="345"/>
    </row>
    <row r="74" spans="1:40">
      <c r="A74" s="342"/>
      <c r="B74" s="954" t="s">
        <v>223</v>
      </c>
      <c r="C74" s="343"/>
      <c r="D74" s="343"/>
      <c r="E74" s="343"/>
      <c r="F74" s="343"/>
      <c r="G74" s="343"/>
      <c r="H74" s="344"/>
      <c r="I74" s="344"/>
      <c r="J74" s="343"/>
      <c r="K74" s="343"/>
      <c r="L74" s="343"/>
      <c r="M74" s="343"/>
      <c r="N74" s="343"/>
      <c r="O74" s="939"/>
      <c r="P74" s="939"/>
      <c r="Q74" s="343"/>
      <c r="R74" s="343"/>
      <c r="S74" s="343"/>
      <c r="T74" s="345"/>
      <c r="U74" s="345"/>
      <c r="V74" s="345"/>
      <c r="W74" s="345"/>
      <c r="X74" s="345"/>
      <c r="Y74" s="345"/>
      <c r="Z74" s="345"/>
      <c r="AA74" s="345"/>
      <c r="AB74" s="345"/>
      <c r="AC74" s="345"/>
      <c r="AD74" s="345"/>
      <c r="AE74" s="345"/>
      <c r="AF74" s="345"/>
      <c r="AG74" s="345"/>
      <c r="AH74" s="345"/>
      <c r="AI74" s="345"/>
      <c r="AJ74" s="345"/>
      <c r="AK74" s="345"/>
      <c r="AL74" s="345"/>
      <c r="AM74" s="345"/>
      <c r="AN74" s="345"/>
    </row>
    <row r="75" spans="1:40">
      <c r="A75" s="342"/>
      <c r="B75" s="349">
        <v>1</v>
      </c>
      <c r="C75" s="349">
        <v>2</v>
      </c>
      <c r="D75" s="349">
        <v>3</v>
      </c>
      <c r="E75" s="349">
        <v>4</v>
      </c>
      <c r="F75" s="349">
        <v>5</v>
      </c>
      <c r="G75" s="349">
        <v>7</v>
      </c>
      <c r="H75" s="349">
        <v>8</v>
      </c>
      <c r="I75" s="349">
        <v>9</v>
      </c>
      <c r="J75" s="349">
        <v>10</v>
      </c>
      <c r="K75" s="349">
        <v>11</v>
      </c>
      <c r="L75" s="349">
        <v>12</v>
      </c>
      <c r="M75" s="349">
        <v>13</v>
      </c>
      <c r="N75" s="349">
        <v>14</v>
      </c>
      <c r="O75" s="939"/>
      <c r="P75" s="939"/>
      <c r="Q75" s="343"/>
      <c r="R75" s="343"/>
      <c r="S75" s="343"/>
      <c r="T75" s="345"/>
      <c r="U75" s="345"/>
      <c r="V75" s="345"/>
      <c r="W75" s="345"/>
      <c r="X75" s="345"/>
      <c r="Y75" s="345"/>
      <c r="Z75" s="345"/>
      <c r="AA75" s="345"/>
      <c r="AB75" s="345"/>
      <c r="AC75" s="345"/>
      <c r="AD75" s="345"/>
      <c r="AE75" s="345"/>
      <c r="AF75" s="345"/>
      <c r="AG75" s="345"/>
      <c r="AH75" s="345"/>
      <c r="AI75" s="345"/>
      <c r="AJ75" s="345"/>
      <c r="AK75" s="345"/>
      <c r="AL75" s="345"/>
      <c r="AM75" s="345"/>
      <c r="AN75" s="345"/>
    </row>
    <row r="76" spans="1:40" ht="60">
      <c r="A76" s="342"/>
      <c r="B76" s="349" t="s">
        <v>5</v>
      </c>
      <c r="C76" s="349" t="s">
        <v>28</v>
      </c>
      <c r="D76" s="349" t="s">
        <v>29</v>
      </c>
      <c r="E76" s="349" t="s">
        <v>215</v>
      </c>
      <c r="F76" s="349" t="s">
        <v>9</v>
      </c>
      <c r="G76" s="349" t="s">
        <v>11</v>
      </c>
      <c r="H76" s="349" t="s">
        <v>12</v>
      </c>
      <c r="I76" s="349" t="s">
        <v>13</v>
      </c>
      <c r="J76" s="349" t="s">
        <v>14</v>
      </c>
      <c r="K76" s="349" t="s">
        <v>15</v>
      </c>
      <c r="L76" s="349" t="s">
        <v>16</v>
      </c>
      <c r="M76" s="349" t="s">
        <v>17</v>
      </c>
      <c r="N76" s="349" t="s">
        <v>216</v>
      </c>
      <c r="O76" s="939"/>
      <c r="P76" s="939"/>
      <c r="Q76" s="343"/>
      <c r="R76" s="343"/>
      <c r="S76" s="343"/>
      <c r="T76" s="345"/>
      <c r="U76" s="345"/>
      <c r="V76" s="345"/>
      <c r="W76" s="345"/>
      <c r="X76" s="345"/>
      <c r="Y76" s="345"/>
      <c r="Z76" s="345"/>
      <c r="AA76" s="345"/>
      <c r="AB76" s="345"/>
      <c r="AC76" s="345"/>
      <c r="AD76" s="345"/>
      <c r="AE76" s="345"/>
      <c r="AF76" s="345"/>
      <c r="AG76" s="345"/>
      <c r="AH76" s="345"/>
      <c r="AI76" s="345"/>
      <c r="AJ76" s="345"/>
      <c r="AK76" s="345"/>
      <c r="AL76" s="345"/>
      <c r="AM76" s="345"/>
      <c r="AN76" s="345"/>
    </row>
    <row r="77" spans="1:40">
      <c r="A77" s="342"/>
      <c r="B77" s="355" t="s">
        <v>22</v>
      </c>
      <c r="C77" s="355" t="s">
        <v>19</v>
      </c>
      <c r="D77" s="355" t="s">
        <v>19</v>
      </c>
      <c r="E77" s="952">
        <f>E29</f>
        <v>7.5</v>
      </c>
      <c r="F77" s="951">
        <f t="shared" ref="F77:N77" si="17">F29</f>
        <v>8</v>
      </c>
      <c r="G77" s="951">
        <f t="shared" si="17"/>
        <v>2.7036860600261043</v>
      </c>
      <c r="H77" s="951">
        <f t="shared" si="17"/>
        <v>4.3906480650089676</v>
      </c>
      <c r="I77" s="951">
        <f t="shared" si="17"/>
        <v>6.7419337452106438</v>
      </c>
      <c r="J77" s="951">
        <f t="shared" si="17"/>
        <v>7.6491014046177295</v>
      </c>
      <c r="K77" s="951">
        <f t="shared" si="17"/>
        <v>8.4456338008624527</v>
      </c>
      <c r="L77" s="951">
        <f t="shared" si="17"/>
        <v>11.007807966378079</v>
      </c>
      <c r="M77" s="951">
        <f t="shared" si="17"/>
        <v>13.027294510881408</v>
      </c>
      <c r="N77" s="953">
        <f t="shared" si="17"/>
        <v>3853.3333333333335</v>
      </c>
      <c r="O77" s="939"/>
      <c r="P77" s="939"/>
      <c r="Q77" s="343"/>
      <c r="R77" s="343"/>
      <c r="S77" s="343"/>
      <c r="T77" s="345"/>
      <c r="U77" s="345"/>
      <c r="V77" s="345"/>
      <c r="W77" s="345"/>
      <c r="X77" s="345"/>
      <c r="Y77" s="345"/>
      <c r="Z77" s="345"/>
      <c r="AA77" s="345"/>
      <c r="AB77" s="345"/>
      <c r="AC77" s="345"/>
      <c r="AD77" s="345"/>
      <c r="AE77" s="345"/>
      <c r="AF77" s="345"/>
      <c r="AG77" s="345"/>
      <c r="AH77" s="345"/>
      <c r="AI77" s="345"/>
      <c r="AJ77" s="345"/>
      <c r="AK77" s="345"/>
      <c r="AL77" s="345"/>
      <c r="AM77" s="345"/>
      <c r="AN77" s="345"/>
    </row>
    <row r="78" spans="1:40">
      <c r="A78" s="342"/>
      <c r="B78" s="351" t="s">
        <v>22</v>
      </c>
      <c r="C78" s="945" t="s">
        <v>75</v>
      </c>
      <c r="D78" s="945">
        <v>500</v>
      </c>
      <c r="E78" s="946"/>
      <c r="F78" s="948">
        <f>F$77/F$9*F10</f>
        <v>17.863754890624985</v>
      </c>
      <c r="G78" s="948">
        <f t="shared" ref="G78:M78" si="18">G$77/G$9*G10</f>
        <v>6.0372481346882418</v>
      </c>
      <c r="H78" s="948">
        <f t="shared" si="18"/>
        <v>9.8041826055396371</v>
      </c>
      <c r="I78" s="948">
        <f t="shared" si="18"/>
        <v>15.054531489159535</v>
      </c>
      <c r="J78" s="948">
        <f t="shared" si="18"/>
        <v>17.080209078203303</v>
      </c>
      <c r="K78" s="948">
        <f t="shared" si="18"/>
        <v>18.858841514323046</v>
      </c>
      <c r="L78" s="948">
        <f t="shared" si="18"/>
        <v>24.580097924305893</v>
      </c>
      <c r="M78" s="948">
        <f t="shared" si="18"/>
        <v>29.089549503796228</v>
      </c>
      <c r="N78" s="945"/>
      <c r="O78" s="939"/>
      <c r="P78" s="939"/>
      <c r="Q78" s="343"/>
      <c r="R78" s="343"/>
      <c r="S78" s="343"/>
      <c r="T78" s="345"/>
      <c r="U78" s="345"/>
      <c r="V78" s="345"/>
      <c r="W78" s="345"/>
      <c r="X78" s="345"/>
      <c r="Y78" s="345"/>
      <c r="Z78" s="345"/>
      <c r="AA78" s="345"/>
      <c r="AB78" s="345"/>
      <c r="AC78" s="345"/>
      <c r="AD78" s="345"/>
      <c r="AE78" s="345"/>
      <c r="AF78" s="345"/>
      <c r="AG78" s="345"/>
      <c r="AH78" s="345"/>
      <c r="AI78" s="345"/>
      <c r="AJ78" s="345"/>
      <c r="AK78" s="345"/>
      <c r="AL78" s="345"/>
      <c r="AM78" s="345"/>
      <c r="AN78" s="345"/>
    </row>
    <row r="79" spans="1:40">
      <c r="A79" s="342"/>
      <c r="B79" s="351" t="s">
        <v>22</v>
      </c>
      <c r="C79" s="945">
        <v>501</v>
      </c>
      <c r="D79" s="945">
        <v>1000</v>
      </c>
      <c r="E79" s="946"/>
      <c r="F79" s="948">
        <f t="shared" ref="F79:M79" si="19">F$77/F$9*F11</f>
        <v>4.5696044885674993</v>
      </c>
      <c r="G79" s="948">
        <f t="shared" si="19"/>
        <v>1.5443469944465835</v>
      </c>
      <c r="H79" s="948">
        <f t="shared" si="19"/>
        <v>2.5079406381981486</v>
      </c>
      <c r="I79" s="948">
        <f t="shared" si="19"/>
        <v>3.8509963379674064</v>
      </c>
      <c r="J79" s="948">
        <f t="shared" si="19"/>
        <v>4.3691710140061435</v>
      </c>
      <c r="K79" s="948">
        <f t="shared" si="19"/>
        <v>4.8241507656523073</v>
      </c>
      <c r="L79" s="948">
        <f t="shared" si="19"/>
        <v>6.2876660865562943</v>
      </c>
      <c r="M79" s="948">
        <f t="shared" si="19"/>
        <v>7.4411979338518037</v>
      </c>
      <c r="N79" s="945"/>
      <c r="O79" s="939"/>
      <c r="P79" s="939"/>
      <c r="Q79" s="343"/>
      <c r="R79" s="343"/>
      <c r="S79" s="343"/>
      <c r="T79" s="345"/>
      <c r="U79" s="345"/>
      <c r="V79" s="345"/>
      <c r="W79" s="345"/>
      <c r="X79" s="345"/>
      <c r="Y79" s="345"/>
      <c r="Z79" s="345"/>
      <c r="AA79" s="345"/>
      <c r="AB79" s="345"/>
      <c r="AC79" s="345"/>
      <c r="AD79" s="345"/>
      <c r="AE79" s="345"/>
      <c r="AF79" s="345"/>
      <c r="AG79" s="345"/>
      <c r="AH79" s="345"/>
      <c r="AI79" s="345"/>
      <c r="AJ79" s="345"/>
      <c r="AK79" s="345"/>
      <c r="AL79" s="345"/>
      <c r="AM79" s="345"/>
      <c r="AN79" s="345"/>
    </row>
    <row r="80" spans="1:40">
      <c r="A80" s="342"/>
      <c r="B80" s="351" t="s">
        <v>22</v>
      </c>
      <c r="C80" s="945">
        <v>1001</v>
      </c>
      <c r="D80" s="945">
        <v>2000</v>
      </c>
      <c r="E80" s="946"/>
      <c r="F80" s="948">
        <f t="shared" ref="F80:M80" si="20">F$77/F$9*F12</f>
        <v>6.3166889507535684</v>
      </c>
      <c r="G80" s="948">
        <f t="shared" si="20"/>
        <v>2.1347929827091687</v>
      </c>
      <c r="H80" s="948">
        <f t="shared" si="20"/>
        <v>3.4667947648612101</v>
      </c>
      <c r="I80" s="948">
        <f t="shared" si="20"/>
        <v>5.323337299385587</v>
      </c>
      <c r="J80" s="948">
        <f t="shared" si="20"/>
        <v>6.0396242907178017</v>
      </c>
      <c r="K80" s="948">
        <f t="shared" si="20"/>
        <v>6.6685552140023407</v>
      </c>
      <c r="L80" s="948">
        <f t="shared" si="20"/>
        <v>8.69161236915469</v>
      </c>
      <c r="M80" s="948">
        <f t="shared" si="20"/>
        <v>10.286170911887151</v>
      </c>
      <c r="N80" s="945"/>
      <c r="O80" s="939"/>
      <c r="P80" s="939"/>
      <c r="Q80" s="343"/>
      <c r="R80" s="343"/>
      <c r="S80" s="343"/>
      <c r="T80" s="345"/>
      <c r="U80" s="345"/>
      <c r="V80" s="345"/>
      <c r="W80" s="345"/>
      <c r="X80" s="345"/>
      <c r="Y80" s="345"/>
      <c r="Z80" s="345"/>
      <c r="AA80" s="345"/>
      <c r="AB80" s="345"/>
      <c r="AC80" s="345"/>
      <c r="AD80" s="345"/>
      <c r="AE80" s="345"/>
      <c r="AF80" s="345"/>
      <c r="AG80" s="345"/>
      <c r="AH80" s="345"/>
      <c r="AI80" s="345"/>
      <c r="AJ80" s="345"/>
      <c r="AK80" s="345"/>
      <c r="AL80" s="345"/>
      <c r="AM80" s="345"/>
      <c r="AN80" s="345"/>
    </row>
    <row r="81" spans="1:40">
      <c r="A81" s="342"/>
      <c r="B81" s="351" t="s">
        <v>22</v>
      </c>
      <c r="C81" s="945">
        <v>2001</v>
      </c>
      <c r="D81" s="945">
        <v>5000</v>
      </c>
      <c r="E81" s="946"/>
      <c r="F81" s="948">
        <f t="shared" ref="F81:M81" si="21">F$77/F$9*F13</f>
        <v>8.3683204243804425</v>
      </c>
      <c r="G81" s="948">
        <f t="shared" si="21"/>
        <v>2.8281639096536435</v>
      </c>
      <c r="H81" s="948">
        <f t="shared" si="21"/>
        <v>4.5927937348351264</v>
      </c>
      <c r="I81" s="948">
        <f t="shared" si="21"/>
        <v>7.0523327324832445</v>
      </c>
      <c r="J81" s="948">
        <f t="shared" si="21"/>
        <v>8.0012664390524613</v>
      </c>
      <c r="K81" s="948">
        <f t="shared" si="21"/>
        <v>8.8344712290743885</v>
      </c>
      <c r="L81" s="948">
        <f t="shared" si="21"/>
        <v>11.51460802908743</v>
      </c>
      <c r="M81" s="948">
        <f t="shared" si="21"/>
        <v>13.627071841228517</v>
      </c>
      <c r="N81" s="945"/>
      <c r="O81" s="939"/>
      <c r="P81" s="939"/>
      <c r="Q81" s="343"/>
      <c r="R81" s="343"/>
      <c r="S81" s="343"/>
      <c r="T81" s="345"/>
      <c r="U81" s="345"/>
      <c r="V81" s="345"/>
      <c r="W81" s="345"/>
      <c r="X81" s="345"/>
      <c r="Y81" s="345"/>
      <c r="Z81" s="345"/>
      <c r="AA81" s="345"/>
      <c r="AB81" s="345"/>
      <c r="AC81" s="345"/>
      <c r="AD81" s="345"/>
      <c r="AE81" s="345"/>
      <c r="AF81" s="345"/>
      <c r="AG81" s="345"/>
      <c r="AH81" s="345"/>
      <c r="AI81" s="345"/>
      <c r="AJ81" s="345"/>
      <c r="AK81" s="345"/>
      <c r="AL81" s="345"/>
      <c r="AM81" s="345"/>
      <c r="AN81" s="345"/>
    </row>
    <row r="82" spans="1:40">
      <c r="A82" s="342"/>
      <c r="B82" s="351" t="s">
        <v>22</v>
      </c>
      <c r="C82" s="945">
        <v>5001</v>
      </c>
      <c r="D82" s="945">
        <v>10000</v>
      </c>
      <c r="E82" s="946"/>
      <c r="F82" s="948">
        <f t="shared" ref="F82:M82" si="22">F$77/F$9*F14</f>
        <v>4.1295599508350538</v>
      </c>
      <c r="G82" s="948">
        <f t="shared" si="22"/>
        <v>1.395629209139353</v>
      </c>
      <c r="H82" s="948">
        <f t="shared" si="22"/>
        <v>2.2664305509340568</v>
      </c>
      <c r="I82" s="948">
        <f t="shared" si="22"/>
        <v>3.4801524481756561</v>
      </c>
      <c r="J82" s="948">
        <f t="shared" si="22"/>
        <v>3.9484278525481917</v>
      </c>
      <c r="K82" s="948">
        <f t="shared" si="22"/>
        <v>4.3595938879325535</v>
      </c>
      <c r="L82" s="948">
        <f t="shared" si="22"/>
        <v>5.6821753655547464</v>
      </c>
      <c r="M82" s="948">
        <f t="shared" si="22"/>
        <v>6.7246242099836495</v>
      </c>
      <c r="N82" s="945"/>
      <c r="O82" s="939"/>
      <c r="P82" s="939"/>
      <c r="Q82" s="343"/>
      <c r="R82" s="343"/>
      <c r="S82" s="343"/>
      <c r="T82" s="345"/>
      <c r="U82" s="345"/>
      <c r="V82" s="345"/>
      <c r="W82" s="345"/>
      <c r="X82" s="345"/>
      <c r="Y82" s="345"/>
      <c r="Z82" s="345"/>
      <c r="AA82" s="345"/>
      <c r="AB82" s="345"/>
      <c r="AC82" s="345"/>
      <c r="AD82" s="345"/>
      <c r="AE82" s="345"/>
      <c r="AF82" s="345"/>
      <c r="AG82" s="345"/>
      <c r="AH82" s="345"/>
      <c r="AI82" s="345"/>
      <c r="AJ82" s="345"/>
      <c r="AK82" s="345"/>
      <c r="AL82" s="345"/>
      <c r="AM82" s="345"/>
      <c r="AN82" s="345"/>
    </row>
    <row r="83" spans="1:40">
      <c r="A83" s="342"/>
      <c r="B83" s="351" t="s">
        <v>22</v>
      </c>
      <c r="C83" s="945">
        <v>10001</v>
      </c>
      <c r="D83" s="945">
        <v>20000</v>
      </c>
      <c r="E83" s="946"/>
      <c r="F83" s="948">
        <f t="shared" ref="F83:M83" si="23">F$77/F$9*F15</f>
        <v>5.4672806574441291</v>
      </c>
      <c r="G83" s="948">
        <f t="shared" si="23"/>
        <v>1.8477263124727565</v>
      </c>
      <c r="H83" s="948">
        <f t="shared" si="23"/>
        <v>3.0006131549335024</v>
      </c>
      <c r="I83" s="948">
        <f t="shared" si="23"/>
        <v>4.6075054948699998</v>
      </c>
      <c r="J83" s="948">
        <f t="shared" si="23"/>
        <v>5.2274730195369044</v>
      </c>
      <c r="K83" s="948">
        <f t="shared" si="23"/>
        <v>5.7718312899139557</v>
      </c>
      <c r="L83" s="948">
        <f t="shared" si="23"/>
        <v>7.5228469469297821</v>
      </c>
      <c r="M83" s="948">
        <f t="shared" si="23"/>
        <v>8.90298441227125</v>
      </c>
      <c r="N83" s="945"/>
      <c r="O83" s="939"/>
      <c r="P83" s="939"/>
      <c r="Q83" s="343"/>
      <c r="R83" s="343"/>
      <c r="S83" s="343"/>
      <c r="T83" s="345"/>
      <c r="U83" s="345"/>
      <c r="V83" s="345"/>
      <c r="W83" s="345"/>
      <c r="X83" s="345"/>
      <c r="Y83" s="345"/>
      <c r="Z83" s="345"/>
      <c r="AA83" s="345"/>
      <c r="AB83" s="345"/>
      <c r="AC83" s="345"/>
      <c r="AD83" s="345"/>
      <c r="AE83" s="345"/>
      <c r="AF83" s="345"/>
      <c r="AG83" s="345"/>
      <c r="AH83" s="345"/>
      <c r="AI83" s="345"/>
      <c r="AJ83" s="345"/>
      <c r="AK83" s="345"/>
      <c r="AL83" s="345"/>
      <c r="AM83" s="345"/>
      <c r="AN83" s="345"/>
    </row>
    <row r="84" spans="1:40">
      <c r="A84" s="342"/>
      <c r="B84" s="351" t="s">
        <v>22</v>
      </c>
      <c r="C84" s="945">
        <v>20001</v>
      </c>
      <c r="D84" s="945" t="s">
        <v>76</v>
      </c>
      <c r="E84" s="946"/>
      <c r="F84" s="948">
        <f t="shared" ref="F84:M84" si="24">F$77/F$9*F16</f>
        <v>7.9999999999999991</v>
      </c>
      <c r="G84" s="948">
        <f t="shared" si="24"/>
        <v>2.7036860600261052</v>
      </c>
      <c r="H84" s="948">
        <f t="shared" si="24"/>
        <v>4.3906480650089668</v>
      </c>
      <c r="I84" s="948">
        <f t="shared" si="24"/>
        <v>6.7419337452106411</v>
      </c>
      <c r="J84" s="948">
        <f t="shared" si="24"/>
        <v>7.6491014046177304</v>
      </c>
      <c r="K84" s="948">
        <f t="shared" si="24"/>
        <v>8.4456338008624545</v>
      </c>
      <c r="L84" s="948">
        <f t="shared" si="24"/>
        <v>11.007807966378078</v>
      </c>
      <c r="M84" s="948">
        <f t="shared" si="24"/>
        <v>13.027294510881406</v>
      </c>
      <c r="N84" s="945"/>
      <c r="O84" s="939"/>
      <c r="P84" s="939"/>
      <c r="Q84" s="343"/>
      <c r="R84" s="343"/>
      <c r="S84" s="343"/>
      <c r="T84" s="345"/>
      <c r="U84" s="345"/>
      <c r="V84" s="345"/>
      <c r="W84" s="345"/>
      <c r="X84" s="345"/>
      <c r="Y84" s="345"/>
      <c r="Z84" s="345"/>
      <c r="AA84" s="345"/>
      <c r="AB84" s="345"/>
      <c r="AC84" s="345"/>
      <c r="AD84" s="345"/>
      <c r="AE84" s="345"/>
      <c r="AF84" s="345"/>
      <c r="AG84" s="345"/>
      <c r="AH84" s="345"/>
      <c r="AI84" s="345"/>
      <c r="AJ84" s="345"/>
      <c r="AK84" s="345"/>
      <c r="AL84" s="345"/>
      <c r="AM84" s="345"/>
      <c r="AN84" s="345"/>
    </row>
    <row r="85" spans="1:40">
      <c r="A85" s="342"/>
      <c r="B85" s="352"/>
      <c r="C85" s="352"/>
      <c r="D85" s="352"/>
      <c r="E85" s="352"/>
      <c r="F85" s="352"/>
      <c r="G85" s="352"/>
      <c r="H85" s="353"/>
      <c r="I85" s="353"/>
      <c r="J85" s="352"/>
      <c r="K85" s="352"/>
      <c r="L85" s="352"/>
      <c r="M85" s="352"/>
      <c r="N85" s="352"/>
      <c r="O85" s="939"/>
      <c r="P85" s="939"/>
      <c r="Q85" s="343"/>
      <c r="R85" s="343"/>
      <c r="S85" s="343"/>
      <c r="T85" s="345"/>
      <c r="U85" s="345"/>
      <c r="V85" s="345"/>
      <c r="W85" s="345"/>
      <c r="X85" s="345"/>
      <c r="Y85" s="345"/>
      <c r="Z85" s="345"/>
      <c r="AA85" s="345"/>
      <c r="AB85" s="345"/>
      <c r="AC85" s="345"/>
      <c r="AD85" s="345"/>
      <c r="AE85" s="345"/>
      <c r="AF85" s="345"/>
      <c r="AG85" s="345"/>
      <c r="AH85" s="345"/>
      <c r="AI85" s="345"/>
      <c r="AJ85" s="345"/>
      <c r="AK85" s="345"/>
      <c r="AL85" s="345"/>
      <c r="AM85" s="345"/>
      <c r="AN85" s="345"/>
    </row>
    <row r="86" spans="1:40">
      <c r="A86" s="342"/>
      <c r="B86" s="343"/>
      <c r="C86" s="343"/>
      <c r="D86" s="343"/>
      <c r="E86" s="343"/>
      <c r="F86" s="343"/>
      <c r="G86" s="343"/>
      <c r="H86" s="344"/>
      <c r="I86" s="344"/>
      <c r="J86" s="343"/>
      <c r="K86" s="343"/>
      <c r="L86" s="343"/>
      <c r="M86" s="343"/>
      <c r="N86" s="343"/>
      <c r="O86" s="939"/>
      <c r="P86" s="939"/>
      <c r="Q86" s="343"/>
      <c r="R86" s="343"/>
      <c r="S86" s="343"/>
      <c r="T86" s="345"/>
      <c r="U86" s="345"/>
      <c r="V86" s="345"/>
      <c r="W86" s="345"/>
      <c r="X86" s="345"/>
      <c r="Y86" s="345"/>
      <c r="Z86" s="345"/>
      <c r="AA86" s="345"/>
      <c r="AB86" s="345"/>
      <c r="AC86" s="345"/>
      <c r="AD86" s="345"/>
      <c r="AE86" s="345"/>
      <c r="AF86" s="345"/>
      <c r="AG86" s="345"/>
      <c r="AH86" s="345"/>
      <c r="AI86" s="345"/>
      <c r="AJ86" s="345"/>
      <c r="AK86" s="345"/>
      <c r="AL86" s="345"/>
      <c r="AM86" s="345"/>
      <c r="AN86" s="345"/>
    </row>
    <row r="87" spans="1:40">
      <c r="A87" s="342"/>
      <c r="B87" s="954" t="s">
        <v>224</v>
      </c>
      <c r="C87" s="343"/>
      <c r="D87" s="343"/>
      <c r="E87" s="343"/>
      <c r="F87" s="343"/>
      <c r="G87" s="343"/>
      <c r="H87" s="344"/>
      <c r="I87" s="344"/>
      <c r="J87" s="343"/>
      <c r="K87" s="343"/>
      <c r="L87" s="343"/>
      <c r="M87" s="343"/>
      <c r="N87" s="343"/>
      <c r="O87" s="939"/>
      <c r="P87" s="939"/>
      <c r="Q87" s="343"/>
      <c r="R87" s="343"/>
      <c r="S87" s="343"/>
      <c r="T87" s="345"/>
      <c r="U87" s="345"/>
      <c r="V87" s="345"/>
      <c r="W87" s="345"/>
      <c r="X87" s="345"/>
      <c r="Y87" s="345"/>
      <c r="Z87" s="345"/>
      <c r="AA87" s="345"/>
      <c r="AB87" s="345"/>
      <c r="AC87" s="345"/>
      <c r="AD87" s="345"/>
      <c r="AE87" s="345"/>
      <c r="AF87" s="345"/>
      <c r="AG87" s="345"/>
      <c r="AH87" s="345"/>
      <c r="AI87" s="345"/>
      <c r="AJ87" s="345"/>
      <c r="AK87" s="345"/>
      <c r="AL87" s="345"/>
      <c r="AM87" s="345"/>
      <c r="AN87" s="345"/>
    </row>
    <row r="88" spans="1:40">
      <c r="A88" s="342"/>
      <c r="B88" s="349">
        <v>1</v>
      </c>
      <c r="C88" s="349">
        <v>2</v>
      </c>
      <c r="D88" s="349">
        <v>3</v>
      </c>
      <c r="E88" s="349">
        <v>4</v>
      </c>
      <c r="F88" s="349">
        <v>5</v>
      </c>
      <c r="G88" s="349">
        <v>7</v>
      </c>
      <c r="H88" s="349">
        <v>8</v>
      </c>
      <c r="I88" s="349">
        <v>9</v>
      </c>
      <c r="J88" s="349">
        <v>10</v>
      </c>
      <c r="K88" s="349">
        <v>11</v>
      </c>
      <c r="L88" s="349">
        <v>12</v>
      </c>
      <c r="M88" s="349">
        <v>13</v>
      </c>
      <c r="N88" s="349">
        <v>14</v>
      </c>
      <c r="O88" s="939"/>
      <c r="P88" s="939"/>
      <c r="Q88" s="343"/>
      <c r="R88" s="343"/>
      <c r="S88" s="343"/>
      <c r="T88" s="345"/>
      <c r="U88" s="345"/>
      <c r="V88" s="345"/>
      <c r="W88" s="345"/>
      <c r="X88" s="345"/>
      <c r="Y88" s="345"/>
      <c r="Z88" s="345"/>
      <c r="AA88" s="345"/>
      <c r="AB88" s="345"/>
      <c r="AC88" s="345"/>
      <c r="AD88" s="345"/>
      <c r="AE88" s="345"/>
      <c r="AF88" s="345"/>
      <c r="AG88" s="345"/>
      <c r="AH88" s="345"/>
      <c r="AI88" s="345"/>
      <c r="AJ88" s="345"/>
      <c r="AK88" s="345"/>
      <c r="AL88" s="345"/>
      <c r="AM88" s="345"/>
      <c r="AN88" s="345"/>
    </row>
    <row r="89" spans="1:40" ht="60">
      <c r="A89" s="342"/>
      <c r="B89" s="349" t="s">
        <v>5</v>
      </c>
      <c r="C89" s="349" t="s">
        <v>28</v>
      </c>
      <c r="D89" s="349" t="s">
        <v>29</v>
      </c>
      <c r="E89" s="349" t="s">
        <v>215</v>
      </c>
      <c r="F89" s="349" t="s">
        <v>9</v>
      </c>
      <c r="G89" s="349" t="s">
        <v>11</v>
      </c>
      <c r="H89" s="349" t="s">
        <v>12</v>
      </c>
      <c r="I89" s="349" t="s">
        <v>13</v>
      </c>
      <c r="J89" s="349" t="s">
        <v>14</v>
      </c>
      <c r="K89" s="349" t="s">
        <v>15</v>
      </c>
      <c r="L89" s="349" t="s">
        <v>16</v>
      </c>
      <c r="M89" s="349" t="s">
        <v>17</v>
      </c>
      <c r="N89" s="349" t="s">
        <v>216</v>
      </c>
      <c r="O89" s="939"/>
      <c r="P89" s="939"/>
      <c r="Q89" s="343"/>
      <c r="R89" s="343"/>
      <c r="S89" s="343"/>
      <c r="T89" s="345"/>
      <c r="U89" s="345"/>
      <c r="V89" s="345"/>
      <c r="W89" s="345"/>
      <c r="X89" s="345"/>
      <c r="Y89" s="345"/>
      <c r="Z89" s="345"/>
      <c r="AA89" s="345"/>
      <c r="AB89" s="345"/>
      <c r="AC89" s="345"/>
      <c r="AD89" s="345"/>
      <c r="AE89" s="345"/>
      <c r="AF89" s="345"/>
      <c r="AG89" s="345"/>
      <c r="AH89" s="345"/>
      <c r="AI89" s="345"/>
      <c r="AJ89" s="345"/>
      <c r="AK89" s="345"/>
      <c r="AL89" s="345"/>
      <c r="AM89" s="345"/>
      <c r="AN89" s="345"/>
    </row>
    <row r="90" spans="1:40">
      <c r="A90" s="342"/>
      <c r="B90" s="355" t="s">
        <v>24</v>
      </c>
      <c r="C90" s="355" t="s">
        <v>19</v>
      </c>
      <c r="D90" s="355" t="s">
        <v>19</v>
      </c>
      <c r="E90" s="952">
        <f>E30</f>
        <v>22</v>
      </c>
      <c r="F90" s="951">
        <f t="shared" ref="F90:N90" si="25">F30</f>
        <v>6.6989477037054916</v>
      </c>
      <c r="G90" s="951">
        <f t="shared" si="25"/>
        <v>1.9580985667789832</v>
      </c>
      <c r="H90" s="951">
        <f t="shared" si="25"/>
        <v>2.7982358626071564</v>
      </c>
      <c r="I90" s="951">
        <f t="shared" si="25"/>
        <v>3.7633104809541043</v>
      </c>
      <c r="J90" s="951">
        <f t="shared" si="25"/>
        <v>3.7295783281413191</v>
      </c>
      <c r="K90" s="951">
        <f t="shared" si="25"/>
        <v>3.6388558948265715</v>
      </c>
      <c r="L90" s="951">
        <f t="shared" si="25"/>
        <v>4.2026433645650965</v>
      </c>
      <c r="M90" s="951">
        <f t="shared" si="25"/>
        <v>4.4420020576926476</v>
      </c>
      <c r="N90" s="953">
        <f t="shared" si="25"/>
        <v>2703.2727272727275</v>
      </c>
      <c r="O90" s="939"/>
      <c r="P90" s="939"/>
      <c r="Q90" s="343"/>
      <c r="R90" s="343"/>
      <c r="S90" s="343"/>
      <c r="T90" s="345"/>
      <c r="U90" s="345"/>
      <c r="V90" s="345"/>
      <c r="W90" s="345"/>
      <c r="X90" s="345"/>
      <c r="Y90" s="345"/>
      <c r="Z90" s="345"/>
      <c r="AA90" s="345"/>
      <c r="AB90" s="345"/>
      <c r="AC90" s="345"/>
      <c r="AD90" s="345"/>
      <c r="AE90" s="345"/>
      <c r="AF90" s="345"/>
      <c r="AG90" s="345"/>
      <c r="AH90" s="345"/>
      <c r="AI90" s="345"/>
      <c r="AJ90" s="345"/>
      <c r="AK90" s="345"/>
      <c r="AL90" s="345"/>
      <c r="AM90" s="345"/>
      <c r="AN90" s="345"/>
    </row>
    <row r="91" spans="1:40">
      <c r="A91" s="342"/>
      <c r="B91" s="351" t="s">
        <v>24</v>
      </c>
      <c r="C91" s="945" t="s">
        <v>75</v>
      </c>
      <c r="D91" s="945">
        <v>500</v>
      </c>
      <c r="E91" s="946"/>
      <c r="F91" s="948">
        <f>F$90/F$9*F10</f>
        <v>14.958544975513751</v>
      </c>
      <c r="G91" s="948">
        <f t="shared" ref="G91:M91" si="26">G$90/G$9*G10</f>
        <v>4.3723741060779808</v>
      </c>
      <c r="H91" s="948">
        <f t="shared" si="26"/>
        <v>6.2483749469713521</v>
      </c>
      <c r="I91" s="948">
        <f t="shared" si="26"/>
        <v>8.4033570011355199</v>
      </c>
      <c r="J91" s="948">
        <f t="shared" si="26"/>
        <v>8.3280341374129332</v>
      </c>
      <c r="K91" s="948">
        <f t="shared" si="26"/>
        <v>8.1254537234359674</v>
      </c>
      <c r="L91" s="948">
        <f t="shared" si="26"/>
        <v>9.3843738696628005</v>
      </c>
      <c r="M91" s="948">
        <f t="shared" si="26"/>
        <v>9.9188544977841619</v>
      </c>
      <c r="N91" s="945"/>
      <c r="O91" s="939"/>
      <c r="P91" s="939"/>
      <c r="Q91" s="343"/>
      <c r="R91" s="343"/>
      <c r="S91" s="343"/>
      <c r="T91" s="345"/>
      <c r="U91" s="345"/>
      <c r="V91" s="345"/>
      <c r="W91" s="345"/>
      <c r="X91" s="345"/>
      <c r="Y91" s="345"/>
      <c r="Z91" s="345"/>
      <c r="AA91" s="345"/>
      <c r="AB91" s="345"/>
      <c r="AC91" s="345"/>
      <c r="AD91" s="345"/>
      <c r="AE91" s="345"/>
      <c r="AF91" s="345"/>
      <c r="AG91" s="345"/>
      <c r="AH91" s="345"/>
      <c r="AI91" s="345"/>
      <c r="AJ91" s="345"/>
      <c r="AK91" s="345"/>
      <c r="AL91" s="345"/>
      <c r="AM91" s="345"/>
      <c r="AN91" s="345"/>
    </row>
    <row r="92" spans="1:40">
      <c r="A92" s="342"/>
      <c r="B92" s="351" t="s">
        <v>24</v>
      </c>
      <c r="C92" s="945">
        <v>501</v>
      </c>
      <c r="D92" s="945">
        <v>1000</v>
      </c>
      <c r="E92" s="946"/>
      <c r="F92" s="948">
        <f t="shared" ref="F92:M92" si="27">F$90/F$9*F11</f>
        <v>3.8264426869414447</v>
      </c>
      <c r="G92" s="948">
        <f t="shared" si="27"/>
        <v>1.1184669999763539</v>
      </c>
      <c r="H92" s="948">
        <f t="shared" si="27"/>
        <v>1.5983538947300264</v>
      </c>
      <c r="I92" s="948">
        <f t="shared" si="27"/>
        <v>2.149605058205124</v>
      </c>
      <c r="J92" s="948">
        <f t="shared" si="27"/>
        <v>2.1303372335923307</v>
      </c>
      <c r="K92" s="948">
        <f t="shared" si="27"/>
        <v>2.0785165287812259</v>
      </c>
      <c r="L92" s="948">
        <f t="shared" si="27"/>
        <v>2.4005522478206358</v>
      </c>
      <c r="M92" s="948">
        <f t="shared" si="27"/>
        <v>2.5372740676322989</v>
      </c>
      <c r="N92" s="945"/>
      <c r="O92" s="939"/>
      <c r="P92" s="939"/>
      <c r="Q92" s="343"/>
      <c r="R92" s="343"/>
      <c r="S92" s="343"/>
      <c r="T92" s="345"/>
      <c r="U92" s="345"/>
      <c r="V92" s="345"/>
      <c r="W92" s="345"/>
      <c r="X92" s="345"/>
      <c r="Y92" s="345"/>
      <c r="Z92" s="345"/>
      <c r="AA92" s="345"/>
      <c r="AB92" s="345"/>
      <c r="AC92" s="345"/>
      <c r="AD92" s="345"/>
      <c r="AE92" s="345"/>
      <c r="AF92" s="345"/>
      <c r="AG92" s="345"/>
      <c r="AH92" s="345"/>
      <c r="AI92" s="345"/>
      <c r="AJ92" s="345"/>
      <c r="AK92" s="345"/>
      <c r="AL92" s="345"/>
      <c r="AM92" s="345"/>
      <c r="AN92" s="345"/>
    </row>
    <row r="93" spans="1:40">
      <c r="A93" s="342"/>
      <c r="B93" s="351" t="s">
        <v>24</v>
      </c>
      <c r="C93" s="945">
        <v>1001</v>
      </c>
      <c r="D93" s="945">
        <v>2000</v>
      </c>
      <c r="E93" s="946"/>
      <c r="F93" s="948">
        <f t="shared" ref="F93:M93" si="28">F$90/F$9*F12</f>
        <v>5.2893961177090585</v>
      </c>
      <c r="G93" s="948">
        <f t="shared" si="28"/>
        <v>1.5460874476574007</v>
      </c>
      <c r="H93" s="948">
        <f t="shared" si="28"/>
        <v>2.2094481943666255</v>
      </c>
      <c r="I93" s="948">
        <f t="shared" si="28"/>
        <v>2.9714577166622362</v>
      </c>
      <c r="J93" s="948">
        <f t="shared" si="28"/>
        <v>2.9448232770425298</v>
      </c>
      <c r="K93" s="948">
        <f t="shared" si="28"/>
        <v>2.8731901030294371</v>
      </c>
      <c r="L93" s="948">
        <f t="shared" si="28"/>
        <v>3.3183488631132683</v>
      </c>
      <c r="M93" s="948">
        <f t="shared" si="28"/>
        <v>3.5073431646314699</v>
      </c>
      <c r="N93" s="945"/>
      <c r="O93" s="939"/>
      <c r="P93" s="939"/>
      <c r="Q93" s="343"/>
      <c r="R93" s="343"/>
      <c r="S93" s="343"/>
      <c r="T93" s="345"/>
      <c r="U93" s="345"/>
      <c r="V93" s="345"/>
      <c r="W93" s="345"/>
      <c r="X93" s="345"/>
      <c r="Y93" s="345"/>
      <c r="Z93" s="345"/>
      <c r="AA93" s="345"/>
      <c r="AB93" s="345"/>
      <c r="AC93" s="345"/>
      <c r="AD93" s="345"/>
      <c r="AE93" s="345"/>
      <c r="AF93" s="345"/>
      <c r="AG93" s="345"/>
      <c r="AH93" s="345"/>
      <c r="AI93" s="345"/>
      <c r="AJ93" s="345"/>
      <c r="AK93" s="345"/>
      <c r="AL93" s="345"/>
      <c r="AM93" s="345"/>
      <c r="AN93" s="345"/>
    </row>
    <row r="94" spans="1:40">
      <c r="A94" s="342"/>
      <c r="B94" s="351" t="s">
        <v>24</v>
      </c>
      <c r="C94" s="945">
        <v>2001</v>
      </c>
      <c r="D94" s="945">
        <v>5000</v>
      </c>
      <c r="E94" s="946"/>
      <c r="F94" s="948">
        <f t="shared" ref="F94:M94" si="29">F$90/F$9*F13</f>
        <v>7.0073676113468926</v>
      </c>
      <c r="G94" s="948">
        <f t="shared" si="29"/>
        <v>2.0482495286658309</v>
      </c>
      <c r="H94" s="948">
        <f t="shared" si="29"/>
        <v>2.9270667901611613</v>
      </c>
      <c r="I94" s="948">
        <f t="shared" si="29"/>
        <v>3.9365734951316522</v>
      </c>
      <c r="J94" s="948">
        <f t="shared" si="29"/>
        <v>3.9012883122139588</v>
      </c>
      <c r="K94" s="948">
        <f t="shared" si="29"/>
        <v>3.8063890132567972</v>
      </c>
      <c r="L94" s="948">
        <f t="shared" si="29"/>
        <v>4.3961332880096311</v>
      </c>
      <c r="M94" s="948">
        <f t="shared" si="29"/>
        <v>4.6465120680661673</v>
      </c>
      <c r="N94" s="945"/>
      <c r="O94" s="939"/>
      <c r="P94" s="939"/>
      <c r="Q94" s="343"/>
      <c r="R94" s="343"/>
      <c r="S94" s="343"/>
      <c r="T94" s="345"/>
      <c r="U94" s="345"/>
      <c r="V94" s="345"/>
      <c r="W94" s="345"/>
      <c r="X94" s="345"/>
      <c r="Y94" s="345"/>
      <c r="Z94" s="345"/>
      <c r="AA94" s="345"/>
      <c r="AB94" s="345"/>
      <c r="AC94" s="345"/>
      <c r="AD94" s="345"/>
      <c r="AE94" s="345"/>
      <c r="AF94" s="345"/>
      <c r="AG94" s="345"/>
      <c r="AH94" s="345"/>
      <c r="AI94" s="345"/>
      <c r="AJ94" s="345"/>
      <c r="AK94" s="345"/>
      <c r="AL94" s="345"/>
      <c r="AM94" s="345"/>
      <c r="AN94" s="345"/>
    </row>
    <row r="95" spans="1:40">
      <c r="A95" s="342"/>
      <c r="B95" s="351" t="s">
        <v>24</v>
      </c>
      <c r="C95" s="945">
        <v>5001</v>
      </c>
      <c r="D95" s="945">
        <v>10000</v>
      </c>
      <c r="E95" s="946"/>
      <c r="F95" s="948">
        <f t="shared" ref="F95:M95" si="30">F$90/F$9*F14</f>
        <v>3.4579632687450808</v>
      </c>
      <c r="G95" s="948">
        <f t="shared" si="30"/>
        <v>1.0107606776447513</v>
      </c>
      <c r="H95" s="948">
        <f t="shared" si="30"/>
        <v>1.4444353439016111</v>
      </c>
      <c r="I95" s="948">
        <f t="shared" si="30"/>
        <v>1.9426020305882337</v>
      </c>
      <c r="J95" s="948">
        <f t="shared" si="30"/>
        <v>1.9251896621743436</v>
      </c>
      <c r="K95" s="948">
        <f t="shared" si="30"/>
        <v>1.878359196266983</v>
      </c>
      <c r="L95" s="948">
        <f t="shared" si="30"/>
        <v>2.169383465743838</v>
      </c>
      <c r="M95" s="948">
        <f t="shared" si="30"/>
        <v>2.292939224871807</v>
      </c>
      <c r="N95" s="945"/>
      <c r="O95" s="939"/>
      <c r="P95" s="939"/>
      <c r="Q95" s="343"/>
      <c r="R95" s="343"/>
      <c r="S95" s="343"/>
      <c r="T95" s="345"/>
      <c r="U95" s="345"/>
      <c r="V95" s="345"/>
      <c r="W95" s="345"/>
      <c r="X95" s="345"/>
      <c r="Y95" s="345"/>
      <c r="Z95" s="345"/>
      <c r="AA95" s="345"/>
      <c r="AB95" s="345"/>
      <c r="AC95" s="345"/>
      <c r="AD95" s="345"/>
      <c r="AE95" s="345"/>
      <c r="AF95" s="345"/>
      <c r="AG95" s="345"/>
      <c r="AH95" s="345"/>
      <c r="AI95" s="345"/>
      <c r="AJ95" s="345"/>
      <c r="AK95" s="345"/>
      <c r="AL95" s="345"/>
      <c r="AM95" s="345"/>
      <c r="AN95" s="345"/>
    </row>
    <row r="96" spans="1:40">
      <c r="A96" s="342"/>
      <c r="B96" s="351" t="s">
        <v>24</v>
      </c>
      <c r="C96" s="945">
        <v>10001</v>
      </c>
      <c r="D96" s="945">
        <v>20000</v>
      </c>
      <c r="E96" s="946"/>
      <c r="F96" s="948">
        <f t="shared" ref="F96:M96" si="31">F$90/F$9*F15</f>
        <v>4.5781284007123499</v>
      </c>
      <c r="G96" s="948">
        <f t="shared" si="31"/>
        <v>1.3381843024399762</v>
      </c>
      <c r="H96" s="948">
        <f t="shared" si="31"/>
        <v>1.9123426008248239</v>
      </c>
      <c r="I96" s="948">
        <f t="shared" si="31"/>
        <v>2.5718843250596417</v>
      </c>
      <c r="J96" s="948">
        <f t="shared" si="31"/>
        <v>2.5488314317337308</v>
      </c>
      <c r="K96" s="948">
        <f t="shared" si="31"/>
        <v>2.4868308061264837</v>
      </c>
      <c r="L96" s="948">
        <f t="shared" si="31"/>
        <v>2.8721288471528332</v>
      </c>
      <c r="M96" s="948">
        <f t="shared" si="31"/>
        <v>3.0357089912937538</v>
      </c>
      <c r="N96" s="945"/>
      <c r="O96" s="939"/>
      <c r="P96" s="939"/>
      <c r="Q96" s="343"/>
      <c r="R96" s="343"/>
      <c r="S96" s="343"/>
      <c r="T96" s="345"/>
      <c r="U96" s="345"/>
      <c r="V96" s="345"/>
      <c r="W96" s="345"/>
      <c r="X96" s="345"/>
      <c r="Y96" s="345"/>
      <c r="Z96" s="345"/>
      <c r="AA96" s="345"/>
      <c r="AB96" s="345"/>
      <c r="AC96" s="345"/>
      <c r="AD96" s="345"/>
      <c r="AE96" s="345"/>
      <c r="AF96" s="345"/>
      <c r="AG96" s="345"/>
      <c r="AH96" s="345"/>
      <c r="AI96" s="345"/>
      <c r="AJ96" s="345"/>
      <c r="AK96" s="345"/>
      <c r="AL96" s="345"/>
      <c r="AM96" s="345"/>
      <c r="AN96" s="345"/>
    </row>
    <row r="97" spans="1:40">
      <c r="A97" s="342"/>
      <c r="B97" s="351" t="s">
        <v>24</v>
      </c>
      <c r="C97" s="945">
        <v>20001</v>
      </c>
      <c r="D97" s="945" t="s">
        <v>76</v>
      </c>
      <c r="E97" s="946"/>
      <c r="F97" s="948">
        <f t="shared" ref="F97:M97" si="32">F$90/F$9*F16</f>
        <v>6.6989477037054916</v>
      </c>
      <c r="G97" s="948">
        <f t="shared" si="32"/>
        <v>1.9580985667789839</v>
      </c>
      <c r="H97" s="948">
        <f t="shared" si="32"/>
        <v>2.7982358626071555</v>
      </c>
      <c r="I97" s="948">
        <f t="shared" si="32"/>
        <v>3.7633104809541029</v>
      </c>
      <c r="J97" s="948">
        <f t="shared" si="32"/>
        <v>3.7295783281413195</v>
      </c>
      <c r="K97" s="948">
        <f t="shared" si="32"/>
        <v>3.6388558948265723</v>
      </c>
      <c r="L97" s="948">
        <f t="shared" si="32"/>
        <v>4.2026433645650956</v>
      </c>
      <c r="M97" s="948">
        <f t="shared" si="32"/>
        <v>4.4420020576926467</v>
      </c>
      <c r="N97" s="945"/>
      <c r="O97" s="939"/>
      <c r="P97" s="939"/>
      <c r="Q97" s="343"/>
      <c r="R97" s="343"/>
      <c r="S97" s="343"/>
      <c r="T97" s="345"/>
      <c r="U97" s="345"/>
      <c r="V97" s="345"/>
      <c r="W97" s="345"/>
      <c r="X97" s="345"/>
      <c r="Y97" s="345"/>
      <c r="Z97" s="345"/>
      <c r="AA97" s="345"/>
      <c r="AB97" s="345"/>
      <c r="AC97" s="345"/>
      <c r="AD97" s="345"/>
      <c r="AE97" s="345"/>
      <c r="AF97" s="345"/>
      <c r="AG97" s="345"/>
      <c r="AH97" s="345"/>
      <c r="AI97" s="345"/>
      <c r="AJ97" s="345"/>
      <c r="AK97" s="345"/>
      <c r="AL97" s="345"/>
      <c r="AM97" s="345"/>
      <c r="AN97" s="345"/>
    </row>
    <row r="98" spans="1:40">
      <c r="A98" s="342"/>
      <c r="B98" s="352"/>
      <c r="C98" s="352"/>
      <c r="D98" s="352"/>
      <c r="E98" s="352"/>
      <c r="F98" s="352"/>
      <c r="G98" s="352"/>
      <c r="H98" s="353"/>
      <c r="I98" s="353"/>
      <c r="J98" s="352"/>
      <c r="K98" s="352"/>
      <c r="L98" s="352"/>
      <c r="M98" s="352"/>
      <c r="N98" s="352"/>
      <c r="O98" s="939"/>
      <c r="P98" s="939"/>
      <c r="Q98" s="343"/>
      <c r="R98" s="343"/>
      <c r="S98" s="343"/>
      <c r="T98" s="345"/>
      <c r="U98" s="345"/>
      <c r="V98" s="345"/>
      <c r="W98" s="345"/>
      <c r="X98" s="345"/>
      <c r="Y98" s="345"/>
      <c r="Z98" s="345"/>
      <c r="AA98" s="345"/>
      <c r="AB98" s="345"/>
      <c r="AC98" s="345"/>
      <c r="AD98" s="345"/>
      <c r="AE98" s="345"/>
      <c r="AF98" s="345"/>
      <c r="AG98" s="345"/>
      <c r="AH98" s="345"/>
      <c r="AI98" s="345"/>
      <c r="AJ98" s="345"/>
      <c r="AK98" s="345"/>
      <c r="AL98" s="345"/>
      <c r="AM98" s="345"/>
      <c r="AN98" s="345"/>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H44" sqref="H44"/>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79</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98</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98</v>
      </c>
      <c r="F9" s="54">
        <v>2002.8481259783252</v>
      </c>
      <c r="G9" s="54">
        <v>331.85766508688783</v>
      </c>
      <c r="H9" s="54">
        <v>467.62576371470834</v>
      </c>
      <c r="I9" s="54">
        <v>968.30132561132564</v>
      </c>
      <c r="J9" s="54">
        <v>1460.9731998537702</v>
      </c>
      <c r="K9" s="54">
        <v>2036.0711527144847</v>
      </c>
      <c r="L9" s="54">
        <v>3188.0188039076484</v>
      </c>
      <c r="M9" s="54">
        <v>4307.6460534368589</v>
      </c>
      <c r="N9" s="59">
        <v>4403.2551020408164</v>
      </c>
      <c r="O9" s="11"/>
      <c r="P9" s="11"/>
      <c r="Q9" s="11"/>
      <c r="AI9" s="43"/>
      <c r="AJ9" s="43"/>
      <c r="AK9" s="43"/>
      <c r="AL9" s="43"/>
    </row>
    <row r="10" spans="1:69" s="44" customFormat="1">
      <c r="A10" s="1"/>
      <c r="B10" s="26" t="s">
        <v>19</v>
      </c>
      <c r="C10" s="53">
        <v>23</v>
      </c>
      <c r="D10" s="53">
        <v>500</v>
      </c>
      <c r="E10" s="28">
        <v>37</v>
      </c>
      <c r="F10" s="56">
        <v>2059.6258556654479</v>
      </c>
      <c r="G10" s="30">
        <v>341.26533038038042</v>
      </c>
      <c r="H10" s="30">
        <v>480.8822502463363</v>
      </c>
      <c r="I10" s="30">
        <v>995.75121070652608</v>
      </c>
      <c r="J10" s="30">
        <v>1502.3895910146873</v>
      </c>
      <c r="K10" s="30">
        <v>2093.7907052023215</v>
      </c>
      <c r="L10" s="30">
        <v>3278.394338396723</v>
      </c>
      <c r="M10" s="30">
        <v>4429.7613351886239</v>
      </c>
      <c r="N10" s="53">
        <v>233.54054054054055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10</v>
      </c>
      <c r="F11" s="56">
        <v>1862.3866149661517</v>
      </c>
      <c r="G11" s="30">
        <v>308.58419343695573</v>
      </c>
      <c r="H11" s="30">
        <v>434.83075519277884</v>
      </c>
      <c r="I11" s="30">
        <v>900.39349698152307</v>
      </c>
      <c r="J11" s="30">
        <v>1358.5138568122143</v>
      </c>
      <c r="K11" s="30">
        <v>1893.279681444601</v>
      </c>
      <c r="L11" s="30">
        <v>2964.4402247213916</v>
      </c>
      <c r="M11" s="30">
        <v>4005.5470246970649</v>
      </c>
      <c r="N11" s="53">
        <v>730.9</v>
      </c>
      <c r="O11" s="11"/>
      <c r="P11" s="11"/>
      <c r="Q11" s="34" t="s">
        <v>23</v>
      </c>
      <c r="AI11" s="1"/>
      <c r="AJ11" s="43"/>
      <c r="AK11" s="43"/>
      <c r="AL11" s="43"/>
    </row>
    <row r="12" spans="1:69">
      <c r="B12" s="26" t="s">
        <v>19</v>
      </c>
      <c r="C12" s="53">
        <v>1001</v>
      </c>
      <c r="D12" s="53">
        <v>2000</v>
      </c>
      <c r="E12" s="28">
        <v>10</v>
      </c>
      <c r="F12" s="56">
        <v>2134.1445917013557</v>
      </c>
      <c r="G12" s="30">
        <v>353.61255402921438</v>
      </c>
      <c r="H12" s="30">
        <v>498.28091387832006</v>
      </c>
      <c r="I12" s="30">
        <v>1031.7782014456286</v>
      </c>
      <c r="J12" s="30">
        <v>1556.7471205863612</v>
      </c>
      <c r="K12" s="30">
        <v>2169.5455499214358</v>
      </c>
      <c r="L12" s="30">
        <v>3397.0089895250308</v>
      </c>
      <c r="M12" s="30">
        <v>4590.0332674577676</v>
      </c>
      <c r="N12" s="53">
        <v>1424.6</v>
      </c>
      <c r="O12" s="11"/>
      <c r="P12" s="11"/>
      <c r="Q12" s="34" t="s">
        <v>25</v>
      </c>
      <c r="AI12" s="1"/>
      <c r="AJ12" s="43"/>
      <c r="AK12" s="43"/>
      <c r="AL12" s="43"/>
    </row>
    <row r="13" spans="1:69">
      <c r="B13" s="26" t="s">
        <v>19</v>
      </c>
      <c r="C13" s="53">
        <v>2001</v>
      </c>
      <c r="D13" s="53">
        <v>5000</v>
      </c>
      <c r="E13" s="28">
        <v>19</v>
      </c>
      <c r="F13" s="56">
        <v>1737.5471533495836</v>
      </c>
      <c r="G13" s="30">
        <v>287.89918407183387</v>
      </c>
      <c r="H13" s="30">
        <v>405.68318887310852</v>
      </c>
      <c r="I13" s="30">
        <v>840.03833844303927</v>
      </c>
      <c r="J13" s="30">
        <v>1267.4499836506436</v>
      </c>
      <c r="K13" s="30">
        <v>1766.3693964254901</v>
      </c>
      <c r="L13" s="30">
        <v>2765.7279279969853</v>
      </c>
      <c r="M13" s="30">
        <v>3737.047278175789</v>
      </c>
      <c r="N13" s="53">
        <v>3411.0526315789475</v>
      </c>
      <c r="O13" s="11"/>
      <c r="P13" s="11"/>
      <c r="Q13" s="34" t="s">
        <v>26</v>
      </c>
      <c r="AI13" s="1"/>
      <c r="AJ13" s="43"/>
      <c r="AK13" s="43"/>
      <c r="AL13" s="43"/>
    </row>
    <row r="14" spans="1:69">
      <c r="B14" s="26" t="s">
        <v>19</v>
      </c>
      <c r="C14" s="53">
        <v>5001</v>
      </c>
      <c r="D14" s="53">
        <v>10000</v>
      </c>
      <c r="E14" s="28">
        <v>11</v>
      </c>
      <c r="F14" s="56">
        <v>3039.1182991112773</v>
      </c>
      <c r="G14" s="30">
        <v>503.56024981837135</v>
      </c>
      <c r="H14" s="30">
        <v>709.57452899583268</v>
      </c>
      <c r="I14" s="30">
        <v>1469.2987648684723</v>
      </c>
      <c r="J14" s="30">
        <v>2216.8782188704013</v>
      </c>
      <c r="K14" s="30">
        <v>3089.5308626981473</v>
      </c>
      <c r="L14" s="30">
        <v>4837.4942459173917</v>
      </c>
      <c r="M14" s="30">
        <v>6536.4147072807573</v>
      </c>
      <c r="N14" s="53">
        <v>7269</v>
      </c>
      <c r="O14" s="11"/>
      <c r="P14" s="11"/>
      <c r="Q14" s="34" t="s">
        <v>27</v>
      </c>
      <c r="AI14" s="1"/>
      <c r="AJ14" s="43"/>
      <c r="AK14" s="43"/>
      <c r="AL14" s="43"/>
    </row>
    <row r="15" spans="1:69">
      <c r="B15" s="26" t="s">
        <v>19</v>
      </c>
      <c r="C15" s="53">
        <v>10001</v>
      </c>
      <c r="D15" s="53">
        <v>20000</v>
      </c>
      <c r="E15" s="28">
        <v>11</v>
      </c>
      <c r="F15" s="56">
        <v>1242.1773105193736</v>
      </c>
      <c r="G15" s="30">
        <v>205.8199304011184</v>
      </c>
      <c r="H15" s="30">
        <v>290.0240442429785</v>
      </c>
      <c r="I15" s="30">
        <v>600.5457532296374</v>
      </c>
      <c r="J15" s="30">
        <v>906.10353156397014</v>
      </c>
      <c r="K15" s="30">
        <v>1262.7824125553941</v>
      </c>
      <c r="L15" s="30">
        <v>1977.2266166156867</v>
      </c>
      <c r="M15" s="30">
        <v>2671.6255316233078</v>
      </c>
      <c r="N15" s="53">
        <v>23323.090909090908</v>
      </c>
      <c r="O15" s="11"/>
      <c r="P15" s="11"/>
      <c r="Q15" s="11"/>
      <c r="AI15" s="1"/>
      <c r="AJ15" s="43"/>
      <c r="AK15" s="43"/>
      <c r="AL15" s="43"/>
    </row>
    <row r="16" spans="1:69">
      <c r="B16" s="26" t="s">
        <v>19</v>
      </c>
      <c r="C16" s="53">
        <v>20001</v>
      </c>
      <c r="D16" s="53">
        <v>55606</v>
      </c>
      <c r="E16" s="28">
        <v>1</v>
      </c>
      <c r="F16" s="30">
        <v>2002.8481259783252</v>
      </c>
      <c r="G16" s="30">
        <v>331.85766508688778</v>
      </c>
      <c r="H16" s="30">
        <v>467.62576371470828</v>
      </c>
      <c r="I16" s="30">
        <v>968.30132561132598</v>
      </c>
      <c r="J16" s="30">
        <v>1460.9731998537704</v>
      </c>
      <c r="K16" s="30">
        <v>2036.0711527144849</v>
      </c>
      <c r="L16" s="30">
        <v>3188.0188039076484</v>
      </c>
      <c r="M16" s="30">
        <v>4307.6460534368571</v>
      </c>
      <c r="N16" s="53">
        <v>55606</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431519</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98</v>
      </c>
      <c r="F26" s="54">
        <v>2002.8481259783252</v>
      </c>
      <c r="G26" s="54">
        <v>331.85766508688783</v>
      </c>
      <c r="H26" s="54">
        <v>467.62576371470834</v>
      </c>
      <c r="I26" s="54">
        <v>968.30132561132564</v>
      </c>
      <c r="J26" s="54">
        <v>1460.9731998537702</v>
      </c>
      <c r="K26" s="54">
        <v>2036.0711527144847</v>
      </c>
      <c r="L26" s="54">
        <v>3188.0188039076484</v>
      </c>
      <c r="M26" s="54">
        <v>4307.6460534368589</v>
      </c>
      <c r="N26" s="59">
        <v>4403.2551020408164</v>
      </c>
      <c r="O26" s="11"/>
      <c r="P26" s="11"/>
      <c r="Q26" s="11"/>
      <c r="AI26" s="43"/>
      <c r="AJ26" s="43"/>
      <c r="AK26" s="43"/>
      <c r="AL26" s="43"/>
    </row>
    <row r="27" spans="1:69">
      <c r="B27" s="28" t="s">
        <v>20</v>
      </c>
      <c r="C27" s="28" t="s">
        <v>19</v>
      </c>
      <c r="D27" s="28" t="s">
        <v>19</v>
      </c>
      <c r="E27" s="28">
        <v>32</v>
      </c>
      <c r="F27" s="56">
        <v>2050.2222300233543</v>
      </c>
      <c r="G27" s="30">
        <v>475.39217349554946</v>
      </c>
      <c r="H27" s="30">
        <v>780.46921577631917</v>
      </c>
      <c r="I27" s="30">
        <v>1287.2012348671337</v>
      </c>
      <c r="J27" s="30">
        <v>1551.2922702719479</v>
      </c>
      <c r="K27" s="30">
        <v>1857.7217800693381</v>
      </c>
      <c r="L27" s="30">
        <v>2773.739895998207</v>
      </c>
      <c r="M27" s="30">
        <v>3810.7017938383583</v>
      </c>
      <c r="N27" s="33">
        <v>6457.1875</v>
      </c>
      <c r="O27" s="11"/>
      <c r="P27" s="11"/>
      <c r="Q27" s="11"/>
      <c r="AI27" s="43"/>
      <c r="AJ27" s="43"/>
      <c r="AK27" s="43"/>
      <c r="AL27" s="43"/>
    </row>
    <row r="28" spans="1:69">
      <c r="B28" s="28" t="s">
        <v>21</v>
      </c>
      <c r="C28" s="28" t="s">
        <v>19</v>
      </c>
      <c r="D28" s="28" t="s">
        <v>19</v>
      </c>
      <c r="E28" s="28">
        <v>20</v>
      </c>
      <c r="F28" s="56">
        <v>1679.3825756326835</v>
      </c>
      <c r="G28" s="30">
        <v>386.81101759670435</v>
      </c>
      <c r="H28" s="30">
        <v>618.74519291960064</v>
      </c>
      <c r="I28" s="30">
        <v>982.22277003856061</v>
      </c>
      <c r="J28" s="30">
        <v>1133.1857433973062</v>
      </c>
      <c r="K28" s="30">
        <v>1292.3510822679953</v>
      </c>
      <c r="L28" s="30">
        <v>1842.2893445580182</v>
      </c>
      <c r="M28" s="30">
        <v>2408.7527999401864</v>
      </c>
      <c r="N28" s="33">
        <v>3248</v>
      </c>
      <c r="O28" s="11"/>
      <c r="P28" s="11"/>
      <c r="Q28" s="11"/>
      <c r="AI28" s="43"/>
      <c r="AJ28" s="43"/>
      <c r="AK28" s="43"/>
      <c r="AL28" s="43"/>
    </row>
    <row r="29" spans="1:69" s="44" customFormat="1">
      <c r="A29" s="1"/>
      <c r="B29" s="28" t="s">
        <v>22</v>
      </c>
      <c r="C29" s="28" t="s">
        <v>19</v>
      </c>
      <c r="D29" s="28" t="s">
        <v>19</v>
      </c>
      <c r="E29" s="28">
        <v>4</v>
      </c>
      <c r="F29" s="30">
        <v>1066.9374517713877</v>
      </c>
      <c r="G29" s="30">
        <v>244.62941754544241</v>
      </c>
      <c r="H29" s="30">
        <v>423.11030046697601</v>
      </c>
      <c r="I29" s="30">
        <v>748.80832924857816</v>
      </c>
      <c r="J29" s="30">
        <v>973.92908359897956</v>
      </c>
      <c r="K29" s="30">
        <v>1256.1004935259648</v>
      </c>
      <c r="L29" s="30">
        <v>2004.5321233099301</v>
      </c>
      <c r="M29" s="30">
        <v>2927.2395401359922</v>
      </c>
      <c r="N29" s="33">
        <v>6068.75</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42</v>
      </c>
      <c r="F30" s="56">
        <v>2209.9191348902218</v>
      </c>
      <c r="G30" s="30">
        <v>570.89688226155351</v>
      </c>
      <c r="H30" s="30">
        <v>1016.0467958700767</v>
      </c>
      <c r="I30" s="30">
        <v>1827.0687747242666</v>
      </c>
      <c r="J30" s="30">
        <v>2422.982077976787</v>
      </c>
      <c r="K30" s="30">
        <v>3245.7391957190703</v>
      </c>
      <c r="L30" s="30">
        <v>5410.394322845551</v>
      </c>
      <c r="M30" s="30">
        <v>8036.2041875456716</v>
      </c>
      <c r="N30" s="33">
        <v>3229.8571428571427</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23</v>
      </c>
      <c r="C37" s="53">
        <v>500</v>
      </c>
      <c r="D37" s="53">
        <v>233.54054054054055</v>
      </c>
      <c r="E37" s="56">
        <v>2059.6258556654479</v>
      </c>
      <c r="F37" s="948">
        <v>2108.3429442527145</v>
      </c>
      <c r="G37" s="948">
        <v>1726.9905438474277</v>
      </c>
      <c r="H37" s="948">
        <v>1097.1835225762586</v>
      </c>
      <c r="I37" s="948">
        <v>2272.5670159969868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730.9</v>
      </c>
      <c r="E38" s="56">
        <v>1862.3866149661517</v>
      </c>
      <c r="F38" s="948">
        <v>1906.4383311822171</v>
      </c>
      <c r="G38" s="948">
        <v>1561.6059898390608</v>
      </c>
      <c r="H38" s="948">
        <v>992.11218434973352</v>
      </c>
      <c r="I38" s="948">
        <v>2054.935550825518</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1424.6</v>
      </c>
      <c r="E39" s="56">
        <v>2134.1445917013557</v>
      </c>
      <c r="F39" s="948">
        <v>2184.6242993851374</v>
      </c>
      <c r="G39" s="948">
        <v>1789.4742964763225</v>
      </c>
      <c r="H39" s="948">
        <v>1136.8804068802244</v>
      </c>
      <c r="I39" s="948">
        <v>2354.790115460979</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3411.0526315789475</v>
      </c>
      <c r="E40" s="56">
        <v>1737.5471533495836</v>
      </c>
      <c r="F40" s="948">
        <v>1778.6459958220846</v>
      </c>
      <c r="G40" s="948">
        <v>1456.9284489557144</v>
      </c>
      <c r="H40" s="948">
        <v>925.60894062892908</v>
      </c>
      <c r="I40" s="948">
        <v>1917.1891528648209</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7269</v>
      </c>
      <c r="E41" s="56">
        <v>3039.1182991112773</v>
      </c>
      <c r="F41" s="948">
        <v>3111.0036830501726</v>
      </c>
      <c r="G41" s="948">
        <v>2548.2922297569908</v>
      </c>
      <c r="H41" s="948">
        <v>1618.9690529339075</v>
      </c>
      <c r="I41" s="948">
        <v>3353.3274916291475</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23323.090909090908</v>
      </c>
      <c r="E42" s="56">
        <v>1242.1773105193736</v>
      </c>
      <c r="F42" s="948">
        <v>1271.5589877357497</v>
      </c>
      <c r="G42" s="948">
        <v>1041.562215364442</v>
      </c>
      <c r="H42" s="948">
        <v>661.72041561383924</v>
      </c>
      <c r="I42" s="948">
        <v>1370.6038774669148</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t="s">
        <v>76</v>
      </c>
      <c r="D43" s="53">
        <v>55606</v>
      </c>
      <c r="E43" s="948">
        <v>2002.8481259783252</v>
      </c>
      <c r="F43" s="948">
        <v>2050.2222300233543</v>
      </c>
      <c r="G43" s="948">
        <v>1679.3825756326835</v>
      </c>
      <c r="H43" s="948">
        <v>1066.9374517713877</v>
      </c>
      <c r="I43" s="948">
        <v>2209.9191348902218</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4403.2551020408164</v>
      </c>
      <c r="E44" s="54">
        <v>2002.8481259783252</v>
      </c>
      <c r="F44" s="54">
        <v>2050.2222300233543</v>
      </c>
      <c r="G44" s="54">
        <v>1679.3825756326835</v>
      </c>
      <c r="H44" s="948">
        <v>1066.9374517713877</v>
      </c>
      <c r="I44" s="54">
        <v>2209.9191348902218</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325"/>
      <c r="B46" s="329" t="s">
        <v>221</v>
      </c>
      <c r="C46" s="330"/>
      <c r="D46" s="330"/>
      <c r="E46" s="330"/>
      <c r="F46" s="330"/>
      <c r="G46" s="330"/>
      <c r="H46" s="330"/>
      <c r="I46" s="330"/>
      <c r="J46" s="330"/>
      <c r="K46" s="330"/>
      <c r="L46" s="331"/>
      <c r="M46" s="331"/>
      <c r="N46" s="330"/>
      <c r="O46" s="330"/>
      <c r="P46" s="330"/>
      <c r="Q46" s="330"/>
      <c r="R46" s="330"/>
      <c r="S46" s="330"/>
      <c r="T46" s="330"/>
      <c r="U46" s="330"/>
      <c r="V46" s="330"/>
      <c r="W46" s="330"/>
      <c r="X46" s="330"/>
      <c r="Y46" s="330"/>
      <c r="Z46" s="330"/>
      <c r="AA46" s="330"/>
      <c r="AB46" s="330"/>
      <c r="AC46" s="330"/>
      <c r="AD46" s="330"/>
      <c r="AE46" s="328"/>
      <c r="AF46" s="328"/>
      <c r="AG46" s="328"/>
      <c r="AH46" s="328"/>
      <c r="AI46" s="328"/>
      <c r="AJ46" s="328"/>
      <c r="AK46" s="328"/>
      <c r="AL46" s="328"/>
      <c r="AM46" s="326"/>
      <c r="AN46" s="326"/>
    </row>
    <row r="47" spans="1:40">
      <c r="A47" s="324"/>
      <c r="B47" s="324"/>
      <c r="C47" s="324"/>
      <c r="D47" s="324"/>
      <c r="E47" s="324"/>
      <c r="F47" s="324"/>
      <c r="G47" s="324"/>
      <c r="H47" s="324"/>
      <c r="I47" s="324"/>
      <c r="J47" s="324"/>
      <c r="K47" s="324"/>
      <c r="L47" s="324"/>
      <c r="M47" s="324"/>
      <c r="N47" s="324"/>
      <c r="O47" s="324"/>
      <c r="P47" s="324"/>
      <c r="Q47" s="324"/>
      <c r="R47" s="324"/>
      <c r="S47" s="324"/>
      <c r="T47" s="324"/>
      <c r="U47" s="324"/>
      <c r="V47" s="324"/>
      <c r="W47" s="324"/>
      <c r="X47" s="324"/>
      <c r="Y47" s="324"/>
      <c r="Z47" s="324"/>
      <c r="AA47" s="324"/>
      <c r="AB47" s="324"/>
      <c r="AC47" s="324"/>
      <c r="AD47" s="324"/>
      <c r="AE47" s="324"/>
      <c r="AF47" s="324"/>
      <c r="AG47" s="324"/>
      <c r="AH47" s="324"/>
      <c r="AI47" s="324"/>
      <c r="AJ47" s="324"/>
      <c r="AK47" s="324"/>
      <c r="AL47" s="324"/>
      <c r="AM47" s="324"/>
      <c r="AN47" s="324"/>
    </row>
    <row r="48" spans="1:40">
      <c r="A48" s="325"/>
      <c r="B48" s="340" t="s">
        <v>218</v>
      </c>
      <c r="C48" s="326"/>
      <c r="D48" s="326"/>
      <c r="E48" s="326"/>
      <c r="F48" s="326"/>
      <c r="G48" s="326"/>
      <c r="H48" s="326"/>
      <c r="I48" s="326"/>
      <c r="J48" s="326"/>
      <c r="K48" s="326"/>
      <c r="L48" s="326"/>
      <c r="M48" s="326"/>
      <c r="N48" s="327"/>
      <c r="O48" s="327"/>
      <c r="P48" s="939"/>
      <c r="Q48" s="326"/>
      <c r="R48" s="326"/>
      <c r="S48" s="326"/>
      <c r="T48" s="328"/>
      <c r="U48" s="328"/>
      <c r="V48" s="328"/>
      <c r="W48" s="328"/>
      <c r="X48" s="328"/>
      <c r="Y48" s="328"/>
      <c r="Z48" s="328"/>
      <c r="AA48" s="328"/>
      <c r="AB48" s="328"/>
      <c r="AC48" s="328"/>
      <c r="AD48" s="328"/>
      <c r="AE48" s="328"/>
      <c r="AF48" s="328"/>
      <c r="AG48" s="328"/>
      <c r="AH48" s="328"/>
      <c r="AI48" s="328"/>
      <c r="AJ48" s="328"/>
      <c r="AK48" s="328"/>
      <c r="AL48" s="328"/>
      <c r="AM48" s="328"/>
      <c r="AN48" s="328"/>
    </row>
    <row r="49" spans="1:40">
      <c r="A49" s="325"/>
      <c r="B49" s="332">
        <v>1</v>
      </c>
      <c r="C49" s="332">
        <v>2</v>
      </c>
      <c r="D49" s="332">
        <v>3</v>
      </c>
      <c r="E49" s="332">
        <v>4</v>
      </c>
      <c r="F49" s="332">
        <v>5</v>
      </c>
      <c r="G49" s="332">
        <v>7</v>
      </c>
      <c r="H49" s="332">
        <v>8</v>
      </c>
      <c r="I49" s="332">
        <v>9</v>
      </c>
      <c r="J49" s="332">
        <v>10</v>
      </c>
      <c r="K49" s="332">
        <v>11</v>
      </c>
      <c r="L49" s="332">
        <v>12</v>
      </c>
      <c r="M49" s="332">
        <v>13</v>
      </c>
      <c r="N49" s="332">
        <v>14</v>
      </c>
      <c r="O49" s="939"/>
      <c r="P49" s="939"/>
      <c r="Q49" s="326"/>
      <c r="R49" s="326"/>
      <c r="S49" s="326"/>
      <c r="T49" s="328"/>
      <c r="U49" s="328"/>
      <c r="V49" s="328"/>
      <c r="W49" s="328"/>
      <c r="X49" s="328"/>
      <c r="Y49" s="328"/>
      <c r="Z49" s="328"/>
      <c r="AA49" s="328"/>
      <c r="AB49" s="328"/>
      <c r="AC49" s="328"/>
      <c r="AD49" s="328"/>
      <c r="AE49" s="328"/>
      <c r="AF49" s="328"/>
      <c r="AG49" s="328"/>
      <c r="AH49" s="328"/>
      <c r="AI49" s="328"/>
      <c r="AJ49" s="328"/>
      <c r="AK49" s="328"/>
      <c r="AL49" s="328"/>
      <c r="AM49" s="328"/>
      <c r="AN49" s="328"/>
    </row>
    <row r="50" spans="1:40" ht="60">
      <c r="A50" s="325"/>
      <c r="B50" s="332" t="s">
        <v>5</v>
      </c>
      <c r="C50" s="332" t="s">
        <v>28</v>
      </c>
      <c r="D50" s="332" t="s">
        <v>29</v>
      </c>
      <c r="E50" s="332" t="s">
        <v>215</v>
      </c>
      <c r="F50" s="332" t="s">
        <v>88</v>
      </c>
      <c r="G50" s="332" t="s">
        <v>11</v>
      </c>
      <c r="H50" s="332" t="s">
        <v>12</v>
      </c>
      <c r="I50" s="332" t="s">
        <v>13</v>
      </c>
      <c r="J50" s="332" t="s">
        <v>14</v>
      </c>
      <c r="K50" s="332" t="s">
        <v>15</v>
      </c>
      <c r="L50" s="332" t="s">
        <v>16</v>
      </c>
      <c r="M50" s="332" t="s">
        <v>17</v>
      </c>
      <c r="N50" s="332" t="s">
        <v>216</v>
      </c>
      <c r="O50" s="939"/>
      <c r="P50" s="939"/>
      <c r="Q50" s="326"/>
      <c r="R50" s="326"/>
      <c r="S50" s="326"/>
      <c r="T50" s="328"/>
      <c r="U50" s="328"/>
      <c r="V50" s="328"/>
      <c r="W50" s="328"/>
      <c r="X50" s="328"/>
      <c r="Y50" s="328"/>
      <c r="Z50" s="328"/>
      <c r="AA50" s="328"/>
      <c r="AB50" s="328"/>
      <c r="AC50" s="328"/>
      <c r="AD50" s="328"/>
      <c r="AE50" s="328"/>
      <c r="AF50" s="328"/>
      <c r="AG50" s="328"/>
      <c r="AH50" s="328"/>
      <c r="AI50" s="328"/>
      <c r="AJ50" s="328"/>
      <c r="AK50" s="328"/>
      <c r="AL50" s="328"/>
      <c r="AM50" s="328"/>
      <c r="AN50" s="328"/>
    </row>
    <row r="51" spans="1:40">
      <c r="A51" s="325"/>
      <c r="B51" s="338" t="s">
        <v>20</v>
      </c>
      <c r="C51" s="338" t="s">
        <v>19</v>
      </c>
      <c r="D51" s="338" t="s">
        <v>19</v>
      </c>
      <c r="E51" s="338">
        <f t="shared" ref="E51" si="0">E27</f>
        <v>32</v>
      </c>
      <c r="F51" s="951">
        <f>F27</f>
        <v>2050.2222300233543</v>
      </c>
      <c r="G51" s="951">
        <f t="shared" ref="G51:N51" si="1">G27</f>
        <v>475.39217349554946</v>
      </c>
      <c r="H51" s="951">
        <f t="shared" si="1"/>
        <v>780.46921577631917</v>
      </c>
      <c r="I51" s="951">
        <f t="shared" si="1"/>
        <v>1287.2012348671337</v>
      </c>
      <c r="J51" s="951">
        <f t="shared" si="1"/>
        <v>1551.2922702719479</v>
      </c>
      <c r="K51" s="951">
        <f t="shared" si="1"/>
        <v>1857.7217800693381</v>
      </c>
      <c r="L51" s="951">
        <f t="shared" si="1"/>
        <v>2773.739895998207</v>
      </c>
      <c r="M51" s="951">
        <f t="shared" si="1"/>
        <v>3810.7017938383583</v>
      </c>
      <c r="N51" s="952">
        <f t="shared" si="1"/>
        <v>6457.1875</v>
      </c>
      <c r="O51" s="939"/>
      <c r="P51" s="939"/>
      <c r="Q51" s="326"/>
      <c r="R51" s="326"/>
      <c r="S51" s="326"/>
      <c r="T51" s="328"/>
      <c r="U51" s="328"/>
      <c r="V51" s="328"/>
      <c r="W51" s="328"/>
      <c r="X51" s="328"/>
      <c r="Y51" s="328"/>
      <c r="Z51" s="328"/>
      <c r="AA51" s="328"/>
      <c r="AB51" s="328"/>
      <c r="AC51" s="328"/>
      <c r="AD51" s="328"/>
      <c r="AE51" s="328"/>
      <c r="AF51" s="328"/>
      <c r="AG51" s="328"/>
      <c r="AH51" s="328"/>
      <c r="AI51" s="328"/>
      <c r="AJ51" s="328"/>
      <c r="AK51" s="328"/>
      <c r="AL51" s="328"/>
      <c r="AM51" s="328"/>
      <c r="AN51" s="328"/>
    </row>
    <row r="52" spans="1:40">
      <c r="A52" s="325"/>
      <c r="B52" s="334" t="s">
        <v>20</v>
      </c>
      <c r="C52" s="333" t="s">
        <v>75</v>
      </c>
      <c r="D52" s="333">
        <v>500</v>
      </c>
      <c r="E52" s="334"/>
      <c r="F52" s="948">
        <f>F$51/F$9*F10</f>
        <v>2108.3429442527145</v>
      </c>
      <c r="G52" s="948">
        <f t="shared" ref="G52:M52" si="2">G$51/G$9*G10</f>
        <v>488.86882605447448</v>
      </c>
      <c r="H52" s="948">
        <f t="shared" si="2"/>
        <v>802.59434328234158</v>
      </c>
      <c r="I52" s="948">
        <f t="shared" si="2"/>
        <v>1323.6914523820128</v>
      </c>
      <c r="J52" s="948">
        <f t="shared" si="2"/>
        <v>1595.2690711310745</v>
      </c>
      <c r="K52" s="948">
        <f t="shared" si="2"/>
        <v>1910.3853962939259</v>
      </c>
      <c r="L52" s="948">
        <f t="shared" si="2"/>
        <v>2852.3712470201158</v>
      </c>
      <c r="M52" s="948">
        <f t="shared" si="2"/>
        <v>3918.7294538303513</v>
      </c>
      <c r="N52" s="333"/>
      <c r="O52" s="939"/>
      <c r="P52" s="939"/>
      <c r="Q52" s="326"/>
      <c r="R52" s="326"/>
      <c r="S52" s="326"/>
      <c r="T52" s="328"/>
      <c r="U52" s="328"/>
      <c r="V52" s="328"/>
      <c r="W52" s="328"/>
      <c r="X52" s="328"/>
      <c r="Y52" s="328"/>
      <c r="Z52" s="328"/>
      <c r="AA52" s="328"/>
      <c r="AB52" s="328"/>
      <c r="AC52" s="328"/>
      <c r="AD52" s="328"/>
      <c r="AE52" s="328"/>
      <c r="AF52" s="328"/>
      <c r="AG52" s="328"/>
      <c r="AH52" s="328"/>
      <c r="AI52" s="328"/>
      <c r="AJ52" s="328"/>
      <c r="AK52" s="328"/>
      <c r="AL52" s="328"/>
      <c r="AM52" s="328"/>
      <c r="AN52" s="328"/>
    </row>
    <row r="53" spans="1:40">
      <c r="A53" s="325"/>
      <c r="B53" s="334" t="s">
        <v>20</v>
      </c>
      <c r="C53" s="333">
        <v>501</v>
      </c>
      <c r="D53" s="333">
        <v>1000</v>
      </c>
      <c r="E53" s="334"/>
      <c r="F53" s="948">
        <f t="shared" ref="F53:M53" si="3">F$51/F$9*F11</f>
        <v>1906.4383311822171</v>
      </c>
      <c r="G53" s="948">
        <f t="shared" si="3"/>
        <v>442.05249978467867</v>
      </c>
      <c r="H53" s="948">
        <f t="shared" si="3"/>
        <v>725.73421918596136</v>
      </c>
      <c r="I53" s="948">
        <f t="shared" si="3"/>
        <v>1196.9286734676732</v>
      </c>
      <c r="J53" s="948">
        <f t="shared" si="3"/>
        <v>1442.4987709158909</v>
      </c>
      <c r="K53" s="948">
        <f t="shared" si="3"/>
        <v>1727.4381080903136</v>
      </c>
      <c r="L53" s="948">
        <f t="shared" si="3"/>
        <v>2579.2150631398249</v>
      </c>
      <c r="M53" s="948">
        <f t="shared" si="3"/>
        <v>3543.4539056751546</v>
      </c>
      <c r="N53" s="333"/>
      <c r="O53" s="939"/>
      <c r="P53" s="939"/>
      <c r="Q53" s="326"/>
      <c r="R53" s="326"/>
      <c r="S53" s="326"/>
      <c r="T53" s="328"/>
      <c r="U53" s="328"/>
      <c r="V53" s="328"/>
      <c r="W53" s="328"/>
      <c r="X53" s="328"/>
      <c r="Y53" s="328"/>
      <c r="Z53" s="328"/>
      <c r="AA53" s="328"/>
      <c r="AB53" s="328"/>
      <c r="AC53" s="328"/>
      <c r="AD53" s="328"/>
      <c r="AE53" s="328"/>
      <c r="AF53" s="328"/>
      <c r="AG53" s="328"/>
      <c r="AH53" s="328"/>
      <c r="AI53" s="328"/>
      <c r="AJ53" s="328"/>
      <c r="AK53" s="328"/>
      <c r="AL53" s="328"/>
      <c r="AM53" s="328"/>
      <c r="AN53" s="328"/>
    </row>
    <row r="54" spans="1:40">
      <c r="A54" s="325"/>
      <c r="B54" s="334" t="s">
        <v>20</v>
      </c>
      <c r="C54" s="333">
        <v>1001</v>
      </c>
      <c r="D54" s="333">
        <v>2000</v>
      </c>
      <c r="E54" s="334"/>
      <c r="F54" s="948">
        <f t="shared" ref="F54:M54" si="4">F$51/F$9*F12</f>
        <v>2184.6242993851374</v>
      </c>
      <c r="G54" s="948">
        <f t="shared" si="4"/>
        <v>506.55644970938687</v>
      </c>
      <c r="H54" s="948">
        <f t="shared" si="4"/>
        <v>831.63278045599304</v>
      </c>
      <c r="I54" s="948">
        <f t="shared" si="4"/>
        <v>1371.5835555335209</v>
      </c>
      <c r="J54" s="948">
        <f t="shared" si="4"/>
        <v>1652.9870466997274</v>
      </c>
      <c r="K54" s="948">
        <f t="shared" si="4"/>
        <v>1979.5045058067965</v>
      </c>
      <c r="L54" s="948">
        <f t="shared" si="4"/>
        <v>2955.5720781071918</v>
      </c>
      <c r="M54" s="948">
        <f t="shared" si="4"/>
        <v>4060.5118872576936</v>
      </c>
      <c r="N54" s="333"/>
      <c r="O54" s="939"/>
      <c r="P54" s="939"/>
      <c r="Q54" s="326"/>
      <c r="R54" s="326"/>
      <c r="S54" s="326"/>
      <c r="T54" s="328"/>
      <c r="U54" s="328"/>
      <c r="V54" s="328"/>
      <c r="W54" s="328"/>
      <c r="X54" s="328"/>
      <c r="Y54" s="328"/>
      <c r="Z54" s="328"/>
      <c r="AA54" s="328"/>
      <c r="AB54" s="328"/>
      <c r="AC54" s="328"/>
      <c r="AD54" s="328"/>
      <c r="AE54" s="328"/>
      <c r="AF54" s="328"/>
      <c r="AG54" s="328"/>
      <c r="AH54" s="328"/>
      <c r="AI54" s="328"/>
      <c r="AJ54" s="328"/>
      <c r="AK54" s="328"/>
      <c r="AL54" s="328"/>
      <c r="AM54" s="328"/>
      <c r="AN54" s="328"/>
    </row>
    <row r="55" spans="1:40">
      <c r="A55" s="325"/>
      <c r="B55" s="334" t="s">
        <v>20</v>
      </c>
      <c r="C55" s="333">
        <v>2001</v>
      </c>
      <c r="D55" s="333">
        <v>5000</v>
      </c>
      <c r="E55" s="334"/>
      <c r="F55" s="948">
        <f t="shared" ref="F55:M55" si="5">F$51/F$9*F13</f>
        <v>1778.6459958220846</v>
      </c>
      <c r="G55" s="948">
        <f t="shared" si="5"/>
        <v>412.42084562871258</v>
      </c>
      <c r="H55" s="948">
        <f t="shared" si="5"/>
        <v>677.08681779688811</v>
      </c>
      <c r="I55" s="948">
        <f t="shared" si="5"/>
        <v>1116.6961750227395</v>
      </c>
      <c r="J55" s="948">
        <f t="shared" si="5"/>
        <v>1345.8052227038436</v>
      </c>
      <c r="K55" s="948">
        <f t="shared" si="5"/>
        <v>1611.6445120362221</v>
      </c>
      <c r="L55" s="948">
        <f t="shared" si="5"/>
        <v>2406.3251715951678</v>
      </c>
      <c r="M55" s="948">
        <f t="shared" si="5"/>
        <v>3305.9291756901016</v>
      </c>
      <c r="N55" s="333"/>
      <c r="O55" s="939"/>
      <c r="P55" s="939"/>
      <c r="Q55" s="326"/>
      <c r="R55" s="326"/>
      <c r="S55" s="326"/>
      <c r="T55" s="328"/>
      <c r="U55" s="328"/>
      <c r="V55" s="328"/>
      <c r="W55" s="328"/>
      <c r="X55" s="328"/>
      <c r="Y55" s="328"/>
      <c r="Z55" s="328"/>
      <c r="AA55" s="328"/>
      <c r="AB55" s="328"/>
      <c r="AC55" s="328"/>
      <c r="AD55" s="328"/>
      <c r="AE55" s="328"/>
      <c r="AF55" s="328"/>
      <c r="AG55" s="328"/>
      <c r="AH55" s="328"/>
      <c r="AI55" s="328"/>
      <c r="AJ55" s="328"/>
      <c r="AK55" s="328"/>
      <c r="AL55" s="328"/>
      <c r="AM55" s="328"/>
      <c r="AN55" s="328"/>
    </row>
    <row r="56" spans="1:40">
      <c r="A56" s="325"/>
      <c r="B56" s="334" t="s">
        <v>20</v>
      </c>
      <c r="C56" s="333">
        <v>5001</v>
      </c>
      <c r="D56" s="333">
        <v>10000</v>
      </c>
      <c r="E56" s="334"/>
      <c r="F56" s="948">
        <f t="shared" ref="F56:M56" si="6">F$51/F$9*F14</f>
        <v>3111.0036830501726</v>
      </c>
      <c r="G56" s="948">
        <f t="shared" si="6"/>
        <v>721.35926582994568</v>
      </c>
      <c r="H56" s="948">
        <f t="shared" si="6"/>
        <v>1184.2826446964</v>
      </c>
      <c r="I56" s="948">
        <f t="shared" si="6"/>
        <v>1953.1969382913037</v>
      </c>
      <c r="J56" s="948">
        <f t="shared" si="6"/>
        <v>2353.9282208681934</v>
      </c>
      <c r="K56" s="948">
        <f t="shared" si="6"/>
        <v>2818.903831616537</v>
      </c>
      <c r="L56" s="948">
        <f t="shared" si="6"/>
        <v>4208.8681441012995</v>
      </c>
      <c r="M56" s="948">
        <f t="shared" si="6"/>
        <v>5782.3523430930636</v>
      </c>
      <c r="N56" s="333"/>
      <c r="O56" s="939"/>
      <c r="P56" s="939"/>
      <c r="Q56" s="326"/>
      <c r="R56" s="326"/>
      <c r="S56" s="326"/>
      <c r="T56" s="328"/>
      <c r="U56" s="328"/>
      <c r="V56" s="328"/>
      <c r="W56" s="328"/>
      <c r="X56" s="328"/>
      <c r="Y56" s="328"/>
      <c r="Z56" s="328"/>
      <c r="AA56" s="328"/>
      <c r="AB56" s="328"/>
      <c r="AC56" s="328"/>
      <c r="AD56" s="328"/>
      <c r="AE56" s="328"/>
      <c r="AF56" s="328"/>
      <c r="AG56" s="328"/>
      <c r="AH56" s="328"/>
      <c r="AI56" s="328"/>
      <c r="AJ56" s="328"/>
      <c r="AK56" s="328"/>
      <c r="AL56" s="328"/>
      <c r="AM56" s="328"/>
      <c r="AN56" s="328"/>
    </row>
    <row r="57" spans="1:40">
      <c r="A57" s="325"/>
      <c r="B57" s="334" t="s">
        <v>20</v>
      </c>
      <c r="C57" s="333">
        <v>10001</v>
      </c>
      <c r="D57" s="333">
        <v>20000</v>
      </c>
      <c r="E57" s="334"/>
      <c r="F57" s="948">
        <f t="shared" ref="F57:M57" si="7">F$51/F$9*F15</f>
        <v>1271.5589877357497</v>
      </c>
      <c r="G57" s="948">
        <f t="shared" si="7"/>
        <v>294.84081386660847</v>
      </c>
      <c r="H57" s="948">
        <f t="shared" si="7"/>
        <v>484.0512562192568</v>
      </c>
      <c r="I57" s="948">
        <f t="shared" si="7"/>
        <v>798.32921292694004</v>
      </c>
      <c r="J57" s="948">
        <f t="shared" si="7"/>
        <v>962.11991070198371</v>
      </c>
      <c r="K57" s="948">
        <f t="shared" si="7"/>
        <v>1152.1691607707885</v>
      </c>
      <c r="L57" s="948">
        <f t="shared" si="7"/>
        <v>1720.2885827443044</v>
      </c>
      <c r="M57" s="948">
        <f t="shared" si="7"/>
        <v>2363.4179966338143</v>
      </c>
      <c r="N57" s="333"/>
      <c r="O57" s="939"/>
      <c r="P57" s="939"/>
      <c r="Q57" s="326"/>
      <c r="R57" s="326"/>
      <c r="S57" s="326"/>
      <c r="T57" s="328"/>
      <c r="U57" s="328"/>
      <c r="V57" s="328"/>
      <c r="W57" s="328"/>
      <c r="X57" s="328"/>
      <c r="Y57" s="328"/>
      <c r="Z57" s="328"/>
      <c r="AA57" s="328"/>
      <c r="AB57" s="328"/>
      <c r="AC57" s="328"/>
      <c r="AD57" s="328"/>
      <c r="AE57" s="328"/>
      <c r="AF57" s="328"/>
      <c r="AG57" s="328"/>
      <c r="AH57" s="328"/>
      <c r="AI57" s="328"/>
      <c r="AJ57" s="328"/>
      <c r="AK57" s="328"/>
      <c r="AL57" s="328"/>
      <c r="AM57" s="328"/>
      <c r="AN57" s="328"/>
    </row>
    <row r="58" spans="1:40">
      <c r="A58" s="325"/>
      <c r="B58" s="334" t="s">
        <v>20</v>
      </c>
      <c r="C58" s="333">
        <v>20001</v>
      </c>
      <c r="D58" s="333" t="s">
        <v>76</v>
      </c>
      <c r="E58" s="334"/>
      <c r="F58" s="948">
        <f t="shared" ref="F58:M58" si="8">F$51/F$9*F16</f>
        <v>2050.2222300233543</v>
      </c>
      <c r="G58" s="948">
        <f t="shared" si="8"/>
        <v>475.3921734955494</v>
      </c>
      <c r="H58" s="948">
        <f t="shared" si="8"/>
        <v>780.46921577631906</v>
      </c>
      <c r="I58" s="948">
        <f t="shared" si="8"/>
        <v>1287.2012348671342</v>
      </c>
      <c r="J58" s="948">
        <f t="shared" si="8"/>
        <v>1551.2922702719482</v>
      </c>
      <c r="K58" s="948">
        <f t="shared" si="8"/>
        <v>1857.7217800693381</v>
      </c>
      <c r="L58" s="948">
        <f t="shared" si="8"/>
        <v>2773.739895998207</v>
      </c>
      <c r="M58" s="948">
        <f t="shared" si="8"/>
        <v>3810.7017938383565</v>
      </c>
      <c r="N58" s="333"/>
      <c r="O58" s="939"/>
      <c r="P58" s="939"/>
      <c r="Q58" s="326"/>
      <c r="R58" s="326"/>
      <c r="S58" s="326"/>
      <c r="T58" s="328"/>
      <c r="U58" s="328"/>
      <c r="V58" s="328"/>
      <c r="W58" s="328"/>
      <c r="X58" s="328"/>
      <c r="Y58" s="328"/>
      <c r="Z58" s="328"/>
      <c r="AA58" s="328"/>
      <c r="AB58" s="328"/>
      <c r="AC58" s="328"/>
      <c r="AD58" s="328"/>
      <c r="AE58" s="328"/>
      <c r="AF58" s="328"/>
      <c r="AG58" s="328"/>
      <c r="AH58" s="328"/>
      <c r="AI58" s="328"/>
      <c r="AJ58" s="328"/>
      <c r="AK58" s="328"/>
      <c r="AL58" s="328"/>
      <c r="AM58" s="328"/>
      <c r="AN58" s="328"/>
    </row>
    <row r="59" spans="1:40">
      <c r="A59" s="325"/>
      <c r="B59" s="335"/>
      <c r="C59" s="335"/>
      <c r="D59" s="335"/>
      <c r="E59" s="335"/>
      <c r="F59" s="335"/>
      <c r="G59" s="335"/>
      <c r="H59" s="336"/>
      <c r="I59" s="336"/>
      <c r="J59" s="335"/>
      <c r="K59" s="335"/>
      <c r="L59" s="335"/>
      <c r="M59" s="335"/>
      <c r="N59" s="335"/>
      <c r="O59" s="939"/>
      <c r="P59" s="939"/>
      <c r="Q59" s="326"/>
      <c r="R59" s="326"/>
      <c r="S59" s="326"/>
      <c r="T59" s="328"/>
      <c r="U59" s="328"/>
      <c r="V59" s="328"/>
      <c r="W59" s="328"/>
      <c r="X59" s="328"/>
      <c r="Y59" s="328"/>
      <c r="Z59" s="328"/>
      <c r="AA59" s="328"/>
      <c r="AB59" s="328"/>
      <c r="AC59" s="328"/>
      <c r="AD59" s="328"/>
      <c r="AE59" s="328"/>
      <c r="AF59" s="328"/>
      <c r="AG59" s="328"/>
      <c r="AH59" s="328"/>
      <c r="AI59" s="328"/>
      <c r="AJ59" s="328"/>
      <c r="AK59" s="328"/>
      <c r="AL59" s="328"/>
      <c r="AM59" s="328"/>
      <c r="AN59" s="328"/>
    </row>
    <row r="60" spans="1:40">
      <c r="A60" s="325"/>
      <c r="B60" s="328"/>
      <c r="C60" s="328"/>
      <c r="D60" s="328"/>
      <c r="E60" s="328"/>
      <c r="F60" s="328"/>
      <c r="G60" s="328"/>
      <c r="H60" s="328"/>
      <c r="I60" s="328"/>
      <c r="J60" s="328"/>
      <c r="K60" s="328"/>
      <c r="L60" s="328"/>
      <c r="M60" s="328"/>
      <c r="N60" s="328"/>
      <c r="O60" s="939"/>
      <c r="P60" s="939"/>
      <c r="Q60" s="326"/>
      <c r="R60" s="326"/>
      <c r="S60" s="326"/>
      <c r="T60" s="328"/>
      <c r="U60" s="328"/>
      <c r="V60" s="328"/>
      <c r="W60" s="328"/>
      <c r="X60" s="328"/>
      <c r="Y60" s="328"/>
      <c r="Z60" s="328"/>
      <c r="AA60" s="328"/>
      <c r="AB60" s="328"/>
      <c r="AC60" s="328"/>
      <c r="AD60" s="328"/>
      <c r="AE60" s="328"/>
      <c r="AF60" s="328"/>
      <c r="AG60" s="328"/>
      <c r="AH60" s="328"/>
      <c r="AI60" s="328"/>
      <c r="AJ60" s="328"/>
      <c r="AK60" s="328"/>
      <c r="AL60" s="328"/>
      <c r="AM60" s="328"/>
      <c r="AN60" s="328"/>
    </row>
    <row r="61" spans="1:40">
      <c r="A61" s="325"/>
      <c r="B61" s="954" t="s">
        <v>226</v>
      </c>
      <c r="C61" s="326"/>
      <c r="D61" s="326"/>
      <c r="E61" s="326"/>
      <c r="F61" s="326"/>
      <c r="G61" s="326"/>
      <c r="H61" s="327"/>
      <c r="I61" s="327"/>
      <c r="J61" s="326"/>
      <c r="K61" s="326"/>
      <c r="L61" s="326"/>
      <c r="M61" s="326"/>
      <c r="N61" s="326"/>
      <c r="O61" s="939"/>
      <c r="P61" s="939"/>
      <c r="Q61" s="326"/>
      <c r="R61" s="326"/>
      <c r="S61" s="326"/>
      <c r="T61" s="328"/>
      <c r="U61" s="328"/>
      <c r="V61" s="328"/>
      <c r="W61" s="328"/>
      <c r="X61" s="328"/>
      <c r="Y61" s="328"/>
      <c r="Z61" s="328"/>
      <c r="AA61" s="328"/>
      <c r="AB61" s="328"/>
      <c r="AC61" s="328"/>
      <c r="AD61" s="328"/>
      <c r="AE61" s="328"/>
      <c r="AF61" s="328"/>
      <c r="AG61" s="328"/>
      <c r="AH61" s="328"/>
      <c r="AI61" s="328"/>
      <c r="AJ61" s="328"/>
      <c r="AK61" s="328"/>
      <c r="AL61" s="328"/>
      <c r="AM61" s="328"/>
      <c r="AN61" s="328"/>
    </row>
    <row r="62" spans="1:40">
      <c r="A62" s="325"/>
      <c r="B62" s="332">
        <v>1</v>
      </c>
      <c r="C62" s="332">
        <v>2</v>
      </c>
      <c r="D62" s="332">
        <v>3</v>
      </c>
      <c r="E62" s="332">
        <v>4</v>
      </c>
      <c r="F62" s="332">
        <v>5</v>
      </c>
      <c r="G62" s="332">
        <v>7</v>
      </c>
      <c r="H62" s="332">
        <v>8</v>
      </c>
      <c r="I62" s="332">
        <v>9</v>
      </c>
      <c r="J62" s="332">
        <v>10</v>
      </c>
      <c r="K62" s="332">
        <v>11</v>
      </c>
      <c r="L62" s="332">
        <v>12</v>
      </c>
      <c r="M62" s="332">
        <v>13</v>
      </c>
      <c r="N62" s="332">
        <v>14</v>
      </c>
      <c r="O62" s="939"/>
      <c r="P62" s="939"/>
      <c r="Q62" s="326"/>
      <c r="R62" s="326"/>
      <c r="S62" s="326"/>
      <c r="T62" s="328"/>
      <c r="U62" s="328"/>
      <c r="V62" s="328"/>
      <c r="W62" s="328"/>
      <c r="X62" s="328"/>
      <c r="Y62" s="328"/>
      <c r="Z62" s="328"/>
      <c r="AA62" s="328"/>
      <c r="AB62" s="328"/>
      <c r="AC62" s="328"/>
      <c r="AD62" s="328"/>
      <c r="AE62" s="328"/>
      <c r="AF62" s="328"/>
      <c r="AG62" s="328"/>
      <c r="AH62" s="328"/>
      <c r="AI62" s="328"/>
      <c r="AJ62" s="328"/>
      <c r="AK62" s="328"/>
      <c r="AL62" s="328"/>
      <c r="AM62" s="328"/>
      <c r="AN62" s="328"/>
    </row>
    <row r="63" spans="1:40" ht="60">
      <c r="A63" s="325"/>
      <c r="B63" s="332" t="s">
        <v>5</v>
      </c>
      <c r="C63" s="332" t="s">
        <v>28</v>
      </c>
      <c r="D63" s="332" t="s">
        <v>29</v>
      </c>
      <c r="E63" s="332" t="s">
        <v>215</v>
      </c>
      <c r="F63" s="332" t="s">
        <v>88</v>
      </c>
      <c r="G63" s="332" t="s">
        <v>11</v>
      </c>
      <c r="H63" s="332" t="s">
        <v>12</v>
      </c>
      <c r="I63" s="332" t="s">
        <v>13</v>
      </c>
      <c r="J63" s="332" t="s">
        <v>14</v>
      </c>
      <c r="K63" s="332" t="s">
        <v>15</v>
      </c>
      <c r="L63" s="332" t="s">
        <v>16</v>
      </c>
      <c r="M63" s="332" t="s">
        <v>17</v>
      </c>
      <c r="N63" s="332" t="s">
        <v>216</v>
      </c>
      <c r="O63" s="939"/>
      <c r="P63" s="939"/>
      <c r="Q63" s="326"/>
      <c r="R63" s="326"/>
      <c r="S63" s="326"/>
      <c r="T63" s="328"/>
      <c r="U63" s="328"/>
      <c r="V63" s="328"/>
      <c r="W63" s="328"/>
      <c r="X63" s="328"/>
      <c r="Y63" s="328"/>
      <c r="Z63" s="328"/>
      <c r="AA63" s="328"/>
      <c r="AB63" s="328"/>
      <c r="AC63" s="328"/>
      <c r="AD63" s="328"/>
      <c r="AE63" s="328"/>
      <c r="AF63" s="328"/>
      <c r="AG63" s="328"/>
      <c r="AH63" s="328"/>
      <c r="AI63" s="328"/>
      <c r="AJ63" s="328"/>
      <c r="AK63" s="328"/>
      <c r="AL63" s="328"/>
      <c r="AM63" s="328"/>
      <c r="AN63" s="328"/>
    </row>
    <row r="64" spans="1:40">
      <c r="A64" s="325"/>
      <c r="B64" s="338" t="s">
        <v>21</v>
      </c>
      <c r="C64" s="338" t="s">
        <v>19</v>
      </c>
      <c r="D64" s="338" t="s">
        <v>19</v>
      </c>
      <c r="E64" s="338">
        <f>E28</f>
        <v>20</v>
      </c>
      <c r="F64" s="337">
        <f t="shared" ref="F64:N64" si="9">F28</f>
        <v>1679.3825756326835</v>
      </c>
      <c r="G64" s="337">
        <f t="shared" si="9"/>
        <v>386.81101759670435</v>
      </c>
      <c r="H64" s="337">
        <f t="shared" si="9"/>
        <v>618.74519291960064</v>
      </c>
      <c r="I64" s="337">
        <f t="shared" si="9"/>
        <v>982.22277003856061</v>
      </c>
      <c r="J64" s="337">
        <f t="shared" si="9"/>
        <v>1133.1857433973062</v>
      </c>
      <c r="K64" s="337">
        <f t="shared" si="9"/>
        <v>1292.3510822679953</v>
      </c>
      <c r="L64" s="337">
        <f t="shared" si="9"/>
        <v>1842.2893445580182</v>
      </c>
      <c r="M64" s="337">
        <f t="shared" si="9"/>
        <v>2408.7527999401864</v>
      </c>
      <c r="N64" s="339">
        <f t="shared" si="9"/>
        <v>3248</v>
      </c>
      <c r="O64" s="939"/>
      <c r="P64" s="939"/>
      <c r="Q64" s="326"/>
      <c r="R64" s="326"/>
      <c r="S64" s="326"/>
      <c r="T64" s="328"/>
      <c r="U64" s="328"/>
      <c r="V64" s="328"/>
      <c r="W64" s="328"/>
      <c r="X64" s="328"/>
      <c r="Y64" s="328"/>
      <c r="Z64" s="328"/>
      <c r="AA64" s="328"/>
      <c r="AB64" s="328"/>
      <c r="AC64" s="328"/>
      <c r="AD64" s="328"/>
      <c r="AE64" s="328"/>
      <c r="AF64" s="328"/>
      <c r="AG64" s="328"/>
      <c r="AH64" s="328"/>
      <c r="AI64" s="328"/>
      <c r="AJ64" s="328"/>
      <c r="AK64" s="328"/>
      <c r="AL64" s="328"/>
      <c r="AM64" s="328"/>
      <c r="AN64" s="328"/>
    </row>
    <row r="65" spans="1:40">
      <c r="A65" s="325"/>
      <c r="B65" s="334" t="s">
        <v>21</v>
      </c>
      <c r="C65" s="945" t="s">
        <v>75</v>
      </c>
      <c r="D65" s="945">
        <v>500</v>
      </c>
      <c r="E65" s="946"/>
      <c r="F65" s="948">
        <f>F$64/F$9*F10</f>
        <v>1726.9905438474277</v>
      </c>
      <c r="G65" s="948">
        <f t="shared" ref="G65:M65" si="10">G$64/G$9*G10</f>
        <v>397.77652771813632</v>
      </c>
      <c r="H65" s="948">
        <f t="shared" si="10"/>
        <v>636.28568780442129</v>
      </c>
      <c r="I65" s="948">
        <f t="shared" si="10"/>
        <v>1010.0673071287334</v>
      </c>
      <c r="J65" s="948">
        <f t="shared" si="10"/>
        <v>1165.3098535529305</v>
      </c>
      <c r="K65" s="948">
        <f t="shared" si="10"/>
        <v>1328.9872902051452</v>
      </c>
      <c r="L65" s="948">
        <f t="shared" si="10"/>
        <v>1894.5154744647414</v>
      </c>
      <c r="M65" s="948">
        <f t="shared" si="10"/>
        <v>2477.0373161669468</v>
      </c>
      <c r="N65" s="945"/>
      <c r="O65" s="939"/>
      <c r="P65" s="939"/>
      <c r="Q65" s="326"/>
      <c r="R65" s="326"/>
      <c r="S65" s="326"/>
      <c r="T65" s="328"/>
      <c r="U65" s="328"/>
      <c r="V65" s="328"/>
      <c r="W65" s="328"/>
      <c r="X65" s="328"/>
      <c r="Y65" s="328"/>
      <c r="Z65" s="328"/>
      <c r="AA65" s="328"/>
      <c r="AB65" s="328"/>
      <c r="AC65" s="328"/>
      <c r="AD65" s="328"/>
      <c r="AE65" s="328"/>
      <c r="AF65" s="328"/>
      <c r="AG65" s="328"/>
      <c r="AH65" s="328"/>
      <c r="AI65" s="328"/>
      <c r="AJ65" s="328"/>
      <c r="AK65" s="328"/>
      <c r="AL65" s="328"/>
      <c r="AM65" s="328"/>
      <c r="AN65" s="328"/>
    </row>
    <row r="66" spans="1:40">
      <c r="A66" s="325"/>
      <c r="B66" s="334" t="s">
        <v>21</v>
      </c>
      <c r="C66" s="945">
        <v>501</v>
      </c>
      <c r="D66" s="945">
        <v>1000</v>
      </c>
      <c r="E66" s="946"/>
      <c r="F66" s="948">
        <f t="shared" ref="F66:M66" si="11">F$64/F$9*F11</f>
        <v>1561.6059898390608</v>
      </c>
      <c r="G66" s="948">
        <f t="shared" si="11"/>
        <v>359.68361871754558</v>
      </c>
      <c r="H66" s="948">
        <f t="shared" si="11"/>
        <v>575.35204513084682</v>
      </c>
      <c r="I66" s="948">
        <f t="shared" si="11"/>
        <v>913.3386181946521</v>
      </c>
      <c r="J66" s="948">
        <f t="shared" si="11"/>
        <v>1053.7144246734815</v>
      </c>
      <c r="K66" s="948">
        <f t="shared" si="11"/>
        <v>1201.7173575141969</v>
      </c>
      <c r="L66" s="948">
        <f t="shared" si="11"/>
        <v>1713.0879629346134</v>
      </c>
      <c r="M66" s="948">
        <f t="shared" si="11"/>
        <v>2239.8248350356403</v>
      </c>
      <c r="N66" s="945"/>
      <c r="O66" s="939"/>
      <c r="P66" s="939"/>
      <c r="Q66" s="326"/>
      <c r="R66" s="326"/>
      <c r="S66" s="326"/>
      <c r="T66" s="328"/>
      <c r="U66" s="328"/>
      <c r="V66" s="328"/>
      <c r="W66" s="328"/>
      <c r="X66" s="328"/>
      <c r="Y66" s="328"/>
      <c r="Z66" s="328"/>
      <c r="AA66" s="328"/>
      <c r="AB66" s="328"/>
      <c r="AC66" s="328"/>
      <c r="AD66" s="328"/>
      <c r="AE66" s="328"/>
      <c r="AF66" s="328"/>
      <c r="AG66" s="328"/>
      <c r="AH66" s="328"/>
      <c r="AI66" s="328"/>
      <c r="AJ66" s="328"/>
      <c r="AK66" s="328"/>
      <c r="AL66" s="328"/>
      <c r="AM66" s="328"/>
      <c r="AN66" s="328"/>
    </row>
    <row r="67" spans="1:40">
      <c r="A67" s="325"/>
      <c r="B67" s="334" t="s">
        <v>21</v>
      </c>
      <c r="C67" s="945">
        <v>1001</v>
      </c>
      <c r="D67" s="945">
        <v>2000</v>
      </c>
      <c r="E67" s="946"/>
      <c r="F67" s="948">
        <f t="shared" ref="F67:M67" si="12">F$64/F$9*F12</f>
        <v>1789.4742964763225</v>
      </c>
      <c r="G67" s="948">
        <f t="shared" si="12"/>
        <v>412.16836689065957</v>
      </c>
      <c r="H67" s="948">
        <f t="shared" si="12"/>
        <v>659.30695891659809</v>
      </c>
      <c r="I67" s="948">
        <f t="shared" si="12"/>
        <v>1046.6122644720213</v>
      </c>
      <c r="J67" s="948">
        <f t="shared" si="12"/>
        <v>1207.4715972201543</v>
      </c>
      <c r="K67" s="948">
        <f t="shared" si="12"/>
        <v>1377.0710005554779</v>
      </c>
      <c r="L67" s="948">
        <f t="shared" si="12"/>
        <v>1963.0603988592584</v>
      </c>
      <c r="M67" s="948">
        <f t="shared" si="12"/>
        <v>2566.658297281936</v>
      </c>
      <c r="N67" s="945"/>
      <c r="O67" s="939"/>
      <c r="P67" s="939"/>
      <c r="Q67" s="326"/>
      <c r="R67" s="326"/>
      <c r="S67" s="326"/>
      <c r="T67" s="328"/>
      <c r="U67" s="328"/>
      <c r="V67" s="328"/>
      <c r="W67" s="328"/>
      <c r="X67" s="328"/>
      <c r="Y67" s="328"/>
      <c r="Z67" s="328"/>
      <c r="AA67" s="328"/>
      <c r="AB67" s="328"/>
      <c r="AC67" s="328"/>
      <c r="AD67" s="328"/>
      <c r="AE67" s="328"/>
      <c r="AF67" s="328"/>
      <c r="AG67" s="328"/>
      <c r="AH67" s="328"/>
      <c r="AI67" s="328"/>
      <c r="AJ67" s="328"/>
      <c r="AK67" s="328"/>
      <c r="AL67" s="328"/>
      <c r="AM67" s="328"/>
      <c r="AN67" s="328"/>
    </row>
    <row r="68" spans="1:40">
      <c r="A68" s="325"/>
      <c r="B68" s="334" t="s">
        <v>21</v>
      </c>
      <c r="C68" s="945">
        <v>2001</v>
      </c>
      <c r="D68" s="945">
        <v>5000</v>
      </c>
      <c r="E68" s="946"/>
      <c r="F68" s="948">
        <f t="shared" ref="F68:M68" si="13">F$64/F$9*F13</f>
        <v>1456.9284489557144</v>
      </c>
      <c r="G68" s="948">
        <f t="shared" si="13"/>
        <v>335.57331371848744</v>
      </c>
      <c r="H68" s="948">
        <f t="shared" si="13"/>
        <v>536.78505856805316</v>
      </c>
      <c r="I68" s="948">
        <f t="shared" si="13"/>
        <v>852.11572255484805</v>
      </c>
      <c r="J68" s="948">
        <f t="shared" si="13"/>
        <v>983.08186083482849</v>
      </c>
      <c r="K68" s="948">
        <f t="shared" si="13"/>
        <v>1121.163864097856</v>
      </c>
      <c r="L68" s="948">
        <f t="shared" si="13"/>
        <v>1598.2562855181243</v>
      </c>
      <c r="M68" s="948">
        <f t="shared" si="13"/>
        <v>2089.6849423440517</v>
      </c>
      <c r="N68" s="945"/>
      <c r="O68" s="939"/>
      <c r="P68" s="939"/>
      <c r="Q68" s="326"/>
      <c r="R68" s="326"/>
      <c r="S68" s="326"/>
      <c r="T68" s="328"/>
      <c r="U68" s="328"/>
      <c r="V68" s="328"/>
      <c r="W68" s="328"/>
      <c r="X68" s="328"/>
      <c r="Y68" s="328"/>
      <c r="Z68" s="328"/>
      <c r="AA68" s="328"/>
      <c r="AB68" s="328"/>
      <c r="AC68" s="328"/>
      <c r="AD68" s="328"/>
      <c r="AE68" s="328"/>
      <c r="AF68" s="328"/>
      <c r="AG68" s="328"/>
      <c r="AH68" s="328"/>
      <c r="AI68" s="328"/>
      <c r="AJ68" s="328"/>
      <c r="AK68" s="328"/>
      <c r="AL68" s="328"/>
      <c r="AM68" s="328"/>
      <c r="AN68" s="328"/>
    </row>
    <row r="69" spans="1:40">
      <c r="A69" s="325"/>
      <c r="B69" s="334" t="s">
        <v>21</v>
      </c>
      <c r="C69" s="945">
        <v>5001</v>
      </c>
      <c r="D69" s="945">
        <v>10000</v>
      </c>
      <c r="E69" s="946"/>
      <c r="F69" s="948">
        <f t="shared" ref="F69:M69" si="14">F$64/F$9*F14</f>
        <v>2548.2922297569908</v>
      </c>
      <c r="G69" s="948">
        <f t="shared" si="14"/>
        <v>586.94637233253707</v>
      </c>
      <c r="H69" s="948">
        <f t="shared" si="14"/>
        <v>938.88289076864612</v>
      </c>
      <c r="I69" s="948">
        <f t="shared" si="14"/>
        <v>1490.4231406811436</v>
      </c>
      <c r="J69" s="948">
        <f t="shared" si="14"/>
        <v>1719.4940966223016</v>
      </c>
      <c r="K69" s="948">
        <f t="shared" si="14"/>
        <v>1961.0113078735919</v>
      </c>
      <c r="L69" s="948">
        <f t="shared" si="14"/>
        <v>2795.4866805335514</v>
      </c>
      <c r="M69" s="948">
        <f t="shared" si="14"/>
        <v>3655.0373527488155</v>
      </c>
      <c r="N69" s="945"/>
      <c r="O69" s="939"/>
      <c r="P69" s="939"/>
      <c r="Q69" s="326"/>
      <c r="R69" s="326"/>
      <c r="S69" s="326"/>
      <c r="T69" s="328"/>
      <c r="U69" s="328"/>
      <c r="V69" s="328"/>
      <c r="W69" s="328"/>
      <c r="X69" s="328"/>
      <c r="Y69" s="328"/>
      <c r="Z69" s="328"/>
      <c r="AA69" s="328"/>
      <c r="AB69" s="328"/>
      <c r="AC69" s="328"/>
      <c r="AD69" s="328"/>
      <c r="AE69" s="328"/>
      <c r="AF69" s="328"/>
      <c r="AG69" s="328"/>
      <c r="AH69" s="328"/>
      <c r="AI69" s="328"/>
      <c r="AJ69" s="328"/>
      <c r="AK69" s="328"/>
      <c r="AL69" s="328"/>
      <c r="AM69" s="328"/>
      <c r="AN69" s="328"/>
    </row>
    <row r="70" spans="1:40">
      <c r="A70" s="325"/>
      <c r="B70" s="334" t="s">
        <v>21</v>
      </c>
      <c r="C70" s="945">
        <v>10001</v>
      </c>
      <c r="D70" s="945">
        <v>20000</v>
      </c>
      <c r="E70" s="946"/>
      <c r="F70" s="948">
        <f t="shared" ref="F70:M70" si="15">F$64/F$9*F15</f>
        <v>1041.562215364442</v>
      </c>
      <c r="G70" s="948">
        <f t="shared" si="15"/>
        <v>239.90229877406892</v>
      </c>
      <c r="H70" s="948">
        <f t="shared" si="15"/>
        <v>383.74913687588213</v>
      </c>
      <c r="I70" s="948">
        <f t="shared" si="15"/>
        <v>609.17990884676431</v>
      </c>
      <c r="J70" s="948">
        <f t="shared" si="15"/>
        <v>702.80796671219809</v>
      </c>
      <c r="K70" s="948">
        <f t="shared" si="15"/>
        <v>801.52317631887831</v>
      </c>
      <c r="L70" s="948">
        <f t="shared" si="15"/>
        <v>1142.597880258018</v>
      </c>
      <c r="M70" s="948">
        <f t="shared" si="15"/>
        <v>1493.9215989101365</v>
      </c>
      <c r="N70" s="945"/>
      <c r="O70" s="939"/>
      <c r="P70" s="939"/>
      <c r="Q70" s="326"/>
      <c r="R70" s="326"/>
      <c r="S70" s="326"/>
      <c r="T70" s="328"/>
      <c r="U70" s="328"/>
      <c r="V70" s="328"/>
      <c r="W70" s="328"/>
      <c r="X70" s="328"/>
      <c r="Y70" s="328"/>
      <c r="Z70" s="328"/>
      <c r="AA70" s="328"/>
      <c r="AB70" s="328"/>
      <c r="AC70" s="328"/>
      <c r="AD70" s="328"/>
      <c r="AE70" s="328"/>
      <c r="AF70" s="328"/>
      <c r="AG70" s="328"/>
      <c r="AH70" s="328"/>
      <c r="AI70" s="328"/>
      <c r="AJ70" s="328"/>
      <c r="AK70" s="328"/>
      <c r="AL70" s="328"/>
      <c r="AM70" s="328"/>
      <c r="AN70" s="328"/>
    </row>
    <row r="71" spans="1:40">
      <c r="A71" s="325"/>
      <c r="B71" s="334" t="s">
        <v>21</v>
      </c>
      <c r="C71" s="945">
        <v>20001</v>
      </c>
      <c r="D71" s="945" t="s">
        <v>76</v>
      </c>
      <c r="E71" s="946"/>
      <c r="F71" s="948">
        <f t="shared" ref="F71:M71" si="16">F$64/F$9*F16</f>
        <v>1679.3825756326835</v>
      </c>
      <c r="G71" s="948">
        <f t="shared" si="16"/>
        <v>386.81101759670423</v>
      </c>
      <c r="H71" s="948">
        <f t="shared" si="16"/>
        <v>618.74519291960053</v>
      </c>
      <c r="I71" s="948">
        <f t="shared" si="16"/>
        <v>982.22277003856107</v>
      </c>
      <c r="J71" s="948">
        <f t="shared" si="16"/>
        <v>1133.1857433973064</v>
      </c>
      <c r="K71" s="948">
        <f t="shared" si="16"/>
        <v>1292.3510822679955</v>
      </c>
      <c r="L71" s="948">
        <f t="shared" si="16"/>
        <v>1842.289344558018</v>
      </c>
      <c r="M71" s="948">
        <f t="shared" si="16"/>
        <v>2408.7527999401855</v>
      </c>
      <c r="N71" s="945"/>
      <c r="O71" s="939"/>
      <c r="P71" s="939"/>
      <c r="Q71" s="326"/>
      <c r="R71" s="326"/>
      <c r="S71" s="326"/>
      <c r="T71" s="328"/>
      <c r="U71" s="328"/>
      <c r="V71" s="328"/>
      <c r="W71" s="328"/>
      <c r="X71" s="328"/>
      <c r="Y71" s="328"/>
      <c r="Z71" s="328"/>
      <c r="AA71" s="328"/>
      <c r="AB71" s="328"/>
      <c r="AC71" s="328"/>
      <c r="AD71" s="328"/>
      <c r="AE71" s="328"/>
      <c r="AF71" s="328"/>
      <c r="AG71" s="328"/>
      <c r="AH71" s="328"/>
      <c r="AI71" s="328"/>
      <c r="AJ71" s="328"/>
      <c r="AK71" s="328"/>
      <c r="AL71" s="328"/>
      <c r="AM71" s="328"/>
      <c r="AN71" s="328"/>
    </row>
    <row r="72" spans="1:40">
      <c r="A72" s="325"/>
      <c r="B72" s="335"/>
      <c r="C72" s="335"/>
      <c r="D72" s="335"/>
      <c r="E72" s="335"/>
      <c r="F72" s="335"/>
      <c r="G72" s="335"/>
      <c r="H72" s="336"/>
      <c r="I72" s="336"/>
      <c r="J72" s="335"/>
      <c r="K72" s="335"/>
      <c r="L72" s="335"/>
      <c r="M72" s="335"/>
      <c r="N72" s="335"/>
      <c r="O72" s="939"/>
      <c r="P72" s="939"/>
      <c r="Q72" s="326"/>
      <c r="R72" s="326"/>
      <c r="S72" s="326"/>
      <c r="T72" s="328"/>
      <c r="U72" s="328"/>
      <c r="V72" s="328"/>
      <c r="W72" s="328"/>
      <c r="X72" s="328"/>
      <c r="Y72" s="328"/>
      <c r="Z72" s="328"/>
      <c r="AA72" s="328"/>
      <c r="AB72" s="328"/>
      <c r="AC72" s="328"/>
      <c r="AD72" s="328"/>
      <c r="AE72" s="328"/>
      <c r="AF72" s="328"/>
      <c r="AG72" s="328"/>
      <c r="AH72" s="328"/>
      <c r="AI72" s="328"/>
      <c r="AJ72" s="328"/>
      <c r="AK72" s="328"/>
      <c r="AL72" s="328"/>
      <c r="AM72" s="328"/>
      <c r="AN72" s="328"/>
    </row>
    <row r="73" spans="1:40">
      <c r="A73" s="325"/>
      <c r="B73" s="326"/>
      <c r="C73" s="326"/>
      <c r="D73" s="326"/>
      <c r="E73" s="326"/>
      <c r="F73" s="326"/>
      <c r="G73" s="326"/>
      <c r="H73" s="327"/>
      <c r="I73" s="327"/>
      <c r="J73" s="326"/>
      <c r="K73" s="326"/>
      <c r="L73" s="326"/>
      <c r="M73" s="326"/>
      <c r="N73" s="326"/>
      <c r="O73" s="939"/>
      <c r="P73" s="939"/>
      <c r="Q73" s="326"/>
      <c r="R73" s="326"/>
      <c r="S73" s="326"/>
      <c r="T73" s="328"/>
      <c r="U73" s="328"/>
      <c r="V73" s="328"/>
      <c r="W73" s="328"/>
      <c r="X73" s="328"/>
      <c r="Y73" s="328"/>
      <c r="Z73" s="328"/>
      <c r="AA73" s="328"/>
      <c r="AB73" s="328"/>
      <c r="AC73" s="328"/>
      <c r="AD73" s="328"/>
      <c r="AE73" s="328"/>
      <c r="AF73" s="328"/>
      <c r="AG73" s="328"/>
      <c r="AH73" s="328"/>
      <c r="AI73" s="328"/>
      <c r="AJ73" s="328"/>
      <c r="AK73" s="328"/>
      <c r="AL73" s="328"/>
      <c r="AM73" s="328"/>
      <c r="AN73" s="328"/>
    </row>
    <row r="74" spans="1:40">
      <c r="A74" s="325"/>
      <c r="B74" s="954" t="s">
        <v>227</v>
      </c>
      <c r="C74" s="326"/>
      <c r="D74" s="326"/>
      <c r="E74" s="326"/>
      <c r="F74" s="326"/>
      <c r="G74" s="326"/>
      <c r="H74" s="327"/>
      <c r="I74" s="327"/>
      <c r="J74" s="326"/>
      <c r="K74" s="326"/>
      <c r="L74" s="326"/>
      <c r="M74" s="326"/>
      <c r="N74" s="326"/>
      <c r="O74" s="939"/>
      <c r="P74" s="939"/>
      <c r="Q74" s="326"/>
      <c r="R74" s="326"/>
      <c r="S74" s="326"/>
      <c r="T74" s="328"/>
      <c r="U74" s="328"/>
      <c r="V74" s="328"/>
      <c r="W74" s="328"/>
      <c r="X74" s="328"/>
      <c r="Y74" s="328"/>
      <c r="Z74" s="328"/>
      <c r="AA74" s="328"/>
      <c r="AB74" s="328"/>
      <c r="AC74" s="328"/>
      <c r="AD74" s="328"/>
      <c r="AE74" s="328"/>
      <c r="AF74" s="328"/>
      <c r="AG74" s="328"/>
      <c r="AH74" s="328"/>
      <c r="AI74" s="328"/>
      <c r="AJ74" s="328"/>
      <c r="AK74" s="328"/>
      <c r="AL74" s="328"/>
      <c r="AM74" s="328"/>
      <c r="AN74" s="328"/>
    </row>
    <row r="75" spans="1:40">
      <c r="A75" s="325"/>
      <c r="B75" s="332">
        <v>1</v>
      </c>
      <c r="C75" s="332">
        <v>2</v>
      </c>
      <c r="D75" s="332">
        <v>3</v>
      </c>
      <c r="E75" s="332">
        <v>4</v>
      </c>
      <c r="F75" s="332">
        <v>5</v>
      </c>
      <c r="G75" s="332">
        <v>7</v>
      </c>
      <c r="H75" s="332">
        <v>8</v>
      </c>
      <c r="I75" s="332">
        <v>9</v>
      </c>
      <c r="J75" s="332">
        <v>10</v>
      </c>
      <c r="K75" s="332">
        <v>11</v>
      </c>
      <c r="L75" s="332">
        <v>12</v>
      </c>
      <c r="M75" s="332">
        <v>13</v>
      </c>
      <c r="N75" s="332">
        <v>14</v>
      </c>
      <c r="O75" s="939"/>
      <c r="P75" s="939"/>
      <c r="Q75" s="326"/>
      <c r="R75" s="326"/>
      <c r="S75" s="326"/>
      <c r="T75" s="328"/>
      <c r="U75" s="328"/>
      <c r="V75" s="328"/>
      <c r="W75" s="328"/>
      <c r="X75" s="328"/>
      <c r="Y75" s="328"/>
      <c r="Z75" s="328"/>
      <c r="AA75" s="328"/>
      <c r="AB75" s="328"/>
      <c r="AC75" s="328"/>
      <c r="AD75" s="328"/>
      <c r="AE75" s="328"/>
      <c r="AF75" s="328"/>
      <c r="AG75" s="328"/>
      <c r="AH75" s="328"/>
      <c r="AI75" s="328"/>
      <c r="AJ75" s="328"/>
      <c r="AK75" s="328"/>
      <c r="AL75" s="328"/>
      <c r="AM75" s="328"/>
      <c r="AN75" s="328"/>
    </row>
    <row r="76" spans="1:40" ht="60">
      <c r="A76" s="325"/>
      <c r="B76" s="332" t="s">
        <v>5</v>
      </c>
      <c r="C76" s="332" t="s">
        <v>28</v>
      </c>
      <c r="D76" s="332" t="s">
        <v>29</v>
      </c>
      <c r="E76" s="332" t="s">
        <v>215</v>
      </c>
      <c r="F76" s="332" t="s">
        <v>88</v>
      </c>
      <c r="G76" s="332" t="s">
        <v>11</v>
      </c>
      <c r="H76" s="332" t="s">
        <v>12</v>
      </c>
      <c r="I76" s="332" t="s">
        <v>13</v>
      </c>
      <c r="J76" s="332" t="s">
        <v>14</v>
      </c>
      <c r="K76" s="332" t="s">
        <v>15</v>
      </c>
      <c r="L76" s="332" t="s">
        <v>16</v>
      </c>
      <c r="M76" s="332" t="s">
        <v>17</v>
      </c>
      <c r="N76" s="332" t="s">
        <v>216</v>
      </c>
      <c r="O76" s="939"/>
      <c r="P76" s="939"/>
      <c r="Q76" s="326"/>
      <c r="R76" s="326"/>
      <c r="S76" s="326"/>
      <c r="T76" s="328"/>
      <c r="U76" s="328"/>
      <c r="V76" s="328"/>
      <c r="W76" s="328"/>
      <c r="X76" s="328"/>
      <c r="Y76" s="328"/>
      <c r="Z76" s="328"/>
      <c r="AA76" s="328"/>
      <c r="AB76" s="328"/>
      <c r="AC76" s="328"/>
      <c r="AD76" s="328"/>
      <c r="AE76" s="328"/>
      <c r="AF76" s="328"/>
      <c r="AG76" s="328"/>
      <c r="AH76" s="328"/>
      <c r="AI76" s="328"/>
      <c r="AJ76" s="328"/>
      <c r="AK76" s="328"/>
      <c r="AL76" s="328"/>
      <c r="AM76" s="328"/>
      <c r="AN76" s="328"/>
    </row>
    <row r="77" spans="1:40">
      <c r="A77" s="325"/>
      <c r="B77" s="338" t="s">
        <v>22</v>
      </c>
      <c r="C77" s="338" t="s">
        <v>19</v>
      </c>
      <c r="D77" s="338" t="s">
        <v>19</v>
      </c>
      <c r="E77" s="952">
        <f>E29</f>
        <v>4</v>
      </c>
      <c r="F77" s="951">
        <f t="shared" ref="F77:N77" si="17">F29</f>
        <v>1066.9374517713877</v>
      </c>
      <c r="G77" s="951">
        <f t="shared" si="17"/>
        <v>244.62941754544241</v>
      </c>
      <c r="H77" s="951">
        <f t="shared" si="17"/>
        <v>423.11030046697601</v>
      </c>
      <c r="I77" s="951">
        <f t="shared" si="17"/>
        <v>748.80832924857816</v>
      </c>
      <c r="J77" s="951">
        <f t="shared" si="17"/>
        <v>973.92908359897956</v>
      </c>
      <c r="K77" s="951">
        <f t="shared" si="17"/>
        <v>1256.1004935259648</v>
      </c>
      <c r="L77" s="951">
        <f t="shared" si="17"/>
        <v>2004.5321233099301</v>
      </c>
      <c r="M77" s="951">
        <f t="shared" si="17"/>
        <v>2927.2395401359922</v>
      </c>
      <c r="N77" s="953">
        <f t="shared" si="17"/>
        <v>6068.75</v>
      </c>
      <c r="O77" s="939"/>
      <c r="P77" s="939"/>
      <c r="Q77" s="326"/>
      <c r="R77" s="326"/>
      <c r="S77" s="326"/>
      <c r="T77" s="328"/>
      <c r="U77" s="328"/>
      <c r="V77" s="328"/>
      <c r="W77" s="328"/>
      <c r="X77" s="328"/>
      <c r="Y77" s="328"/>
      <c r="Z77" s="328"/>
      <c r="AA77" s="328"/>
      <c r="AB77" s="328"/>
      <c r="AC77" s="328"/>
      <c r="AD77" s="328"/>
      <c r="AE77" s="328"/>
      <c r="AF77" s="328"/>
      <c r="AG77" s="328"/>
      <c r="AH77" s="328"/>
      <c r="AI77" s="328"/>
      <c r="AJ77" s="328"/>
      <c r="AK77" s="328"/>
      <c r="AL77" s="328"/>
      <c r="AM77" s="328"/>
      <c r="AN77" s="328"/>
    </row>
    <row r="78" spans="1:40">
      <c r="A78" s="325"/>
      <c r="B78" s="334" t="s">
        <v>22</v>
      </c>
      <c r="C78" s="945" t="s">
        <v>75</v>
      </c>
      <c r="D78" s="945">
        <v>500</v>
      </c>
      <c r="E78" s="946"/>
      <c r="F78" s="948">
        <f>F$77/F$9*F10</f>
        <v>1097.1835225762586</v>
      </c>
      <c r="G78" s="948">
        <f t="shared" ref="G78:M78" si="18">G$77/G$9*G10</f>
        <v>251.56429331697839</v>
      </c>
      <c r="H78" s="948">
        <f t="shared" si="18"/>
        <v>435.1048406201474</v>
      </c>
      <c r="I78" s="948">
        <f t="shared" si="18"/>
        <v>770.03591827746391</v>
      </c>
      <c r="J78" s="948">
        <f t="shared" si="18"/>
        <v>1001.538507162236</v>
      </c>
      <c r="K78" s="948">
        <f t="shared" si="18"/>
        <v>1291.7090518366165</v>
      </c>
      <c r="L78" s="948">
        <f t="shared" si="18"/>
        <v>2061.3575917866533</v>
      </c>
      <c r="M78" s="948">
        <f t="shared" si="18"/>
        <v>3010.2223750217445</v>
      </c>
      <c r="N78" s="945"/>
      <c r="O78" s="939"/>
      <c r="P78" s="939"/>
      <c r="Q78" s="326"/>
      <c r="R78" s="326"/>
      <c r="S78" s="326"/>
      <c r="T78" s="328"/>
      <c r="U78" s="328"/>
      <c r="V78" s="328"/>
      <c r="W78" s="328"/>
      <c r="X78" s="328"/>
      <c r="Y78" s="328"/>
      <c r="Z78" s="328"/>
      <c r="AA78" s="328"/>
      <c r="AB78" s="328"/>
      <c r="AC78" s="328"/>
      <c r="AD78" s="328"/>
      <c r="AE78" s="328"/>
      <c r="AF78" s="328"/>
      <c r="AG78" s="328"/>
      <c r="AH78" s="328"/>
      <c r="AI78" s="328"/>
      <c r="AJ78" s="328"/>
      <c r="AK78" s="328"/>
      <c r="AL78" s="328"/>
      <c r="AM78" s="328"/>
      <c r="AN78" s="328"/>
    </row>
    <row r="79" spans="1:40">
      <c r="A79" s="325"/>
      <c r="B79" s="334" t="s">
        <v>22</v>
      </c>
      <c r="C79" s="945">
        <v>501</v>
      </c>
      <c r="D79" s="945">
        <v>1000</v>
      </c>
      <c r="E79" s="946"/>
      <c r="F79" s="948">
        <f t="shared" ref="F79:M79" si="19">F$77/F$9*F11</f>
        <v>992.11218434973352</v>
      </c>
      <c r="G79" s="948">
        <f t="shared" si="19"/>
        <v>227.47334006718796</v>
      </c>
      <c r="H79" s="948">
        <f t="shared" si="19"/>
        <v>393.43720076583094</v>
      </c>
      <c r="I79" s="948">
        <f t="shared" si="19"/>
        <v>696.29373864107515</v>
      </c>
      <c r="J79" s="948">
        <f t="shared" si="19"/>
        <v>905.62657532257595</v>
      </c>
      <c r="K79" s="948">
        <f t="shared" si="19"/>
        <v>1168.009054631859</v>
      </c>
      <c r="L79" s="948">
        <f t="shared" si="19"/>
        <v>1863.9525120750436</v>
      </c>
      <c r="M79" s="948">
        <f t="shared" si="19"/>
        <v>2721.9496414317446</v>
      </c>
      <c r="N79" s="945"/>
      <c r="O79" s="939"/>
      <c r="P79" s="939"/>
      <c r="Q79" s="326"/>
      <c r="R79" s="326"/>
      <c r="S79" s="326"/>
      <c r="T79" s="328"/>
      <c r="U79" s="328"/>
      <c r="V79" s="328"/>
      <c r="W79" s="328"/>
      <c r="X79" s="328"/>
      <c r="Y79" s="328"/>
      <c r="Z79" s="328"/>
      <c r="AA79" s="328"/>
      <c r="AB79" s="328"/>
      <c r="AC79" s="328"/>
      <c r="AD79" s="328"/>
      <c r="AE79" s="328"/>
      <c r="AF79" s="328"/>
      <c r="AG79" s="328"/>
      <c r="AH79" s="328"/>
      <c r="AI79" s="328"/>
      <c r="AJ79" s="328"/>
      <c r="AK79" s="328"/>
      <c r="AL79" s="328"/>
      <c r="AM79" s="328"/>
      <c r="AN79" s="328"/>
    </row>
    <row r="80" spans="1:40">
      <c r="A80" s="325"/>
      <c r="B80" s="334" t="s">
        <v>22</v>
      </c>
      <c r="C80" s="945">
        <v>1001</v>
      </c>
      <c r="D80" s="945">
        <v>2000</v>
      </c>
      <c r="E80" s="946"/>
      <c r="F80" s="948">
        <f t="shared" ref="F80:M80" si="20">F$77/F$9*F12</f>
        <v>1136.8804068802244</v>
      </c>
      <c r="G80" s="948">
        <f t="shared" si="20"/>
        <v>260.66606931099295</v>
      </c>
      <c r="H80" s="948">
        <f t="shared" si="20"/>
        <v>450.84724484222033</v>
      </c>
      <c r="I80" s="948">
        <f t="shared" si="20"/>
        <v>797.89636835602766</v>
      </c>
      <c r="J80" s="948">
        <f t="shared" si="20"/>
        <v>1037.7748864248697</v>
      </c>
      <c r="K80" s="948">
        <f t="shared" si="20"/>
        <v>1338.4440088698229</v>
      </c>
      <c r="L80" s="948">
        <f t="shared" si="20"/>
        <v>2135.9389832735715</v>
      </c>
      <c r="M80" s="948">
        <f t="shared" si="20"/>
        <v>3119.1343727792946</v>
      </c>
      <c r="N80" s="945"/>
      <c r="O80" s="939"/>
      <c r="P80" s="939"/>
      <c r="Q80" s="326"/>
      <c r="R80" s="326"/>
      <c r="S80" s="326"/>
      <c r="T80" s="328"/>
      <c r="U80" s="328"/>
      <c r="V80" s="328"/>
      <c r="W80" s="328"/>
      <c r="X80" s="328"/>
      <c r="Y80" s="328"/>
      <c r="Z80" s="328"/>
      <c r="AA80" s="328"/>
      <c r="AB80" s="328"/>
      <c r="AC80" s="328"/>
      <c r="AD80" s="328"/>
      <c r="AE80" s="328"/>
      <c r="AF80" s="328"/>
      <c r="AG80" s="328"/>
      <c r="AH80" s="328"/>
      <c r="AI80" s="328"/>
      <c r="AJ80" s="328"/>
      <c r="AK80" s="328"/>
      <c r="AL80" s="328"/>
      <c r="AM80" s="328"/>
      <c r="AN80" s="328"/>
    </row>
    <row r="81" spans="1:40">
      <c r="A81" s="325"/>
      <c r="B81" s="334" t="s">
        <v>22</v>
      </c>
      <c r="C81" s="945">
        <v>2001</v>
      </c>
      <c r="D81" s="945">
        <v>5000</v>
      </c>
      <c r="E81" s="946"/>
      <c r="F81" s="948">
        <f t="shared" ref="F81:M81" si="21">F$77/F$9*F13</f>
        <v>925.60894062892908</v>
      </c>
      <c r="G81" s="948">
        <f t="shared" si="21"/>
        <v>212.2253517720045</v>
      </c>
      <c r="H81" s="948">
        <f t="shared" si="21"/>
        <v>367.06432634285375</v>
      </c>
      <c r="I81" s="948">
        <f t="shared" si="21"/>
        <v>649.61979094385174</v>
      </c>
      <c r="J81" s="948">
        <f t="shared" si="21"/>
        <v>844.92063318339137</v>
      </c>
      <c r="K81" s="948">
        <f t="shared" si="21"/>
        <v>1089.7150954873082</v>
      </c>
      <c r="L81" s="948">
        <f t="shared" si="21"/>
        <v>1739.0080852753872</v>
      </c>
      <c r="M81" s="948">
        <f t="shared" si="21"/>
        <v>2539.4919685441387</v>
      </c>
      <c r="N81" s="945"/>
      <c r="O81" s="939"/>
      <c r="P81" s="939"/>
      <c r="Q81" s="326"/>
      <c r="R81" s="326"/>
      <c r="S81" s="326"/>
      <c r="T81" s="328"/>
      <c r="U81" s="328"/>
      <c r="V81" s="328"/>
      <c r="W81" s="328"/>
      <c r="X81" s="328"/>
      <c r="Y81" s="328"/>
      <c r="Z81" s="328"/>
      <c r="AA81" s="328"/>
      <c r="AB81" s="328"/>
      <c r="AC81" s="328"/>
      <c r="AD81" s="328"/>
      <c r="AE81" s="328"/>
      <c r="AF81" s="328"/>
      <c r="AG81" s="328"/>
      <c r="AH81" s="328"/>
      <c r="AI81" s="328"/>
      <c r="AJ81" s="328"/>
      <c r="AK81" s="328"/>
      <c r="AL81" s="328"/>
      <c r="AM81" s="328"/>
      <c r="AN81" s="328"/>
    </row>
    <row r="82" spans="1:40">
      <c r="A82" s="325"/>
      <c r="B82" s="334" t="s">
        <v>22</v>
      </c>
      <c r="C82" s="945">
        <v>5001</v>
      </c>
      <c r="D82" s="945">
        <v>10000</v>
      </c>
      <c r="E82" s="946"/>
      <c r="F82" s="948">
        <f t="shared" ref="F82:M82" si="22">F$77/F$9*F14</f>
        <v>1618.9690529339075</v>
      </c>
      <c r="G82" s="948">
        <f t="shared" si="22"/>
        <v>371.20025713389163</v>
      </c>
      <c r="H82" s="948">
        <f t="shared" si="22"/>
        <v>642.02684168253961</v>
      </c>
      <c r="I82" s="948">
        <f t="shared" si="22"/>
        <v>1136.240469973071</v>
      </c>
      <c r="J82" s="948">
        <f t="shared" si="22"/>
        <v>1477.8383151525927</v>
      </c>
      <c r="K82" s="948">
        <f t="shared" si="22"/>
        <v>1906.0047269099716</v>
      </c>
      <c r="L82" s="948">
        <f t="shared" si="22"/>
        <v>3041.6735937638032</v>
      </c>
      <c r="M82" s="948">
        <f t="shared" si="22"/>
        <v>4441.7882399165228</v>
      </c>
      <c r="N82" s="945"/>
      <c r="O82" s="939"/>
      <c r="P82" s="939"/>
      <c r="Q82" s="326"/>
      <c r="R82" s="326"/>
      <c r="S82" s="326"/>
      <c r="T82" s="328"/>
      <c r="U82" s="328"/>
      <c r="V82" s="328"/>
      <c r="W82" s="328"/>
      <c r="X82" s="328"/>
      <c r="Y82" s="328"/>
      <c r="Z82" s="328"/>
      <c r="AA82" s="328"/>
      <c r="AB82" s="328"/>
      <c r="AC82" s="328"/>
      <c r="AD82" s="328"/>
      <c r="AE82" s="328"/>
      <c r="AF82" s="328"/>
      <c r="AG82" s="328"/>
      <c r="AH82" s="328"/>
      <c r="AI82" s="328"/>
      <c r="AJ82" s="328"/>
      <c r="AK82" s="328"/>
      <c r="AL82" s="328"/>
      <c r="AM82" s="328"/>
      <c r="AN82" s="328"/>
    </row>
    <row r="83" spans="1:40">
      <c r="A83" s="325"/>
      <c r="B83" s="334" t="s">
        <v>22</v>
      </c>
      <c r="C83" s="945">
        <v>10001</v>
      </c>
      <c r="D83" s="945">
        <v>20000</v>
      </c>
      <c r="E83" s="946"/>
      <c r="F83" s="948">
        <f t="shared" ref="F83:M83" si="23">F$77/F$9*F15</f>
        <v>661.72041561383924</v>
      </c>
      <c r="G83" s="948">
        <f t="shared" si="23"/>
        <v>151.7204964365865</v>
      </c>
      <c r="H83" s="948">
        <f t="shared" si="23"/>
        <v>262.41531161050199</v>
      </c>
      <c r="I83" s="948">
        <f t="shared" si="23"/>
        <v>464.41500204422925</v>
      </c>
      <c r="J83" s="948">
        <f t="shared" si="23"/>
        <v>604.03611936907851</v>
      </c>
      <c r="K83" s="948">
        <f t="shared" si="23"/>
        <v>779.04036384585368</v>
      </c>
      <c r="L83" s="948">
        <f t="shared" si="23"/>
        <v>1243.2217348315128</v>
      </c>
      <c r="M83" s="948">
        <f t="shared" si="23"/>
        <v>1815.4898976356251</v>
      </c>
      <c r="N83" s="945"/>
      <c r="O83" s="939"/>
      <c r="P83" s="939"/>
      <c r="Q83" s="326"/>
      <c r="R83" s="326"/>
      <c r="S83" s="326"/>
      <c r="T83" s="328"/>
      <c r="U83" s="328"/>
      <c r="V83" s="328"/>
      <c r="W83" s="328"/>
      <c r="X83" s="328"/>
      <c r="Y83" s="328"/>
      <c r="Z83" s="328"/>
      <c r="AA83" s="328"/>
      <c r="AB83" s="328"/>
      <c r="AC83" s="328"/>
      <c r="AD83" s="328"/>
      <c r="AE83" s="328"/>
      <c r="AF83" s="328"/>
      <c r="AG83" s="328"/>
      <c r="AH83" s="328"/>
      <c r="AI83" s="328"/>
      <c r="AJ83" s="328"/>
      <c r="AK83" s="328"/>
      <c r="AL83" s="328"/>
      <c r="AM83" s="328"/>
      <c r="AN83" s="328"/>
    </row>
    <row r="84" spans="1:40">
      <c r="A84" s="325"/>
      <c r="B84" s="334" t="s">
        <v>22</v>
      </c>
      <c r="C84" s="945">
        <v>20001</v>
      </c>
      <c r="D84" s="945" t="s">
        <v>76</v>
      </c>
      <c r="E84" s="946"/>
      <c r="F84" s="948">
        <f t="shared" ref="F84:M84" si="24">F$77/F$9*F16</f>
        <v>1066.9374517713877</v>
      </c>
      <c r="G84" s="948">
        <f t="shared" si="24"/>
        <v>244.62941754544235</v>
      </c>
      <c r="H84" s="948">
        <f t="shared" si="24"/>
        <v>423.11030046697596</v>
      </c>
      <c r="I84" s="948">
        <f t="shared" si="24"/>
        <v>748.8083292485785</v>
      </c>
      <c r="J84" s="948">
        <f t="shared" si="24"/>
        <v>973.92908359897967</v>
      </c>
      <c r="K84" s="948">
        <f t="shared" si="24"/>
        <v>1256.1004935259648</v>
      </c>
      <c r="L84" s="948">
        <f t="shared" si="24"/>
        <v>2004.5321233099301</v>
      </c>
      <c r="M84" s="948">
        <f t="shared" si="24"/>
        <v>2927.2395401359909</v>
      </c>
      <c r="N84" s="945"/>
      <c r="O84" s="939"/>
      <c r="P84" s="939"/>
      <c r="Q84" s="326"/>
      <c r="R84" s="326"/>
      <c r="S84" s="326"/>
      <c r="T84" s="328"/>
      <c r="U84" s="328"/>
      <c r="V84" s="328"/>
      <c r="W84" s="328"/>
      <c r="X84" s="328"/>
      <c r="Y84" s="328"/>
      <c r="Z84" s="328"/>
      <c r="AA84" s="328"/>
      <c r="AB84" s="328"/>
      <c r="AC84" s="328"/>
      <c r="AD84" s="328"/>
      <c r="AE84" s="328"/>
      <c r="AF84" s="328"/>
      <c r="AG84" s="328"/>
      <c r="AH84" s="328"/>
      <c r="AI84" s="328"/>
      <c r="AJ84" s="328"/>
      <c r="AK84" s="328"/>
      <c r="AL84" s="328"/>
      <c r="AM84" s="328"/>
      <c r="AN84" s="328"/>
    </row>
    <row r="85" spans="1:40">
      <c r="A85" s="325"/>
      <c r="B85" s="335"/>
      <c r="C85" s="335"/>
      <c r="D85" s="335"/>
      <c r="E85" s="335"/>
      <c r="F85" s="335"/>
      <c r="G85" s="335"/>
      <c r="H85" s="336"/>
      <c r="I85" s="336"/>
      <c r="J85" s="335"/>
      <c r="K85" s="335"/>
      <c r="L85" s="335"/>
      <c r="M85" s="335"/>
      <c r="N85" s="335"/>
      <c r="O85" s="939"/>
      <c r="P85" s="939"/>
      <c r="Q85" s="326"/>
      <c r="R85" s="326"/>
      <c r="S85" s="326"/>
      <c r="T85" s="328"/>
      <c r="U85" s="328"/>
      <c r="V85" s="328"/>
      <c r="W85" s="328"/>
      <c r="X85" s="328"/>
      <c r="Y85" s="328"/>
      <c r="Z85" s="328"/>
      <c r="AA85" s="328"/>
      <c r="AB85" s="328"/>
      <c r="AC85" s="328"/>
      <c r="AD85" s="328"/>
      <c r="AE85" s="328"/>
      <c r="AF85" s="328"/>
      <c r="AG85" s="328"/>
      <c r="AH85" s="328"/>
      <c r="AI85" s="328"/>
      <c r="AJ85" s="328"/>
      <c r="AK85" s="328"/>
      <c r="AL85" s="328"/>
      <c r="AM85" s="328"/>
      <c r="AN85" s="328"/>
    </row>
    <row r="86" spans="1:40">
      <c r="A86" s="325"/>
      <c r="B86" s="326"/>
      <c r="C86" s="326"/>
      <c r="D86" s="326"/>
      <c r="E86" s="326"/>
      <c r="F86" s="326"/>
      <c r="G86" s="326"/>
      <c r="H86" s="327"/>
      <c r="I86" s="327"/>
      <c r="J86" s="326"/>
      <c r="K86" s="326"/>
      <c r="L86" s="326"/>
      <c r="M86" s="326"/>
      <c r="N86" s="326"/>
      <c r="O86" s="939"/>
      <c r="P86" s="939"/>
      <c r="Q86" s="326"/>
      <c r="R86" s="326"/>
      <c r="S86" s="326"/>
      <c r="T86" s="328"/>
      <c r="U86" s="328"/>
      <c r="V86" s="328"/>
      <c r="W86" s="328"/>
      <c r="X86" s="328"/>
      <c r="Y86" s="328"/>
      <c r="Z86" s="328"/>
      <c r="AA86" s="328"/>
      <c r="AB86" s="328"/>
      <c r="AC86" s="328"/>
      <c r="AD86" s="328"/>
      <c r="AE86" s="328"/>
      <c r="AF86" s="328"/>
      <c r="AG86" s="328"/>
      <c r="AH86" s="328"/>
      <c r="AI86" s="328"/>
      <c r="AJ86" s="328"/>
      <c r="AK86" s="328"/>
      <c r="AL86" s="328"/>
      <c r="AM86" s="328"/>
      <c r="AN86" s="328"/>
    </row>
    <row r="87" spans="1:40">
      <c r="A87" s="325"/>
      <c r="B87" s="954" t="s">
        <v>228</v>
      </c>
      <c r="C87" s="326"/>
      <c r="D87" s="326"/>
      <c r="E87" s="326"/>
      <c r="F87" s="326"/>
      <c r="G87" s="326"/>
      <c r="H87" s="327"/>
      <c r="I87" s="327"/>
      <c r="J87" s="326"/>
      <c r="K87" s="326"/>
      <c r="L87" s="326"/>
      <c r="M87" s="326"/>
      <c r="N87" s="326"/>
      <c r="O87" s="939"/>
      <c r="P87" s="939"/>
      <c r="Q87" s="326"/>
      <c r="R87" s="326"/>
      <c r="S87" s="326"/>
      <c r="T87" s="328"/>
      <c r="U87" s="328"/>
      <c r="V87" s="328"/>
      <c r="W87" s="328"/>
      <c r="X87" s="328"/>
      <c r="Y87" s="328"/>
      <c r="Z87" s="328"/>
      <c r="AA87" s="328"/>
      <c r="AB87" s="328"/>
      <c r="AC87" s="328"/>
      <c r="AD87" s="328"/>
      <c r="AE87" s="328"/>
      <c r="AF87" s="328"/>
      <c r="AG87" s="328"/>
      <c r="AH87" s="328"/>
      <c r="AI87" s="328"/>
      <c r="AJ87" s="328"/>
      <c r="AK87" s="328"/>
      <c r="AL87" s="328"/>
      <c r="AM87" s="328"/>
      <c r="AN87" s="328"/>
    </row>
    <row r="88" spans="1:40">
      <c r="A88" s="325"/>
      <c r="B88" s="332">
        <v>1</v>
      </c>
      <c r="C88" s="332">
        <v>2</v>
      </c>
      <c r="D88" s="332">
        <v>3</v>
      </c>
      <c r="E88" s="332">
        <v>4</v>
      </c>
      <c r="F88" s="332">
        <v>5</v>
      </c>
      <c r="G88" s="332">
        <v>7</v>
      </c>
      <c r="H88" s="332">
        <v>8</v>
      </c>
      <c r="I88" s="332">
        <v>9</v>
      </c>
      <c r="J88" s="332">
        <v>10</v>
      </c>
      <c r="K88" s="332">
        <v>11</v>
      </c>
      <c r="L88" s="332">
        <v>12</v>
      </c>
      <c r="M88" s="332">
        <v>13</v>
      </c>
      <c r="N88" s="332">
        <v>14</v>
      </c>
      <c r="O88" s="939"/>
      <c r="P88" s="939"/>
      <c r="Q88" s="326"/>
      <c r="R88" s="326"/>
      <c r="S88" s="326"/>
      <c r="T88" s="328"/>
      <c r="U88" s="328"/>
      <c r="V88" s="328"/>
      <c r="W88" s="328"/>
      <c r="X88" s="328"/>
      <c r="Y88" s="328"/>
      <c r="Z88" s="328"/>
      <c r="AA88" s="328"/>
      <c r="AB88" s="328"/>
      <c r="AC88" s="328"/>
      <c r="AD88" s="328"/>
      <c r="AE88" s="328"/>
      <c r="AF88" s="328"/>
      <c r="AG88" s="328"/>
      <c r="AH88" s="328"/>
      <c r="AI88" s="328"/>
      <c r="AJ88" s="328"/>
      <c r="AK88" s="328"/>
      <c r="AL88" s="328"/>
      <c r="AM88" s="328"/>
      <c r="AN88" s="328"/>
    </row>
    <row r="89" spans="1:40" ht="60">
      <c r="A89" s="325"/>
      <c r="B89" s="332" t="s">
        <v>5</v>
      </c>
      <c r="C89" s="332" t="s">
        <v>28</v>
      </c>
      <c r="D89" s="332" t="s">
        <v>29</v>
      </c>
      <c r="E89" s="332" t="s">
        <v>215</v>
      </c>
      <c r="F89" s="332" t="s">
        <v>88</v>
      </c>
      <c r="G89" s="332" t="s">
        <v>11</v>
      </c>
      <c r="H89" s="332" t="s">
        <v>12</v>
      </c>
      <c r="I89" s="332" t="s">
        <v>13</v>
      </c>
      <c r="J89" s="332" t="s">
        <v>14</v>
      </c>
      <c r="K89" s="332" t="s">
        <v>15</v>
      </c>
      <c r="L89" s="332" t="s">
        <v>16</v>
      </c>
      <c r="M89" s="332" t="s">
        <v>17</v>
      </c>
      <c r="N89" s="332" t="s">
        <v>216</v>
      </c>
      <c r="O89" s="939"/>
      <c r="P89" s="939"/>
      <c r="Q89" s="326"/>
      <c r="R89" s="326"/>
      <c r="S89" s="326"/>
      <c r="T89" s="328"/>
      <c r="U89" s="328"/>
      <c r="V89" s="328"/>
      <c r="W89" s="328"/>
      <c r="X89" s="328"/>
      <c r="Y89" s="328"/>
      <c r="Z89" s="328"/>
      <c r="AA89" s="328"/>
      <c r="AB89" s="328"/>
      <c r="AC89" s="328"/>
      <c r="AD89" s="328"/>
      <c r="AE89" s="328"/>
      <c r="AF89" s="328"/>
      <c r="AG89" s="328"/>
      <c r="AH89" s="328"/>
      <c r="AI89" s="328"/>
      <c r="AJ89" s="328"/>
      <c r="AK89" s="328"/>
      <c r="AL89" s="328"/>
      <c r="AM89" s="328"/>
      <c r="AN89" s="328"/>
    </row>
    <row r="90" spans="1:40">
      <c r="A90" s="325"/>
      <c r="B90" s="338" t="s">
        <v>24</v>
      </c>
      <c r="C90" s="338" t="s">
        <v>19</v>
      </c>
      <c r="D90" s="338" t="s">
        <v>19</v>
      </c>
      <c r="E90" s="952">
        <f>E30</f>
        <v>42</v>
      </c>
      <c r="F90" s="951">
        <f t="shared" ref="F90:N90" si="25">F30</f>
        <v>2209.9191348902218</v>
      </c>
      <c r="G90" s="951">
        <f t="shared" si="25"/>
        <v>570.89688226155351</v>
      </c>
      <c r="H90" s="951">
        <f t="shared" si="25"/>
        <v>1016.0467958700767</v>
      </c>
      <c r="I90" s="951">
        <f t="shared" si="25"/>
        <v>1827.0687747242666</v>
      </c>
      <c r="J90" s="951">
        <f t="shared" si="25"/>
        <v>2422.982077976787</v>
      </c>
      <c r="K90" s="951">
        <f t="shared" si="25"/>
        <v>3245.7391957190703</v>
      </c>
      <c r="L90" s="951">
        <f t="shared" si="25"/>
        <v>5410.394322845551</v>
      </c>
      <c r="M90" s="951">
        <f t="shared" si="25"/>
        <v>8036.2041875456716</v>
      </c>
      <c r="N90" s="953">
        <f t="shared" si="25"/>
        <v>3229.8571428571427</v>
      </c>
      <c r="O90" s="939"/>
      <c r="P90" s="939"/>
      <c r="Q90" s="326"/>
      <c r="R90" s="326"/>
      <c r="S90" s="326"/>
      <c r="T90" s="328"/>
      <c r="U90" s="328"/>
      <c r="V90" s="328"/>
      <c r="W90" s="328"/>
      <c r="X90" s="328"/>
      <c r="Y90" s="328"/>
      <c r="Z90" s="328"/>
      <c r="AA90" s="328"/>
      <c r="AB90" s="328"/>
      <c r="AC90" s="328"/>
      <c r="AD90" s="328"/>
      <c r="AE90" s="328"/>
      <c r="AF90" s="328"/>
      <c r="AG90" s="328"/>
      <c r="AH90" s="328"/>
      <c r="AI90" s="328"/>
      <c r="AJ90" s="328"/>
      <c r="AK90" s="328"/>
      <c r="AL90" s="328"/>
      <c r="AM90" s="328"/>
      <c r="AN90" s="328"/>
    </row>
    <row r="91" spans="1:40">
      <c r="A91" s="325"/>
      <c r="B91" s="334" t="s">
        <v>24</v>
      </c>
      <c r="C91" s="945" t="s">
        <v>75</v>
      </c>
      <c r="D91" s="945">
        <v>500</v>
      </c>
      <c r="E91" s="946"/>
      <c r="F91" s="948">
        <f>F$90/F$9*F10</f>
        <v>2272.5670159969868</v>
      </c>
      <c r="G91" s="948">
        <f t="shared" ref="G91:M91" si="26">G$90/G$9*G10</f>
        <v>587.08094956043283</v>
      </c>
      <c r="H91" s="948">
        <f t="shared" si="26"/>
        <v>1044.8501931806936</v>
      </c>
      <c r="I91" s="948">
        <f t="shared" si="26"/>
        <v>1878.863424386185</v>
      </c>
      <c r="J91" s="948">
        <f t="shared" si="26"/>
        <v>2491.6699728179947</v>
      </c>
      <c r="K91" s="948">
        <f t="shared" si="26"/>
        <v>3337.7510164353412</v>
      </c>
      <c r="L91" s="948">
        <f t="shared" si="26"/>
        <v>5563.7708581798097</v>
      </c>
      <c r="M91" s="948">
        <f t="shared" si="26"/>
        <v>8264.0184801786254</v>
      </c>
      <c r="N91" s="945"/>
      <c r="O91" s="939"/>
      <c r="P91" s="939"/>
      <c r="Q91" s="326"/>
      <c r="R91" s="326"/>
      <c r="S91" s="326"/>
      <c r="T91" s="328"/>
      <c r="U91" s="328"/>
      <c r="V91" s="328"/>
      <c r="W91" s="328"/>
      <c r="X91" s="328"/>
      <c r="Y91" s="328"/>
      <c r="Z91" s="328"/>
      <c r="AA91" s="328"/>
      <c r="AB91" s="328"/>
      <c r="AC91" s="328"/>
      <c r="AD91" s="328"/>
      <c r="AE91" s="328"/>
      <c r="AF91" s="328"/>
      <c r="AG91" s="328"/>
      <c r="AH91" s="328"/>
      <c r="AI91" s="328"/>
      <c r="AJ91" s="328"/>
      <c r="AK91" s="328"/>
      <c r="AL91" s="328"/>
      <c r="AM91" s="328"/>
      <c r="AN91" s="328"/>
    </row>
    <row r="92" spans="1:40">
      <c r="A92" s="325"/>
      <c r="B92" s="334" t="s">
        <v>24</v>
      </c>
      <c r="C92" s="945">
        <v>501</v>
      </c>
      <c r="D92" s="945">
        <v>1000</v>
      </c>
      <c r="E92" s="946"/>
      <c r="F92" s="948">
        <f t="shared" ref="F92:M92" si="27">F$90/F$9*F11</f>
        <v>2054.935550825518</v>
      </c>
      <c r="G92" s="948">
        <f t="shared" si="27"/>
        <v>530.85937883106885</v>
      </c>
      <c r="H92" s="948">
        <f t="shared" si="27"/>
        <v>944.79053517019122</v>
      </c>
      <c r="I92" s="948">
        <f t="shared" si="27"/>
        <v>1698.9348251290751</v>
      </c>
      <c r="J92" s="948">
        <f t="shared" si="27"/>
        <v>2253.056201214767</v>
      </c>
      <c r="K92" s="948">
        <f t="shared" si="27"/>
        <v>3018.1126343893416</v>
      </c>
      <c r="L92" s="948">
        <f t="shared" si="27"/>
        <v>5030.9585823610541</v>
      </c>
      <c r="M92" s="948">
        <f t="shared" si="27"/>
        <v>7472.6180781727235</v>
      </c>
      <c r="N92" s="945"/>
      <c r="O92" s="939"/>
      <c r="P92" s="939"/>
      <c r="Q92" s="326"/>
      <c r="R92" s="326"/>
      <c r="S92" s="326"/>
      <c r="T92" s="328"/>
      <c r="U92" s="328"/>
      <c r="V92" s="328"/>
      <c r="W92" s="328"/>
      <c r="X92" s="328"/>
      <c r="Y92" s="328"/>
      <c r="Z92" s="328"/>
      <c r="AA92" s="328"/>
      <c r="AB92" s="328"/>
      <c r="AC92" s="328"/>
      <c r="AD92" s="328"/>
      <c r="AE92" s="328"/>
      <c r="AF92" s="328"/>
      <c r="AG92" s="328"/>
      <c r="AH92" s="328"/>
      <c r="AI92" s="328"/>
      <c r="AJ92" s="328"/>
      <c r="AK92" s="328"/>
      <c r="AL92" s="328"/>
      <c r="AM92" s="328"/>
      <c r="AN92" s="328"/>
    </row>
    <row r="93" spans="1:40">
      <c r="A93" s="325"/>
      <c r="B93" s="334" t="s">
        <v>24</v>
      </c>
      <c r="C93" s="945">
        <v>1001</v>
      </c>
      <c r="D93" s="945">
        <v>2000</v>
      </c>
      <c r="E93" s="946"/>
      <c r="F93" s="948">
        <f t="shared" ref="F93:M93" si="28">F$90/F$9*F12</f>
        <v>2354.790115460979</v>
      </c>
      <c r="G93" s="948">
        <f t="shared" si="28"/>
        <v>608.32195806285768</v>
      </c>
      <c r="H93" s="948">
        <f t="shared" si="28"/>
        <v>1082.6536202101834</v>
      </c>
      <c r="I93" s="948">
        <f t="shared" si="28"/>
        <v>1946.8420464180588</v>
      </c>
      <c r="J93" s="948">
        <f t="shared" si="28"/>
        <v>2581.8203739125811</v>
      </c>
      <c r="K93" s="948">
        <f t="shared" si="28"/>
        <v>3458.5132346135388</v>
      </c>
      <c r="L93" s="948">
        <f t="shared" si="28"/>
        <v>5765.0720657775464</v>
      </c>
      <c r="M93" s="948">
        <f t="shared" si="28"/>
        <v>8563.0165773458048</v>
      </c>
      <c r="N93" s="945"/>
      <c r="O93" s="939"/>
      <c r="P93" s="939"/>
      <c r="Q93" s="326"/>
      <c r="R93" s="326"/>
      <c r="S93" s="326"/>
      <c r="T93" s="328"/>
      <c r="U93" s="328"/>
      <c r="V93" s="328"/>
      <c r="W93" s="328"/>
      <c r="X93" s="328"/>
      <c r="Y93" s="328"/>
      <c r="Z93" s="328"/>
      <c r="AA93" s="328"/>
      <c r="AB93" s="328"/>
      <c r="AC93" s="328"/>
      <c r="AD93" s="328"/>
      <c r="AE93" s="328"/>
      <c r="AF93" s="328"/>
      <c r="AG93" s="328"/>
      <c r="AH93" s="328"/>
      <c r="AI93" s="328"/>
      <c r="AJ93" s="328"/>
      <c r="AK93" s="328"/>
      <c r="AL93" s="328"/>
      <c r="AM93" s="328"/>
      <c r="AN93" s="328"/>
    </row>
    <row r="94" spans="1:40">
      <c r="A94" s="325"/>
      <c r="B94" s="334" t="s">
        <v>24</v>
      </c>
      <c r="C94" s="945">
        <v>2001</v>
      </c>
      <c r="D94" s="945">
        <v>5000</v>
      </c>
      <c r="E94" s="946"/>
      <c r="F94" s="948">
        <f t="shared" ref="F94:M94" si="29">F$90/F$9*F13</f>
        <v>1917.1891528648209</v>
      </c>
      <c r="G94" s="948">
        <f t="shared" si="29"/>
        <v>495.274823768864</v>
      </c>
      <c r="H94" s="948">
        <f t="shared" si="29"/>
        <v>881.45935527271354</v>
      </c>
      <c r="I94" s="948">
        <f t="shared" si="29"/>
        <v>1585.0518605575076</v>
      </c>
      <c r="J94" s="948">
        <f t="shared" si="29"/>
        <v>2102.029383855132</v>
      </c>
      <c r="K94" s="948">
        <f t="shared" si="29"/>
        <v>2815.8025697939861</v>
      </c>
      <c r="L94" s="948">
        <f t="shared" si="29"/>
        <v>4693.7234692056572</v>
      </c>
      <c r="M94" s="948">
        <f t="shared" si="29"/>
        <v>6971.7136954582493</v>
      </c>
      <c r="N94" s="945"/>
      <c r="O94" s="939"/>
      <c r="P94" s="939"/>
      <c r="Q94" s="326"/>
      <c r="R94" s="326"/>
      <c r="S94" s="326"/>
      <c r="T94" s="328"/>
      <c r="U94" s="328"/>
      <c r="V94" s="328"/>
      <c r="W94" s="328"/>
      <c r="X94" s="328"/>
      <c r="Y94" s="328"/>
      <c r="Z94" s="328"/>
      <c r="AA94" s="328"/>
      <c r="AB94" s="328"/>
      <c r="AC94" s="328"/>
      <c r="AD94" s="328"/>
      <c r="AE94" s="328"/>
      <c r="AF94" s="328"/>
      <c r="AG94" s="328"/>
      <c r="AH94" s="328"/>
      <c r="AI94" s="328"/>
      <c r="AJ94" s="328"/>
      <c r="AK94" s="328"/>
      <c r="AL94" s="328"/>
      <c r="AM94" s="328"/>
      <c r="AN94" s="328"/>
    </row>
    <row r="95" spans="1:40">
      <c r="A95" s="325"/>
      <c r="B95" s="334" t="s">
        <v>24</v>
      </c>
      <c r="C95" s="945">
        <v>5001</v>
      </c>
      <c r="D95" s="945">
        <v>10000</v>
      </c>
      <c r="E95" s="946"/>
      <c r="F95" s="948">
        <f t="shared" ref="F95:M95" si="30">F$90/F$9*F14</f>
        <v>3353.3274916291475</v>
      </c>
      <c r="G95" s="948">
        <f t="shared" si="30"/>
        <v>866.27794653134868</v>
      </c>
      <c r="H95" s="948">
        <f t="shared" si="30"/>
        <v>1541.7476592608837</v>
      </c>
      <c r="I95" s="948">
        <f t="shared" si="30"/>
        <v>2772.3910140650528</v>
      </c>
      <c r="J95" s="948">
        <f t="shared" si="30"/>
        <v>3676.6288347505047</v>
      </c>
      <c r="K95" s="948">
        <f t="shared" si="30"/>
        <v>4925.0790691052607</v>
      </c>
      <c r="L95" s="948">
        <f t="shared" si="30"/>
        <v>8209.723033260896</v>
      </c>
      <c r="M95" s="948">
        <f t="shared" si="30"/>
        <v>12194.122402483663</v>
      </c>
      <c r="N95" s="945"/>
      <c r="O95" s="939"/>
      <c r="P95" s="939"/>
      <c r="Q95" s="326"/>
      <c r="R95" s="326"/>
      <c r="S95" s="326"/>
      <c r="T95" s="328"/>
      <c r="U95" s="328"/>
      <c r="V95" s="328"/>
      <c r="W95" s="328"/>
      <c r="X95" s="328"/>
      <c r="Y95" s="328"/>
      <c r="Z95" s="328"/>
      <c r="AA95" s="328"/>
      <c r="AB95" s="328"/>
      <c r="AC95" s="328"/>
      <c r="AD95" s="328"/>
      <c r="AE95" s="328"/>
      <c r="AF95" s="328"/>
      <c r="AG95" s="328"/>
      <c r="AH95" s="328"/>
      <c r="AI95" s="328"/>
      <c r="AJ95" s="328"/>
      <c r="AK95" s="328"/>
      <c r="AL95" s="328"/>
      <c r="AM95" s="328"/>
      <c r="AN95" s="328"/>
    </row>
    <row r="96" spans="1:40">
      <c r="A96" s="325"/>
      <c r="B96" s="334" t="s">
        <v>24</v>
      </c>
      <c r="C96" s="945">
        <v>10001</v>
      </c>
      <c r="D96" s="945">
        <v>20000</v>
      </c>
      <c r="E96" s="946"/>
      <c r="F96" s="948">
        <f t="shared" ref="F96:M96" si="31">F$90/F$9*F15</f>
        <v>1370.6038774669148</v>
      </c>
      <c r="G96" s="948">
        <f t="shared" si="31"/>
        <v>354.07335413670125</v>
      </c>
      <c r="H96" s="948">
        <f t="shared" si="31"/>
        <v>630.15775379334843</v>
      </c>
      <c r="I96" s="948">
        <f t="shared" si="31"/>
        <v>1133.1579999917967</v>
      </c>
      <c r="J96" s="948">
        <f t="shared" si="31"/>
        <v>1502.7466746075286</v>
      </c>
      <c r="K96" s="948">
        <f t="shared" si="31"/>
        <v>2013.0251178262636</v>
      </c>
      <c r="L96" s="948">
        <f t="shared" si="31"/>
        <v>3355.556011277065</v>
      </c>
      <c r="M96" s="948">
        <f t="shared" si="31"/>
        <v>4984.0975833322045</v>
      </c>
      <c r="N96" s="945"/>
      <c r="O96" s="939"/>
      <c r="P96" s="939"/>
      <c r="Q96" s="326"/>
      <c r="R96" s="326"/>
      <c r="S96" s="326"/>
      <c r="T96" s="328"/>
      <c r="U96" s="328"/>
      <c r="V96" s="328"/>
      <c r="W96" s="328"/>
      <c r="X96" s="328"/>
      <c r="Y96" s="328"/>
      <c r="Z96" s="328"/>
      <c r="AA96" s="328"/>
      <c r="AB96" s="328"/>
      <c r="AC96" s="328"/>
      <c r="AD96" s="328"/>
      <c r="AE96" s="328"/>
      <c r="AF96" s="328"/>
      <c r="AG96" s="328"/>
      <c r="AH96" s="328"/>
      <c r="AI96" s="328"/>
      <c r="AJ96" s="328"/>
      <c r="AK96" s="328"/>
      <c r="AL96" s="328"/>
      <c r="AM96" s="328"/>
      <c r="AN96" s="328"/>
    </row>
    <row r="97" spans="1:40">
      <c r="A97" s="325"/>
      <c r="B97" s="334" t="s">
        <v>24</v>
      </c>
      <c r="C97" s="945">
        <v>20001</v>
      </c>
      <c r="D97" s="945" t="s">
        <v>76</v>
      </c>
      <c r="E97" s="946"/>
      <c r="F97" s="948">
        <f t="shared" ref="F97:M97" si="32">F$90/F$9*F16</f>
        <v>2209.9191348902218</v>
      </c>
      <c r="G97" s="948">
        <f t="shared" si="32"/>
        <v>570.8968822615534</v>
      </c>
      <c r="H97" s="948">
        <f t="shared" si="32"/>
        <v>1016.0467958700766</v>
      </c>
      <c r="I97" s="948">
        <f t="shared" si="32"/>
        <v>1827.0687747242673</v>
      </c>
      <c r="J97" s="948">
        <f t="shared" si="32"/>
        <v>2422.9820779767874</v>
      </c>
      <c r="K97" s="948">
        <f t="shared" si="32"/>
        <v>3245.7391957190707</v>
      </c>
      <c r="L97" s="948">
        <f t="shared" si="32"/>
        <v>5410.394322845551</v>
      </c>
      <c r="M97" s="948">
        <f t="shared" si="32"/>
        <v>8036.204187545668</v>
      </c>
      <c r="N97" s="945"/>
      <c r="O97" s="939"/>
      <c r="P97" s="939"/>
      <c r="Q97" s="326"/>
      <c r="R97" s="326"/>
      <c r="S97" s="326"/>
      <c r="T97" s="328"/>
      <c r="U97" s="328"/>
      <c r="V97" s="328"/>
      <c r="W97" s="328"/>
      <c r="X97" s="328"/>
      <c r="Y97" s="328"/>
      <c r="Z97" s="328"/>
      <c r="AA97" s="328"/>
      <c r="AB97" s="328"/>
      <c r="AC97" s="328"/>
      <c r="AD97" s="328"/>
      <c r="AE97" s="328"/>
      <c r="AF97" s="328"/>
      <c r="AG97" s="328"/>
      <c r="AH97" s="328"/>
      <c r="AI97" s="328"/>
      <c r="AJ97" s="328"/>
      <c r="AK97" s="328"/>
      <c r="AL97" s="328"/>
      <c r="AM97" s="328"/>
      <c r="AN97" s="328"/>
    </row>
    <row r="98" spans="1:40">
      <c r="A98" s="325"/>
      <c r="B98" s="335"/>
      <c r="C98" s="335"/>
      <c r="D98" s="335"/>
      <c r="E98" s="335"/>
      <c r="F98" s="335"/>
      <c r="G98" s="335"/>
      <c r="H98" s="336"/>
      <c r="I98" s="336"/>
      <c r="J98" s="335"/>
      <c r="K98" s="335"/>
      <c r="L98" s="335"/>
      <c r="M98" s="335"/>
      <c r="N98" s="335"/>
      <c r="O98" s="939"/>
      <c r="P98" s="939"/>
      <c r="Q98" s="326"/>
      <c r="R98" s="326"/>
      <c r="S98" s="326"/>
      <c r="T98" s="328"/>
      <c r="U98" s="328"/>
      <c r="V98" s="328"/>
      <c r="W98" s="328"/>
      <c r="X98" s="328"/>
      <c r="Y98" s="328"/>
      <c r="Z98" s="328"/>
      <c r="AA98" s="328"/>
      <c r="AB98" s="328"/>
      <c r="AC98" s="328"/>
      <c r="AD98" s="328"/>
      <c r="AE98" s="328"/>
      <c r="AF98" s="328"/>
      <c r="AG98" s="328"/>
      <c r="AH98" s="328"/>
      <c r="AI98" s="328"/>
      <c r="AJ98" s="328"/>
      <c r="AK98" s="328"/>
      <c r="AL98" s="328"/>
      <c r="AM98" s="328"/>
      <c r="AN98" s="328"/>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E4" sqref="E4"/>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80</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14091</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14091</v>
      </c>
      <c r="F9" s="54">
        <v>15.055276869306457</v>
      </c>
      <c r="G9" s="54">
        <v>2.9455038651796084</v>
      </c>
      <c r="H9" s="54">
        <v>4.9589832925407924</v>
      </c>
      <c r="I9" s="54">
        <v>8.7770149200419265</v>
      </c>
      <c r="J9" s="54">
        <v>10.954996428571427</v>
      </c>
      <c r="K9" s="54">
        <v>13.379408530155288</v>
      </c>
      <c r="L9" s="54">
        <v>21.897380992234684</v>
      </c>
      <c r="M9" s="54">
        <v>31.818766459573506</v>
      </c>
      <c r="N9" s="59">
        <v>684.27677240791991</v>
      </c>
      <c r="O9" s="11"/>
      <c r="P9" s="11"/>
      <c r="Q9" s="11"/>
      <c r="AI9" s="43"/>
      <c r="AJ9" s="43"/>
      <c r="AK9" s="43"/>
      <c r="AL9" s="43"/>
    </row>
    <row r="10" spans="1:69" s="44" customFormat="1">
      <c r="A10" s="1"/>
      <c r="B10" s="26" t="s">
        <v>19</v>
      </c>
      <c r="C10" s="53">
        <v>22</v>
      </c>
      <c r="D10" s="53">
        <v>500</v>
      </c>
      <c r="E10" s="28">
        <v>8565</v>
      </c>
      <c r="F10" s="56">
        <v>18.669301463258602</v>
      </c>
      <c r="G10" s="56">
        <v>3.6683363265306124</v>
      </c>
      <c r="H10" s="56">
        <v>6.1926921025641022</v>
      </c>
      <c r="I10" s="56">
        <v>11.396642741982937</v>
      </c>
      <c r="J10" s="56">
        <v>14.109601515151516</v>
      </c>
      <c r="K10" s="56">
        <v>17.386560619112519</v>
      </c>
      <c r="L10" s="56">
        <v>27.753956985099002</v>
      </c>
      <c r="M10" s="56">
        <v>39.733899911050308</v>
      </c>
      <c r="N10" s="53">
        <v>224.99276123759486</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2785</v>
      </c>
      <c r="F11" s="56">
        <v>9.6376142834836731</v>
      </c>
      <c r="G11" s="56">
        <v>2.4074456604964656</v>
      </c>
      <c r="H11" s="56">
        <v>3.7038505696915571</v>
      </c>
      <c r="I11" s="56">
        <v>6.5250481815274499</v>
      </c>
      <c r="J11" s="56">
        <v>8.0800419979612634</v>
      </c>
      <c r="K11" s="56">
        <v>9.5537099140727886</v>
      </c>
      <c r="L11" s="56">
        <v>13.866074241887636</v>
      </c>
      <c r="M11" s="56">
        <v>18.092276422846165</v>
      </c>
      <c r="N11" s="53">
        <v>709.43482944344703</v>
      </c>
      <c r="O11" s="11"/>
      <c r="P11" s="11"/>
      <c r="Q11" s="34" t="s">
        <v>23</v>
      </c>
      <c r="AI11" s="1"/>
      <c r="AJ11" s="43"/>
      <c r="AK11" s="43"/>
      <c r="AL11" s="43"/>
    </row>
    <row r="12" spans="1:69">
      <c r="B12" s="26" t="s">
        <v>19</v>
      </c>
      <c r="C12" s="53">
        <v>1001</v>
      </c>
      <c r="D12" s="53">
        <v>2000</v>
      </c>
      <c r="E12" s="28">
        <v>1824</v>
      </c>
      <c r="F12" s="56">
        <v>9.4377158046025684</v>
      </c>
      <c r="G12" s="56">
        <v>2.338375615832184</v>
      </c>
      <c r="H12" s="56">
        <v>3.9269483319076133</v>
      </c>
      <c r="I12" s="56">
        <v>6.751839728682171</v>
      </c>
      <c r="J12" s="56">
        <v>8.0390992709486238</v>
      </c>
      <c r="K12" s="56">
        <v>9.5295215530903334</v>
      </c>
      <c r="L12" s="56">
        <v>13.420738804071245</v>
      </c>
      <c r="M12" s="56">
        <v>16.978247314923234</v>
      </c>
      <c r="N12" s="53">
        <v>1383.6589912280701</v>
      </c>
      <c r="O12" s="11"/>
      <c r="P12" s="11"/>
      <c r="Q12" s="34" t="s">
        <v>25</v>
      </c>
      <c r="AI12" s="1"/>
      <c r="AJ12" s="43"/>
      <c r="AK12" s="43"/>
      <c r="AL12" s="43"/>
    </row>
    <row r="13" spans="1:69">
      <c r="B13" s="26" t="s">
        <v>19</v>
      </c>
      <c r="C13" s="53">
        <v>2001</v>
      </c>
      <c r="D13" s="53">
        <v>5000</v>
      </c>
      <c r="E13" s="28">
        <v>807</v>
      </c>
      <c r="F13" s="56">
        <v>9.1046771775762725</v>
      </c>
      <c r="G13" s="56">
        <v>2.2169323126442317</v>
      </c>
      <c r="H13" s="56">
        <v>3.6477588303082809</v>
      </c>
      <c r="I13" s="56">
        <v>6.155714411708411</v>
      </c>
      <c r="J13" s="56">
        <v>7.5866347162613259</v>
      </c>
      <c r="K13" s="56">
        <v>9.0198737120106429</v>
      </c>
      <c r="L13" s="56">
        <v>13.064816091630636</v>
      </c>
      <c r="M13" s="56">
        <v>17.299429947596458</v>
      </c>
      <c r="N13" s="53">
        <v>2891.2292441140025</v>
      </c>
      <c r="O13" s="11"/>
      <c r="P13" s="11"/>
      <c r="Q13" s="34" t="s">
        <v>26</v>
      </c>
      <c r="AI13" s="1"/>
      <c r="AJ13" s="43"/>
      <c r="AK13" s="43"/>
      <c r="AL13" s="43"/>
    </row>
    <row r="14" spans="1:69">
      <c r="B14" s="26" t="s">
        <v>19</v>
      </c>
      <c r="C14" s="53">
        <v>5001</v>
      </c>
      <c r="D14" s="53">
        <v>10000</v>
      </c>
      <c r="E14" s="28">
        <v>92</v>
      </c>
      <c r="F14" s="56">
        <v>7.9621841492075962</v>
      </c>
      <c r="G14" s="56">
        <v>2.0542009656177678</v>
      </c>
      <c r="H14" s="56">
        <v>2.8547886184525866</v>
      </c>
      <c r="I14" s="56">
        <v>4.7105444241331345</v>
      </c>
      <c r="J14" s="56">
        <v>6.3693257514759853</v>
      </c>
      <c r="K14" s="56">
        <v>8.3193146768801007</v>
      </c>
      <c r="L14" s="56">
        <v>16.471482399439413</v>
      </c>
      <c r="M14" s="56">
        <v>16.471482399439413</v>
      </c>
      <c r="N14" s="53">
        <v>6511.423913043478</v>
      </c>
      <c r="O14" s="11"/>
      <c r="P14" s="11"/>
      <c r="Q14" s="34" t="s">
        <v>27</v>
      </c>
      <c r="AI14" s="1"/>
      <c r="AJ14" s="43"/>
      <c r="AK14" s="43"/>
      <c r="AL14" s="43"/>
    </row>
    <row r="15" spans="1:69">
      <c r="B15" s="26" t="s">
        <v>19</v>
      </c>
      <c r="C15" s="53">
        <v>10001</v>
      </c>
      <c r="D15" s="53">
        <v>20000</v>
      </c>
      <c r="E15" s="28">
        <v>16</v>
      </c>
      <c r="F15" s="56">
        <v>6.03</v>
      </c>
      <c r="G15" s="30">
        <v>1.5557077794926268</v>
      </c>
      <c r="H15" s="30">
        <v>2.162016733936289</v>
      </c>
      <c r="I15" s="30">
        <v>3.5674360634260953</v>
      </c>
      <c r="J15" s="30">
        <v>2.38</v>
      </c>
      <c r="K15" s="30">
        <v>7.84</v>
      </c>
      <c r="L15" s="30">
        <v>10.52</v>
      </c>
      <c r="M15" s="56">
        <v>16.38</v>
      </c>
      <c r="N15" s="53">
        <v>12501.6875</v>
      </c>
      <c r="O15" s="11"/>
      <c r="P15" s="11"/>
      <c r="Q15" s="11"/>
      <c r="AI15" s="1"/>
      <c r="AJ15" s="43"/>
      <c r="AK15" s="43"/>
      <c r="AL15" s="43"/>
    </row>
    <row r="16" spans="1:69">
      <c r="B16" s="26" t="s">
        <v>19</v>
      </c>
      <c r="C16" s="53">
        <v>20001</v>
      </c>
      <c r="D16" s="53">
        <v>57970</v>
      </c>
      <c r="E16" s="28">
        <v>2</v>
      </c>
      <c r="F16" s="30">
        <v>4.8572507295564904</v>
      </c>
      <c r="G16" s="30">
        <v>1.2531447341488009</v>
      </c>
      <c r="H16" s="30">
        <v>1.7415352169527993</v>
      </c>
      <c r="I16" s="30">
        <v>2.8736204679473523</v>
      </c>
      <c r="J16" s="30">
        <v>1.9171238368730426</v>
      </c>
      <c r="K16" s="30">
        <v>6.315231462640611</v>
      </c>
      <c r="L16" s="30">
        <v>8.4740095646657174</v>
      </c>
      <c r="M16" s="56">
        <v>13.194322877302705</v>
      </c>
      <c r="N16" s="53">
        <v>41605.5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9642144</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14091</v>
      </c>
      <c r="F26" s="54">
        <v>15.055276869306457</v>
      </c>
      <c r="G26" s="54">
        <v>2.9455038651796084</v>
      </c>
      <c r="H26" s="54">
        <v>4.9589832925407924</v>
      </c>
      <c r="I26" s="54">
        <v>8.7770149200419265</v>
      </c>
      <c r="J26" s="54">
        <v>10.954996428571427</v>
      </c>
      <c r="K26" s="54">
        <v>13.379408530155288</v>
      </c>
      <c r="L26" s="54">
        <v>21.897380992234684</v>
      </c>
      <c r="M26" s="54">
        <v>31.818766459573506</v>
      </c>
      <c r="N26" s="59">
        <v>684.27677240791991</v>
      </c>
      <c r="O26" s="11"/>
      <c r="P26" s="11"/>
      <c r="Q26" s="11"/>
      <c r="AI26" s="43"/>
      <c r="AJ26" s="43"/>
      <c r="AK26" s="43"/>
      <c r="AL26" s="43"/>
    </row>
    <row r="27" spans="1:69">
      <c r="B27" s="28" t="s">
        <v>20</v>
      </c>
      <c r="C27" s="28" t="s">
        <v>19</v>
      </c>
      <c r="D27" s="28" t="s">
        <v>19</v>
      </c>
      <c r="E27" s="28">
        <v>6174</v>
      </c>
      <c r="F27" s="56">
        <v>18.763920360834124</v>
      </c>
      <c r="G27" s="56">
        <v>3.6121150430943869</v>
      </c>
      <c r="H27" s="56">
        <v>6.3601868783068785</v>
      </c>
      <c r="I27" s="56">
        <v>11.656752492668621</v>
      </c>
      <c r="J27" s="56">
        <v>14.491323197616683</v>
      </c>
      <c r="K27" s="56">
        <v>17.621738970588236</v>
      </c>
      <c r="L27" s="56">
        <v>27.98669775280899</v>
      </c>
      <c r="M27" s="56">
        <v>39.589502000683822</v>
      </c>
      <c r="N27" s="33">
        <v>493.95464852607711</v>
      </c>
      <c r="O27" s="11"/>
      <c r="P27" s="11"/>
      <c r="Q27" s="11"/>
      <c r="AI27" s="43"/>
      <c r="AJ27" s="43"/>
      <c r="AK27" s="43"/>
      <c r="AL27" s="43"/>
    </row>
    <row r="28" spans="1:69">
      <c r="B28" s="28" t="s">
        <v>21</v>
      </c>
      <c r="C28" s="28" t="s">
        <v>19</v>
      </c>
      <c r="D28" s="28" t="s">
        <v>19</v>
      </c>
      <c r="E28" s="28">
        <v>2461</v>
      </c>
      <c r="F28" s="56">
        <v>14.072158139670996</v>
      </c>
      <c r="G28" s="56">
        <v>2.8777650974025972</v>
      </c>
      <c r="H28" s="56">
        <v>4.965182258064516</v>
      </c>
      <c r="I28" s="56">
        <v>8.6238484536082467</v>
      </c>
      <c r="J28" s="56">
        <v>10.642094086021505</v>
      </c>
      <c r="K28" s="56">
        <v>12.710357714285713</v>
      </c>
      <c r="L28" s="56">
        <v>19.362707359307358</v>
      </c>
      <c r="M28" s="56">
        <v>27.490943999999999</v>
      </c>
      <c r="N28" s="33">
        <v>805.13937423811456</v>
      </c>
      <c r="O28" s="11"/>
      <c r="P28" s="11"/>
      <c r="Q28" s="11"/>
      <c r="AI28" s="43"/>
      <c r="AJ28" s="43"/>
      <c r="AK28" s="43"/>
      <c r="AL28" s="43"/>
    </row>
    <row r="29" spans="1:69" s="44" customFormat="1">
      <c r="A29" s="1"/>
      <c r="B29" s="28" t="s">
        <v>22</v>
      </c>
      <c r="C29" s="28" t="s">
        <v>19</v>
      </c>
      <c r="D29" s="28" t="s">
        <v>19</v>
      </c>
      <c r="E29" s="28">
        <v>965</v>
      </c>
      <c r="F29" s="56">
        <v>12.657594487770261</v>
      </c>
      <c r="G29" s="56">
        <v>3.1573466666666667</v>
      </c>
      <c r="H29" s="56">
        <v>4.7960191997612771</v>
      </c>
      <c r="I29" s="56">
        <v>7.8333848137931028</v>
      </c>
      <c r="J29" s="56">
        <v>9.5128346081029918</v>
      </c>
      <c r="K29" s="56">
        <v>11.50156494043474</v>
      </c>
      <c r="L29" s="56">
        <v>17.738435822774328</v>
      </c>
      <c r="M29" s="56">
        <v>25.21654625820949</v>
      </c>
      <c r="N29" s="33">
        <v>750.71088082901554</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4491</v>
      </c>
      <c r="F30" s="56">
        <v>11.011142951264947</v>
      </c>
      <c r="G30" s="56">
        <v>2.4004763343373057</v>
      </c>
      <c r="H30" s="56">
        <v>3.8771423190118455</v>
      </c>
      <c r="I30" s="56">
        <v>6.6043014870743404</v>
      </c>
      <c r="J30" s="56">
        <v>8.221925566750631</v>
      </c>
      <c r="K30" s="56">
        <v>9.9006199304156741</v>
      </c>
      <c r="L30" s="56">
        <v>14.95345667010246</v>
      </c>
      <c r="M30" s="56">
        <v>21.860724747474745</v>
      </c>
      <c r="N30" s="33">
        <v>865.84057002894679</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22</v>
      </c>
      <c r="C37" s="53">
        <v>500</v>
      </c>
      <c r="D37" s="53">
        <v>224.99276123759486</v>
      </c>
      <c r="E37" s="56">
        <v>18.669301463258602</v>
      </c>
      <c r="F37" s="948">
        <v>23.268206150573828</v>
      </c>
      <c r="G37" s="948">
        <v>17.450184731160554</v>
      </c>
      <c r="H37" s="948">
        <v>15.696054568988425</v>
      </c>
      <c r="I37" s="948">
        <v>13.654371752624581</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709.43482944344703</v>
      </c>
      <c r="E38" s="56">
        <v>9.6376142834836731</v>
      </c>
      <c r="F38" s="948">
        <v>12.011697191195907</v>
      </c>
      <c r="G38" s="948">
        <v>9.0082722133679276</v>
      </c>
      <c r="H38" s="948">
        <v>8.1027412839268802</v>
      </c>
      <c r="I38" s="948">
        <v>7.0487676517555959</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1383.6589912280701</v>
      </c>
      <c r="E39" s="56">
        <v>9.4377158046025684</v>
      </c>
      <c r="F39" s="948">
        <v>11.76255669577108</v>
      </c>
      <c r="G39" s="948">
        <v>8.8214272266490497</v>
      </c>
      <c r="H39" s="948">
        <v>7.9346783577938131</v>
      </c>
      <c r="I39" s="948">
        <v>6.9025657090209709</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2891.2292441140025</v>
      </c>
      <c r="E40" s="56">
        <v>9.1046771775762725</v>
      </c>
      <c r="F40" s="948">
        <v>11.347478957324226</v>
      </c>
      <c r="G40" s="948">
        <v>8.5101362243767795</v>
      </c>
      <c r="H40" s="948">
        <v>7.6546789976852798</v>
      </c>
      <c r="I40" s="948">
        <v>6.6589875960235396</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6511.423913043478</v>
      </c>
      <c r="E41" s="56">
        <v>7.9621841492075962</v>
      </c>
      <c r="F41" s="948">
        <v>9.9235497673653583</v>
      </c>
      <c r="G41" s="948">
        <v>7.4422486851278071</v>
      </c>
      <c r="H41" s="948">
        <v>6.6941378144355896</v>
      </c>
      <c r="I41" s="948">
        <v>5.8233899404375071</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12501.6875</v>
      </c>
      <c r="E42" s="56">
        <v>6.03</v>
      </c>
      <c r="F42" s="948">
        <v>7.5154007965475582</v>
      </c>
      <c r="G42" s="948">
        <v>5.6362373351772899</v>
      </c>
      <c r="H42" s="948">
        <v>5.0696706160788603</v>
      </c>
      <c r="I42" s="948">
        <v>4.4102272294635201</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57970</v>
      </c>
      <c r="D43" s="53">
        <v>41605.5</v>
      </c>
      <c r="E43" s="948">
        <v>4.8572507295564904</v>
      </c>
      <c r="F43" s="948">
        <v>6.0537621893764602</v>
      </c>
      <c r="G43" s="948">
        <v>4.5400693048496548</v>
      </c>
      <c r="H43" s="948">
        <v>4.0836917576384986</v>
      </c>
      <c r="I43" s="948">
        <v>3.5525007342987696</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684.27677240791991</v>
      </c>
      <c r="E44" s="54">
        <v>15.055276869306457</v>
      </c>
      <c r="F44" s="54">
        <v>18.763920360834124</v>
      </c>
      <c r="G44" s="54">
        <v>14.072158139670996</v>
      </c>
      <c r="H44" s="54">
        <v>12.657594487770261</v>
      </c>
      <c r="I44" s="54">
        <v>11.011142951264947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308"/>
      <c r="B46" s="312" t="s">
        <v>221</v>
      </c>
      <c r="C46" s="313"/>
      <c r="D46" s="313"/>
      <c r="E46" s="313"/>
      <c r="F46" s="313"/>
      <c r="G46" s="313"/>
      <c r="H46" s="313"/>
      <c r="I46" s="313"/>
      <c r="J46" s="313"/>
      <c r="K46" s="313"/>
      <c r="L46" s="314"/>
      <c r="M46" s="314"/>
      <c r="N46" s="313"/>
      <c r="O46" s="313"/>
      <c r="P46" s="313"/>
      <c r="Q46" s="313"/>
      <c r="R46" s="313"/>
      <c r="S46" s="313"/>
      <c r="T46" s="313"/>
      <c r="U46" s="313"/>
      <c r="V46" s="313"/>
      <c r="W46" s="313"/>
      <c r="X46" s="313"/>
      <c r="Y46" s="313"/>
      <c r="Z46" s="313"/>
      <c r="AA46" s="313"/>
      <c r="AB46" s="313"/>
      <c r="AC46" s="313"/>
      <c r="AD46" s="313"/>
      <c r="AE46" s="311"/>
      <c r="AF46" s="311"/>
      <c r="AG46" s="311"/>
      <c r="AH46" s="311"/>
      <c r="AI46" s="311"/>
      <c r="AJ46" s="311"/>
      <c r="AK46" s="311"/>
      <c r="AL46" s="311"/>
      <c r="AM46" s="309"/>
      <c r="AN46" s="309"/>
    </row>
    <row r="47" spans="1:40">
      <c r="A47" s="307"/>
      <c r="B47" s="307"/>
      <c r="C47" s="307"/>
      <c r="D47" s="307"/>
      <c r="E47" s="307"/>
      <c r="F47" s="307"/>
      <c r="G47" s="307"/>
      <c r="H47" s="307"/>
      <c r="I47" s="307"/>
      <c r="J47" s="307"/>
      <c r="K47" s="307"/>
      <c r="L47" s="307"/>
      <c r="M47" s="307"/>
      <c r="N47" s="307"/>
      <c r="O47" s="307"/>
      <c r="P47" s="307"/>
      <c r="Q47" s="307"/>
      <c r="R47" s="307"/>
      <c r="S47" s="307"/>
      <c r="T47" s="307"/>
      <c r="U47" s="307"/>
      <c r="V47" s="307"/>
      <c r="W47" s="307"/>
      <c r="X47" s="307"/>
      <c r="Y47" s="307"/>
      <c r="Z47" s="307"/>
      <c r="AA47" s="307"/>
      <c r="AB47" s="307"/>
      <c r="AC47" s="307"/>
      <c r="AD47" s="307"/>
      <c r="AE47" s="307"/>
      <c r="AF47" s="307"/>
      <c r="AG47" s="307"/>
      <c r="AH47" s="307"/>
      <c r="AI47" s="307"/>
      <c r="AJ47" s="307"/>
      <c r="AK47" s="307"/>
      <c r="AL47" s="307"/>
      <c r="AM47" s="307"/>
      <c r="AN47" s="307"/>
    </row>
    <row r="48" spans="1:40">
      <c r="A48" s="308"/>
      <c r="B48" s="323" t="s">
        <v>214</v>
      </c>
      <c r="C48" s="309"/>
      <c r="D48" s="309"/>
      <c r="E48" s="309"/>
      <c r="F48" s="309"/>
      <c r="G48" s="309"/>
      <c r="H48" s="309"/>
      <c r="I48" s="309"/>
      <c r="J48" s="309"/>
      <c r="K48" s="309"/>
      <c r="L48" s="309"/>
      <c r="M48" s="309"/>
      <c r="N48" s="310"/>
      <c r="O48" s="310"/>
      <c r="P48" s="939"/>
      <c r="Q48" s="309"/>
      <c r="R48" s="309"/>
      <c r="S48" s="309"/>
      <c r="T48" s="311"/>
      <c r="U48" s="311"/>
      <c r="V48" s="311"/>
      <c r="W48" s="311"/>
      <c r="X48" s="311"/>
      <c r="Y48" s="311"/>
      <c r="Z48" s="311"/>
      <c r="AA48" s="311"/>
      <c r="AB48" s="311"/>
      <c r="AC48" s="311"/>
      <c r="AD48" s="311"/>
      <c r="AE48" s="311"/>
      <c r="AF48" s="311"/>
      <c r="AG48" s="311"/>
      <c r="AH48" s="311"/>
      <c r="AI48" s="311"/>
      <c r="AJ48" s="311"/>
      <c r="AK48" s="311"/>
      <c r="AL48" s="311"/>
      <c r="AM48" s="311"/>
      <c r="AN48" s="311"/>
    </row>
    <row r="49" spans="1:40">
      <c r="A49" s="308"/>
      <c r="B49" s="315">
        <v>1</v>
      </c>
      <c r="C49" s="315">
        <v>2</v>
      </c>
      <c r="D49" s="315">
        <v>3</v>
      </c>
      <c r="E49" s="315">
        <v>4</v>
      </c>
      <c r="F49" s="315">
        <v>5</v>
      </c>
      <c r="G49" s="315">
        <v>7</v>
      </c>
      <c r="H49" s="315">
        <v>8</v>
      </c>
      <c r="I49" s="315">
        <v>9</v>
      </c>
      <c r="J49" s="315">
        <v>10</v>
      </c>
      <c r="K49" s="315">
        <v>11</v>
      </c>
      <c r="L49" s="315">
        <v>12</v>
      </c>
      <c r="M49" s="315">
        <v>13</v>
      </c>
      <c r="N49" s="315">
        <v>14</v>
      </c>
      <c r="O49" s="939"/>
      <c r="P49" s="939"/>
      <c r="Q49" s="309"/>
      <c r="R49" s="309"/>
      <c r="S49" s="309"/>
      <c r="T49" s="311"/>
      <c r="U49" s="311"/>
      <c r="V49" s="311"/>
      <c r="W49" s="311"/>
      <c r="X49" s="311"/>
      <c r="Y49" s="311"/>
      <c r="Z49" s="311"/>
      <c r="AA49" s="311"/>
      <c r="AB49" s="311"/>
      <c r="AC49" s="311"/>
      <c r="AD49" s="311"/>
      <c r="AE49" s="311"/>
      <c r="AF49" s="311"/>
      <c r="AG49" s="311"/>
      <c r="AH49" s="311"/>
      <c r="AI49" s="311"/>
      <c r="AJ49" s="311"/>
      <c r="AK49" s="311"/>
      <c r="AL49" s="311"/>
      <c r="AM49" s="311"/>
      <c r="AN49" s="311"/>
    </row>
    <row r="50" spans="1:40" ht="60">
      <c r="A50" s="308"/>
      <c r="B50" s="315" t="s">
        <v>5</v>
      </c>
      <c r="C50" s="315" t="s">
        <v>28</v>
      </c>
      <c r="D50" s="315" t="s">
        <v>29</v>
      </c>
      <c r="E50" s="315" t="s">
        <v>215</v>
      </c>
      <c r="F50" s="315" t="s">
        <v>9</v>
      </c>
      <c r="G50" s="315" t="s">
        <v>11</v>
      </c>
      <c r="H50" s="315" t="s">
        <v>12</v>
      </c>
      <c r="I50" s="315" t="s">
        <v>13</v>
      </c>
      <c r="J50" s="315" t="s">
        <v>14</v>
      </c>
      <c r="K50" s="315" t="s">
        <v>15</v>
      </c>
      <c r="L50" s="315" t="s">
        <v>16</v>
      </c>
      <c r="M50" s="315" t="s">
        <v>17</v>
      </c>
      <c r="N50" s="315" t="s">
        <v>216</v>
      </c>
      <c r="O50" s="939"/>
      <c r="P50" s="939"/>
      <c r="Q50" s="309"/>
      <c r="R50" s="309"/>
      <c r="S50" s="309"/>
      <c r="T50" s="311"/>
      <c r="U50" s="311"/>
      <c r="V50" s="311"/>
      <c r="W50" s="311"/>
      <c r="X50" s="311"/>
      <c r="Y50" s="311"/>
      <c r="Z50" s="311"/>
      <c r="AA50" s="311"/>
      <c r="AB50" s="311"/>
      <c r="AC50" s="311"/>
      <c r="AD50" s="311"/>
      <c r="AE50" s="311"/>
      <c r="AF50" s="311"/>
      <c r="AG50" s="311"/>
      <c r="AH50" s="311"/>
      <c r="AI50" s="311"/>
      <c r="AJ50" s="311"/>
      <c r="AK50" s="311"/>
      <c r="AL50" s="311"/>
      <c r="AM50" s="311"/>
      <c r="AN50" s="311"/>
    </row>
    <row r="51" spans="1:40">
      <c r="A51" s="308"/>
      <c r="B51" s="321" t="s">
        <v>20</v>
      </c>
      <c r="C51" s="321" t="s">
        <v>19</v>
      </c>
      <c r="D51" s="321" t="s">
        <v>19</v>
      </c>
      <c r="E51" s="321">
        <f t="shared" ref="E51" si="0">E27</f>
        <v>6174</v>
      </c>
      <c r="F51" s="951">
        <f>F27</f>
        <v>18.763920360834124</v>
      </c>
      <c r="G51" s="951">
        <f t="shared" ref="G51:N51" si="1">G27</f>
        <v>3.6121150430943869</v>
      </c>
      <c r="H51" s="951">
        <f t="shared" si="1"/>
        <v>6.3601868783068785</v>
      </c>
      <c r="I51" s="951">
        <f t="shared" si="1"/>
        <v>11.656752492668621</v>
      </c>
      <c r="J51" s="951">
        <f t="shared" si="1"/>
        <v>14.491323197616683</v>
      </c>
      <c r="K51" s="951">
        <f t="shared" si="1"/>
        <v>17.621738970588236</v>
      </c>
      <c r="L51" s="951">
        <f t="shared" si="1"/>
        <v>27.98669775280899</v>
      </c>
      <c r="M51" s="951">
        <f t="shared" si="1"/>
        <v>39.589502000683822</v>
      </c>
      <c r="N51" s="952">
        <f t="shared" si="1"/>
        <v>493.95464852607711</v>
      </c>
      <c r="O51" s="939"/>
      <c r="P51" s="939"/>
      <c r="Q51" s="309"/>
      <c r="R51" s="309"/>
      <c r="S51" s="309"/>
      <c r="T51" s="311"/>
      <c r="U51" s="311"/>
      <c r="V51" s="311"/>
      <c r="W51" s="311"/>
      <c r="X51" s="311"/>
      <c r="Y51" s="311"/>
      <c r="Z51" s="311"/>
      <c r="AA51" s="311"/>
      <c r="AB51" s="311"/>
      <c r="AC51" s="311"/>
      <c r="AD51" s="311"/>
      <c r="AE51" s="311"/>
      <c r="AF51" s="311"/>
      <c r="AG51" s="311"/>
      <c r="AH51" s="311"/>
      <c r="AI51" s="311"/>
      <c r="AJ51" s="311"/>
      <c r="AK51" s="311"/>
      <c r="AL51" s="311"/>
      <c r="AM51" s="311"/>
      <c r="AN51" s="311"/>
    </row>
    <row r="52" spans="1:40">
      <c r="A52" s="308"/>
      <c r="B52" s="317" t="s">
        <v>20</v>
      </c>
      <c r="C52" s="316" t="s">
        <v>75</v>
      </c>
      <c r="D52" s="316">
        <v>500</v>
      </c>
      <c r="E52" s="317"/>
      <c r="F52" s="948">
        <f>F$51/F$9*F10</f>
        <v>23.268206150573828</v>
      </c>
      <c r="G52" s="948">
        <f t="shared" ref="G52:M52" si="2">G$51/G$9*G10</f>
        <v>4.4985352030365959</v>
      </c>
      <c r="H52" s="948">
        <f t="shared" si="2"/>
        <v>7.9424907745439519</v>
      </c>
      <c r="I52" s="948">
        <f t="shared" si="2"/>
        <v>15.135879897766969</v>
      </c>
      <c r="J52" s="948">
        <f t="shared" si="2"/>
        <v>18.664250333517078</v>
      </c>
      <c r="K52" s="948">
        <f t="shared" si="2"/>
        <v>22.899475125209722</v>
      </c>
      <c r="L52" s="948">
        <f t="shared" si="2"/>
        <v>35.47189528564526</v>
      </c>
      <c r="M52" s="948">
        <f t="shared" si="2"/>
        <v>49.437658496978138</v>
      </c>
      <c r="N52" s="316"/>
      <c r="O52" s="939"/>
      <c r="P52" s="939"/>
      <c r="Q52" s="309"/>
      <c r="R52" s="309"/>
      <c r="S52" s="309"/>
      <c r="T52" s="311"/>
      <c r="U52" s="311"/>
      <c r="V52" s="311"/>
      <c r="W52" s="311"/>
      <c r="X52" s="311"/>
      <c r="Y52" s="311"/>
      <c r="Z52" s="311"/>
      <c r="AA52" s="311"/>
      <c r="AB52" s="311"/>
      <c r="AC52" s="311"/>
      <c r="AD52" s="311"/>
      <c r="AE52" s="311"/>
      <c r="AF52" s="311"/>
      <c r="AG52" s="311"/>
      <c r="AH52" s="311"/>
      <c r="AI52" s="311"/>
      <c r="AJ52" s="311"/>
      <c r="AK52" s="311"/>
      <c r="AL52" s="311"/>
      <c r="AM52" s="311"/>
      <c r="AN52" s="311"/>
    </row>
    <row r="53" spans="1:40">
      <c r="A53" s="308"/>
      <c r="B53" s="317" t="s">
        <v>20</v>
      </c>
      <c r="C53" s="316">
        <v>501</v>
      </c>
      <c r="D53" s="316">
        <v>1000</v>
      </c>
      <c r="E53" s="317"/>
      <c r="F53" s="948">
        <f t="shared" ref="F53:M53" si="3">F$51/F$9*F11</f>
        <v>12.011697191195907</v>
      </c>
      <c r="G53" s="948">
        <f t="shared" si="3"/>
        <v>2.9522862925122424</v>
      </c>
      <c r="H53" s="948">
        <f t="shared" si="3"/>
        <v>4.7504055575254629</v>
      </c>
      <c r="I53" s="948">
        <f t="shared" si="3"/>
        <v>8.665915729631644</v>
      </c>
      <c r="J53" s="948">
        <f t="shared" si="3"/>
        <v>10.688319325909825</v>
      </c>
      <c r="K53" s="948">
        <f t="shared" si="3"/>
        <v>12.582991387628825</v>
      </c>
      <c r="L53" s="948">
        <f t="shared" si="3"/>
        <v>17.722011091798439</v>
      </c>
      <c r="M53" s="948">
        <f t="shared" si="3"/>
        <v>22.510747377627716</v>
      </c>
      <c r="N53" s="316"/>
      <c r="O53" s="939"/>
      <c r="P53" s="939"/>
      <c r="Q53" s="309"/>
      <c r="R53" s="309"/>
      <c r="S53" s="309"/>
      <c r="T53" s="311"/>
      <c r="U53" s="311"/>
      <c r="V53" s="311"/>
      <c r="W53" s="311"/>
      <c r="X53" s="311"/>
      <c r="Y53" s="311"/>
      <c r="Z53" s="311"/>
      <c r="AA53" s="311"/>
      <c r="AB53" s="311"/>
      <c r="AC53" s="311"/>
      <c r="AD53" s="311"/>
      <c r="AE53" s="311"/>
      <c r="AF53" s="311"/>
      <c r="AG53" s="311"/>
      <c r="AH53" s="311"/>
      <c r="AI53" s="311"/>
      <c r="AJ53" s="311"/>
      <c r="AK53" s="311"/>
      <c r="AL53" s="311"/>
      <c r="AM53" s="311"/>
      <c r="AN53" s="311"/>
    </row>
    <row r="54" spans="1:40">
      <c r="A54" s="308"/>
      <c r="B54" s="317" t="s">
        <v>20</v>
      </c>
      <c r="C54" s="316">
        <v>1001</v>
      </c>
      <c r="D54" s="316">
        <v>2000</v>
      </c>
      <c r="E54" s="317"/>
      <c r="F54" s="948">
        <f t="shared" ref="F54:M54" si="4">F$51/F$9*F12</f>
        <v>11.76255669577108</v>
      </c>
      <c r="G54" s="948">
        <f t="shared" si="4"/>
        <v>2.8675846731022676</v>
      </c>
      <c r="H54" s="948">
        <f t="shared" si="4"/>
        <v>5.0365415205081439</v>
      </c>
      <c r="I54" s="948">
        <f t="shared" si="4"/>
        <v>8.9671175569835953</v>
      </c>
      <c r="J54" s="948">
        <f t="shared" si="4"/>
        <v>10.634160085092134</v>
      </c>
      <c r="K54" s="948">
        <f t="shared" si="4"/>
        <v>12.551133403593246</v>
      </c>
      <c r="L54" s="948">
        <f t="shared" si="4"/>
        <v>17.152834882954007</v>
      </c>
      <c r="M54" s="948">
        <f t="shared" si="4"/>
        <v>21.124651607605649</v>
      </c>
      <c r="N54" s="316"/>
      <c r="O54" s="939"/>
      <c r="P54" s="939"/>
      <c r="Q54" s="309"/>
      <c r="R54" s="309"/>
      <c r="S54" s="309"/>
      <c r="T54" s="311"/>
      <c r="U54" s="311"/>
      <c r="V54" s="311"/>
      <c r="W54" s="311"/>
      <c r="X54" s="311"/>
      <c r="Y54" s="311"/>
      <c r="Z54" s="311"/>
      <c r="AA54" s="311"/>
      <c r="AB54" s="311"/>
      <c r="AC54" s="311"/>
      <c r="AD54" s="311"/>
      <c r="AE54" s="311"/>
      <c r="AF54" s="311"/>
      <c r="AG54" s="311"/>
      <c r="AH54" s="311"/>
      <c r="AI54" s="311"/>
      <c r="AJ54" s="311"/>
      <c r="AK54" s="311"/>
      <c r="AL54" s="311"/>
      <c r="AM54" s="311"/>
      <c r="AN54" s="311"/>
    </row>
    <row r="55" spans="1:40">
      <c r="A55" s="308"/>
      <c r="B55" s="317" t="s">
        <v>20</v>
      </c>
      <c r="C55" s="316">
        <v>2001</v>
      </c>
      <c r="D55" s="316">
        <v>5000</v>
      </c>
      <c r="E55" s="317"/>
      <c r="F55" s="948">
        <f t="shared" ref="F55:M55" si="5">F$51/F$9*F13</f>
        <v>11.347478957324226</v>
      </c>
      <c r="G55" s="948">
        <f t="shared" si="5"/>
        <v>2.7186569505777798</v>
      </c>
      <c r="H55" s="948">
        <f t="shared" si="5"/>
        <v>4.6784646124241664</v>
      </c>
      <c r="I55" s="948">
        <f t="shared" si="5"/>
        <v>8.1754035929672781</v>
      </c>
      <c r="J55" s="948">
        <f t="shared" si="5"/>
        <v>10.035637745063003</v>
      </c>
      <c r="K55" s="948">
        <f t="shared" si="5"/>
        <v>11.879886898025491</v>
      </c>
      <c r="L55" s="948">
        <f t="shared" si="5"/>
        <v>16.697935670122678</v>
      </c>
      <c r="M55" s="948">
        <f t="shared" si="5"/>
        <v>21.524273022689631</v>
      </c>
      <c r="N55" s="316"/>
      <c r="O55" s="939"/>
      <c r="P55" s="939"/>
      <c r="Q55" s="309"/>
      <c r="R55" s="309"/>
      <c r="S55" s="309"/>
      <c r="T55" s="311"/>
      <c r="U55" s="311"/>
      <c r="V55" s="311"/>
      <c r="W55" s="311"/>
      <c r="X55" s="311"/>
      <c r="Y55" s="311"/>
      <c r="Z55" s="311"/>
      <c r="AA55" s="311"/>
      <c r="AB55" s="311"/>
      <c r="AC55" s="311"/>
      <c r="AD55" s="311"/>
      <c r="AE55" s="311"/>
      <c r="AF55" s="311"/>
      <c r="AG55" s="311"/>
      <c r="AH55" s="311"/>
      <c r="AI55" s="311"/>
      <c r="AJ55" s="311"/>
      <c r="AK55" s="311"/>
      <c r="AL55" s="311"/>
      <c r="AM55" s="311"/>
      <c r="AN55" s="311"/>
    </row>
    <row r="56" spans="1:40">
      <c r="A56" s="308"/>
      <c r="B56" s="317" t="s">
        <v>20</v>
      </c>
      <c r="C56" s="316">
        <v>5001</v>
      </c>
      <c r="D56" s="316">
        <v>10000</v>
      </c>
      <c r="E56" s="317"/>
      <c r="F56" s="948">
        <f t="shared" ref="F56:M56" si="6">F$51/F$9*F14</f>
        <v>9.9235497673653583</v>
      </c>
      <c r="G56" s="948">
        <f t="shared" si="6"/>
        <v>2.5190970879932979</v>
      </c>
      <c r="H56" s="948">
        <f t="shared" si="6"/>
        <v>3.6614338142121508</v>
      </c>
      <c r="I56" s="948">
        <f t="shared" si="6"/>
        <v>6.2560735008500927</v>
      </c>
      <c r="J56" s="948">
        <f t="shared" si="6"/>
        <v>8.4253754546935546</v>
      </c>
      <c r="K56" s="948">
        <f t="shared" si="6"/>
        <v>10.957195254165933</v>
      </c>
      <c r="L56" s="948">
        <f t="shared" si="6"/>
        <v>21.0519422216428</v>
      </c>
      <c r="M56" s="948">
        <f t="shared" si="6"/>
        <v>20.494125258920413</v>
      </c>
      <c r="N56" s="316"/>
      <c r="O56" s="939"/>
      <c r="P56" s="939"/>
      <c r="Q56" s="309"/>
      <c r="R56" s="309"/>
      <c r="S56" s="309"/>
      <c r="T56" s="311"/>
      <c r="U56" s="311"/>
      <c r="V56" s="311"/>
      <c r="W56" s="311"/>
      <c r="X56" s="311"/>
      <c r="Y56" s="311"/>
      <c r="Z56" s="311"/>
      <c r="AA56" s="311"/>
      <c r="AB56" s="311"/>
      <c r="AC56" s="311"/>
      <c r="AD56" s="311"/>
      <c r="AE56" s="311"/>
      <c r="AF56" s="311"/>
      <c r="AG56" s="311"/>
      <c r="AH56" s="311"/>
      <c r="AI56" s="311"/>
      <c r="AJ56" s="311"/>
      <c r="AK56" s="311"/>
      <c r="AL56" s="311"/>
      <c r="AM56" s="311"/>
      <c r="AN56" s="311"/>
    </row>
    <row r="57" spans="1:40">
      <c r="A57" s="308"/>
      <c r="B57" s="317" t="s">
        <v>20</v>
      </c>
      <c r="C57" s="316">
        <v>10001</v>
      </c>
      <c r="D57" s="316">
        <v>20000</v>
      </c>
      <c r="E57" s="317"/>
      <c r="F57" s="948">
        <f t="shared" ref="F57:M57" si="7">F$51/F$9*F15</f>
        <v>7.5154007965475582</v>
      </c>
      <c r="G57" s="948">
        <f t="shared" si="7"/>
        <v>1.907787506033922</v>
      </c>
      <c r="H57" s="948">
        <f t="shared" si="7"/>
        <v>2.7729132466619144</v>
      </c>
      <c r="I57" s="948">
        <f t="shared" si="7"/>
        <v>4.7379114201824128</v>
      </c>
      <c r="J57" s="948">
        <f t="shared" si="7"/>
        <v>3.1482757146663212</v>
      </c>
      <c r="K57" s="948">
        <f t="shared" si="7"/>
        <v>10.325899924352505</v>
      </c>
      <c r="L57" s="948">
        <f t="shared" si="7"/>
        <v>13.44544630538048</v>
      </c>
      <c r="M57" s="948">
        <f t="shared" si="7"/>
        <v>20.380301153255111</v>
      </c>
      <c r="N57" s="316"/>
      <c r="O57" s="939"/>
      <c r="P57" s="939"/>
      <c r="Q57" s="309"/>
      <c r="R57" s="309"/>
      <c r="S57" s="309"/>
      <c r="T57" s="311"/>
      <c r="U57" s="311"/>
      <c r="V57" s="311"/>
      <c r="W57" s="311"/>
      <c r="X57" s="311"/>
      <c r="Y57" s="311"/>
      <c r="Z57" s="311"/>
      <c r="AA57" s="311"/>
      <c r="AB57" s="311"/>
      <c r="AC57" s="311"/>
      <c r="AD57" s="311"/>
      <c r="AE57" s="311"/>
      <c r="AF57" s="311"/>
      <c r="AG57" s="311"/>
      <c r="AH57" s="311"/>
      <c r="AI57" s="311"/>
      <c r="AJ57" s="311"/>
      <c r="AK57" s="311"/>
      <c r="AL57" s="311"/>
      <c r="AM57" s="311"/>
      <c r="AN57" s="311"/>
    </row>
    <row r="58" spans="1:40">
      <c r="A58" s="308"/>
      <c r="B58" s="317" t="s">
        <v>20</v>
      </c>
      <c r="C58" s="316">
        <v>20001</v>
      </c>
      <c r="D58" s="316" t="s">
        <v>76</v>
      </c>
      <c r="E58" s="317"/>
      <c r="F58" s="948">
        <f t="shared" ref="F58:M58" si="8">F$51/F$9*F16</f>
        <v>6.0537621893764602</v>
      </c>
      <c r="G58" s="948">
        <f t="shared" si="8"/>
        <v>1.5367499594563889</v>
      </c>
      <c r="H58" s="948">
        <f t="shared" si="8"/>
        <v>2.2336210431750314</v>
      </c>
      <c r="I58" s="948">
        <f t="shared" si="8"/>
        <v>3.8164550086658462</v>
      </c>
      <c r="J58" s="948">
        <f t="shared" si="8"/>
        <v>2.535980847745932</v>
      </c>
      <c r="K58" s="948">
        <f t="shared" si="8"/>
        <v>8.3176591941771996</v>
      </c>
      <c r="L58" s="948">
        <f t="shared" si="8"/>
        <v>10.830498155227522</v>
      </c>
      <c r="M58" s="948">
        <f t="shared" si="8"/>
        <v>16.416622329225437</v>
      </c>
      <c r="N58" s="316"/>
      <c r="O58" s="939"/>
      <c r="P58" s="939"/>
      <c r="Q58" s="309"/>
      <c r="R58" s="309"/>
      <c r="S58" s="309"/>
      <c r="T58" s="311"/>
      <c r="U58" s="311"/>
      <c r="V58" s="311"/>
      <c r="W58" s="311"/>
      <c r="X58" s="311"/>
      <c r="Y58" s="311"/>
      <c r="Z58" s="311"/>
      <c r="AA58" s="311"/>
      <c r="AB58" s="311"/>
      <c r="AC58" s="311"/>
      <c r="AD58" s="311"/>
      <c r="AE58" s="311"/>
      <c r="AF58" s="311"/>
      <c r="AG58" s="311"/>
      <c r="AH58" s="311"/>
      <c r="AI58" s="311"/>
      <c r="AJ58" s="311"/>
      <c r="AK58" s="311"/>
      <c r="AL58" s="311"/>
      <c r="AM58" s="311"/>
      <c r="AN58" s="311"/>
    </row>
    <row r="59" spans="1:40">
      <c r="A59" s="308"/>
      <c r="B59" s="318"/>
      <c r="C59" s="318"/>
      <c r="D59" s="318"/>
      <c r="E59" s="318"/>
      <c r="F59" s="318"/>
      <c r="G59" s="318"/>
      <c r="H59" s="319"/>
      <c r="I59" s="319"/>
      <c r="J59" s="318"/>
      <c r="K59" s="318"/>
      <c r="L59" s="318"/>
      <c r="M59" s="318"/>
      <c r="N59" s="318"/>
      <c r="O59" s="939"/>
      <c r="P59" s="939"/>
      <c r="Q59" s="309"/>
      <c r="R59" s="309"/>
      <c r="S59" s="309"/>
      <c r="T59" s="311"/>
      <c r="U59" s="311"/>
      <c r="V59" s="311"/>
      <c r="W59" s="311"/>
      <c r="X59" s="311"/>
      <c r="Y59" s="311"/>
      <c r="Z59" s="311"/>
      <c r="AA59" s="311"/>
      <c r="AB59" s="311"/>
      <c r="AC59" s="311"/>
      <c r="AD59" s="311"/>
      <c r="AE59" s="311"/>
      <c r="AF59" s="311"/>
      <c r="AG59" s="311"/>
      <c r="AH59" s="311"/>
      <c r="AI59" s="311"/>
      <c r="AJ59" s="311"/>
      <c r="AK59" s="311"/>
      <c r="AL59" s="311"/>
      <c r="AM59" s="311"/>
      <c r="AN59" s="311"/>
    </row>
    <row r="60" spans="1:40">
      <c r="A60" s="308"/>
      <c r="B60" s="311"/>
      <c r="C60" s="311"/>
      <c r="D60" s="311"/>
      <c r="E60" s="311"/>
      <c r="F60" s="311"/>
      <c r="G60" s="311"/>
      <c r="H60" s="311"/>
      <c r="I60" s="311"/>
      <c r="J60" s="311"/>
      <c r="K60" s="311"/>
      <c r="L60" s="311"/>
      <c r="M60" s="311"/>
      <c r="N60" s="311"/>
      <c r="O60" s="939"/>
      <c r="P60" s="939"/>
      <c r="Q60" s="309"/>
      <c r="R60" s="309"/>
      <c r="S60" s="309"/>
      <c r="T60" s="311"/>
      <c r="U60" s="311"/>
      <c r="V60" s="311"/>
      <c r="W60" s="311"/>
      <c r="X60" s="311"/>
      <c r="Y60" s="311"/>
      <c r="Z60" s="311"/>
      <c r="AA60" s="311"/>
      <c r="AB60" s="311"/>
      <c r="AC60" s="311"/>
      <c r="AD60" s="311"/>
      <c r="AE60" s="311"/>
      <c r="AF60" s="311"/>
      <c r="AG60" s="311"/>
      <c r="AH60" s="311"/>
      <c r="AI60" s="311"/>
      <c r="AJ60" s="311"/>
      <c r="AK60" s="311"/>
      <c r="AL60" s="311"/>
      <c r="AM60" s="311"/>
      <c r="AN60" s="311"/>
    </row>
    <row r="61" spans="1:40">
      <c r="A61" s="308"/>
      <c r="B61" s="954" t="s">
        <v>222</v>
      </c>
      <c r="C61" s="309"/>
      <c r="D61" s="309"/>
      <c r="E61" s="309"/>
      <c r="F61" s="309"/>
      <c r="G61" s="309"/>
      <c r="H61" s="310"/>
      <c r="I61" s="310"/>
      <c r="J61" s="309"/>
      <c r="K61" s="309"/>
      <c r="L61" s="309"/>
      <c r="M61" s="309"/>
      <c r="N61" s="309"/>
      <c r="O61" s="939"/>
      <c r="P61" s="939"/>
      <c r="Q61" s="309"/>
      <c r="R61" s="309"/>
      <c r="S61" s="309"/>
      <c r="T61" s="311"/>
      <c r="U61" s="311"/>
      <c r="V61" s="311"/>
      <c r="W61" s="311"/>
      <c r="X61" s="311"/>
      <c r="Y61" s="311"/>
      <c r="Z61" s="311"/>
      <c r="AA61" s="311"/>
      <c r="AB61" s="311"/>
      <c r="AC61" s="311"/>
      <c r="AD61" s="311"/>
      <c r="AE61" s="311"/>
      <c r="AF61" s="311"/>
      <c r="AG61" s="311"/>
      <c r="AH61" s="311"/>
      <c r="AI61" s="311"/>
      <c r="AJ61" s="311"/>
      <c r="AK61" s="311"/>
      <c r="AL61" s="311"/>
      <c r="AM61" s="311"/>
      <c r="AN61" s="311"/>
    </row>
    <row r="62" spans="1:40">
      <c r="A62" s="308"/>
      <c r="B62" s="315">
        <v>1</v>
      </c>
      <c r="C62" s="315">
        <v>2</v>
      </c>
      <c r="D62" s="315">
        <v>3</v>
      </c>
      <c r="E62" s="315">
        <v>4</v>
      </c>
      <c r="F62" s="315">
        <v>5</v>
      </c>
      <c r="G62" s="315">
        <v>7</v>
      </c>
      <c r="H62" s="315">
        <v>8</v>
      </c>
      <c r="I62" s="315">
        <v>9</v>
      </c>
      <c r="J62" s="315">
        <v>10</v>
      </c>
      <c r="K62" s="315">
        <v>11</v>
      </c>
      <c r="L62" s="315">
        <v>12</v>
      </c>
      <c r="M62" s="315">
        <v>13</v>
      </c>
      <c r="N62" s="315">
        <v>14</v>
      </c>
      <c r="O62" s="939"/>
      <c r="P62" s="939"/>
      <c r="Q62" s="309"/>
      <c r="R62" s="309"/>
      <c r="S62" s="309"/>
      <c r="T62" s="311"/>
      <c r="U62" s="311"/>
      <c r="V62" s="311"/>
      <c r="W62" s="311"/>
      <c r="X62" s="311"/>
      <c r="Y62" s="311"/>
      <c r="Z62" s="311"/>
      <c r="AA62" s="311"/>
      <c r="AB62" s="311"/>
      <c r="AC62" s="311"/>
      <c r="AD62" s="311"/>
      <c r="AE62" s="311"/>
      <c r="AF62" s="311"/>
      <c r="AG62" s="311"/>
      <c r="AH62" s="311"/>
      <c r="AI62" s="311"/>
      <c r="AJ62" s="311"/>
      <c r="AK62" s="311"/>
      <c r="AL62" s="311"/>
      <c r="AM62" s="311"/>
      <c r="AN62" s="311"/>
    </row>
    <row r="63" spans="1:40" ht="60">
      <c r="A63" s="308"/>
      <c r="B63" s="315" t="s">
        <v>5</v>
      </c>
      <c r="C63" s="315" t="s">
        <v>28</v>
      </c>
      <c r="D63" s="315" t="s">
        <v>29</v>
      </c>
      <c r="E63" s="315" t="s">
        <v>215</v>
      </c>
      <c r="F63" s="315" t="s">
        <v>9</v>
      </c>
      <c r="G63" s="315" t="s">
        <v>11</v>
      </c>
      <c r="H63" s="315" t="s">
        <v>12</v>
      </c>
      <c r="I63" s="315" t="s">
        <v>13</v>
      </c>
      <c r="J63" s="315" t="s">
        <v>14</v>
      </c>
      <c r="K63" s="315" t="s">
        <v>15</v>
      </c>
      <c r="L63" s="315" t="s">
        <v>16</v>
      </c>
      <c r="M63" s="315" t="s">
        <v>17</v>
      </c>
      <c r="N63" s="315" t="s">
        <v>216</v>
      </c>
      <c r="O63" s="939"/>
      <c r="P63" s="939"/>
      <c r="Q63" s="309"/>
      <c r="R63" s="309"/>
      <c r="S63" s="309"/>
      <c r="T63" s="311"/>
      <c r="U63" s="311"/>
      <c r="V63" s="311"/>
      <c r="W63" s="311"/>
      <c r="X63" s="311"/>
      <c r="Y63" s="311"/>
      <c r="Z63" s="311"/>
      <c r="AA63" s="311"/>
      <c r="AB63" s="311"/>
      <c r="AC63" s="311"/>
      <c r="AD63" s="311"/>
      <c r="AE63" s="311"/>
      <c r="AF63" s="311"/>
      <c r="AG63" s="311"/>
      <c r="AH63" s="311"/>
      <c r="AI63" s="311"/>
      <c r="AJ63" s="311"/>
      <c r="AK63" s="311"/>
      <c r="AL63" s="311"/>
      <c r="AM63" s="311"/>
      <c r="AN63" s="311"/>
    </row>
    <row r="64" spans="1:40">
      <c r="A64" s="308"/>
      <c r="B64" s="321" t="s">
        <v>21</v>
      </c>
      <c r="C64" s="321" t="s">
        <v>19</v>
      </c>
      <c r="D64" s="321" t="s">
        <v>19</v>
      </c>
      <c r="E64" s="321">
        <f>E28</f>
        <v>2461</v>
      </c>
      <c r="F64" s="320">
        <f t="shared" ref="F64:N64" si="9">F28</f>
        <v>14.072158139670996</v>
      </c>
      <c r="G64" s="320">
        <f t="shared" si="9"/>
        <v>2.8777650974025972</v>
      </c>
      <c r="H64" s="320">
        <f t="shared" si="9"/>
        <v>4.965182258064516</v>
      </c>
      <c r="I64" s="320">
        <f t="shared" si="9"/>
        <v>8.6238484536082467</v>
      </c>
      <c r="J64" s="320">
        <f t="shared" si="9"/>
        <v>10.642094086021505</v>
      </c>
      <c r="K64" s="320">
        <f t="shared" si="9"/>
        <v>12.710357714285713</v>
      </c>
      <c r="L64" s="320">
        <f t="shared" si="9"/>
        <v>19.362707359307358</v>
      </c>
      <c r="M64" s="320">
        <f t="shared" si="9"/>
        <v>27.490943999999999</v>
      </c>
      <c r="N64" s="322">
        <f t="shared" si="9"/>
        <v>805.13937423811456</v>
      </c>
      <c r="O64" s="939"/>
      <c r="P64" s="939"/>
      <c r="Q64" s="309"/>
      <c r="R64" s="309"/>
      <c r="S64" s="309"/>
      <c r="T64" s="311"/>
      <c r="U64" s="311"/>
      <c r="V64" s="311"/>
      <c r="W64" s="311"/>
      <c r="X64" s="311"/>
      <c r="Y64" s="311"/>
      <c r="Z64" s="311"/>
      <c r="AA64" s="311"/>
      <c r="AB64" s="311"/>
      <c r="AC64" s="311"/>
      <c r="AD64" s="311"/>
      <c r="AE64" s="311"/>
      <c r="AF64" s="311"/>
      <c r="AG64" s="311"/>
      <c r="AH64" s="311"/>
      <c r="AI64" s="311"/>
      <c r="AJ64" s="311"/>
      <c r="AK64" s="311"/>
      <c r="AL64" s="311"/>
      <c r="AM64" s="311"/>
      <c r="AN64" s="311"/>
    </row>
    <row r="65" spans="1:40">
      <c r="A65" s="308"/>
      <c r="B65" s="317" t="s">
        <v>21</v>
      </c>
      <c r="C65" s="945" t="s">
        <v>75</v>
      </c>
      <c r="D65" s="945">
        <v>500</v>
      </c>
      <c r="E65" s="946"/>
      <c r="F65" s="948">
        <f>F$64/F$9*F10</f>
        <v>17.450184731160554</v>
      </c>
      <c r="G65" s="948">
        <f t="shared" ref="G65:M65" si="10">G$64/G$9*G10</f>
        <v>3.5839743314613308</v>
      </c>
      <c r="H65" s="948">
        <f t="shared" si="10"/>
        <v>6.2004332629145669</v>
      </c>
      <c r="I65" s="948">
        <f t="shared" si="10"/>
        <v>11.197761514834673</v>
      </c>
      <c r="J65" s="948">
        <f t="shared" si="10"/>
        <v>13.706595690793382</v>
      </c>
      <c r="K65" s="948">
        <f t="shared" si="10"/>
        <v>16.517128122065653</v>
      </c>
      <c r="L65" s="948">
        <f t="shared" si="10"/>
        <v>24.541370831326713</v>
      </c>
      <c r="M65" s="948">
        <f t="shared" si="10"/>
        <v>34.329502331402772</v>
      </c>
      <c r="N65" s="945"/>
      <c r="O65" s="939"/>
      <c r="P65" s="939"/>
      <c r="Q65" s="309"/>
      <c r="R65" s="309"/>
      <c r="S65" s="309"/>
      <c r="T65" s="311"/>
      <c r="U65" s="311"/>
      <c r="V65" s="311"/>
      <c r="W65" s="311"/>
      <c r="X65" s="311"/>
      <c r="Y65" s="311"/>
      <c r="Z65" s="311"/>
      <c r="AA65" s="311"/>
      <c r="AB65" s="311"/>
      <c r="AC65" s="311"/>
      <c r="AD65" s="311"/>
      <c r="AE65" s="311"/>
      <c r="AF65" s="311"/>
      <c r="AG65" s="311"/>
      <c r="AH65" s="311"/>
      <c r="AI65" s="311"/>
      <c r="AJ65" s="311"/>
      <c r="AK65" s="311"/>
      <c r="AL65" s="311"/>
      <c r="AM65" s="311"/>
      <c r="AN65" s="311"/>
    </row>
    <row r="66" spans="1:40">
      <c r="A66" s="308"/>
      <c r="B66" s="317" t="s">
        <v>21</v>
      </c>
      <c r="C66" s="945">
        <v>501</v>
      </c>
      <c r="D66" s="945">
        <v>1000</v>
      </c>
      <c r="E66" s="946"/>
      <c r="F66" s="948">
        <f t="shared" ref="F66:M66" si="11">F$64/F$9*F11</f>
        <v>9.0082722133679276</v>
      </c>
      <c r="G66" s="948">
        <f t="shared" si="11"/>
        <v>2.352080802734787</v>
      </c>
      <c r="H66" s="948">
        <f t="shared" si="11"/>
        <v>3.7084805594761727</v>
      </c>
      <c r="I66" s="948">
        <f t="shared" si="11"/>
        <v>6.4111804733853637</v>
      </c>
      <c r="J66" s="948">
        <f t="shared" si="11"/>
        <v>7.8492556087964127</v>
      </c>
      <c r="K66" s="948">
        <f t="shared" si="11"/>
        <v>9.0759670154846201</v>
      </c>
      <c r="L66" s="948">
        <f t="shared" si="11"/>
        <v>12.26104335780205</v>
      </c>
      <c r="M66" s="948">
        <f t="shared" si="11"/>
        <v>15.631459459778535</v>
      </c>
      <c r="N66" s="945"/>
      <c r="O66" s="939"/>
      <c r="P66" s="939"/>
      <c r="Q66" s="309"/>
      <c r="R66" s="309"/>
      <c r="S66" s="309"/>
      <c r="T66" s="311"/>
      <c r="U66" s="311"/>
      <c r="V66" s="311"/>
      <c r="W66" s="311"/>
      <c r="X66" s="311"/>
      <c r="Y66" s="311"/>
      <c r="Z66" s="311"/>
      <c r="AA66" s="311"/>
      <c r="AB66" s="311"/>
      <c r="AC66" s="311"/>
      <c r="AD66" s="311"/>
      <c r="AE66" s="311"/>
      <c r="AF66" s="311"/>
      <c r="AG66" s="311"/>
      <c r="AH66" s="311"/>
      <c r="AI66" s="311"/>
      <c r="AJ66" s="311"/>
      <c r="AK66" s="311"/>
      <c r="AL66" s="311"/>
      <c r="AM66" s="311"/>
      <c r="AN66" s="311"/>
    </row>
    <row r="67" spans="1:40">
      <c r="A67" s="308"/>
      <c r="B67" s="317" t="s">
        <v>21</v>
      </c>
      <c r="C67" s="945">
        <v>1001</v>
      </c>
      <c r="D67" s="945">
        <v>2000</v>
      </c>
      <c r="E67" s="946"/>
      <c r="F67" s="948">
        <f t="shared" ref="F67:M67" si="12">F$64/F$9*F12</f>
        <v>8.8214272266490497</v>
      </c>
      <c r="G67" s="948">
        <f t="shared" si="12"/>
        <v>2.2845991856978367</v>
      </c>
      <c r="H67" s="948">
        <f t="shared" si="12"/>
        <v>3.9318572045306683</v>
      </c>
      <c r="I67" s="948">
        <f t="shared" si="12"/>
        <v>6.634014312798767</v>
      </c>
      <c r="J67" s="948">
        <f t="shared" si="12"/>
        <v>7.8094823093847916</v>
      </c>
      <c r="K67" s="948">
        <f t="shared" si="12"/>
        <v>9.0529882178855825</v>
      </c>
      <c r="L67" s="948">
        <f t="shared" si="12"/>
        <v>11.867256550045191</v>
      </c>
      <c r="M67" s="948">
        <f t="shared" si="12"/>
        <v>14.668954773772244</v>
      </c>
      <c r="N67" s="945"/>
      <c r="O67" s="939"/>
      <c r="P67" s="939"/>
      <c r="Q67" s="309"/>
      <c r="R67" s="309"/>
      <c r="S67" s="309"/>
      <c r="T67" s="311"/>
      <c r="U67" s="311"/>
      <c r="V67" s="311"/>
      <c r="W67" s="311"/>
      <c r="X67" s="311"/>
      <c r="Y67" s="311"/>
      <c r="Z67" s="311"/>
      <c r="AA67" s="311"/>
      <c r="AB67" s="311"/>
      <c r="AC67" s="311"/>
      <c r="AD67" s="311"/>
      <c r="AE67" s="311"/>
      <c r="AF67" s="311"/>
      <c r="AG67" s="311"/>
      <c r="AH67" s="311"/>
      <c r="AI67" s="311"/>
      <c r="AJ67" s="311"/>
      <c r="AK67" s="311"/>
      <c r="AL67" s="311"/>
      <c r="AM67" s="311"/>
      <c r="AN67" s="311"/>
    </row>
    <row r="68" spans="1:40">
      <c r="A68" s="308"/>
      <c r="B68" s="317" t="s">
        <v>21</v>
      </c>
      <c r="C68" s="945">
        <v>2001</v>
      </c>
      <c r="D68" s="945">
        <v>5000</v>
      </c>
      <c r="E68" s="946"/>
      <c r="F68" s="948">
        <f t="shared" ref="F68:M68" si="13">F$64/F$9*F13</f>
        <v>8.5101362243767795</v>
      </c>
      <c r="G68" s="948">
        <f t="shared" si="13"/>
        <v>2.1659487560178672</v>
      </c>
      <c r="H68" s="948">
        <f t="shared" si="13"/>
        <v>3.6523187027446236</v>
      </c>
      <c r="I68" s="948">
        <f t="shared" si="13"/>
        <v>6.0482918958068712</v>
      </c>
      <c r="J68" s="948">
        <f t="shared" si="13"/>
        <v>7.3699412841578251</v>
      </c>
      <c r="K68" s="948">
        <f t="shared" si="13"/>
        <v>8.56882583104791</v>
      </c>
      <c r="L68" s="948">
        <f t="shared" si="13"/>
        <v>11.552532733258044</v>
      </c>
      <c r="M68" s="948">
        <f t="shared" si="13"/>
        <v>14.946451821931243</v>
      </c>
      <c r="N68" s="945"/>
      <c r="O68" s="939"/>
      <c r="P68" s="939"/>
      <c r="Q68" s="309"/>
      <c r="R68" s="309"/>
      <c r="S68" s="309"/>
      <c r="T68" s="311"/>
      <c r="U68" s="311"/>
      <c r="V68" s="311"/>
      <c r="W68" s="311"/>
      <c r="X68" s="311"/>
      <c r="Y68" s="311"/>
      <c r="Z68" s="311"/>
      <c r="AA68" s="311"/>
      <c r="AB68" s="311"/>
      <c r="AC68" s="311"/>
      <c r="AD68" s="311"/>
      <c r="AE68" s="311"/>
      <c r="AF68" s="311"/>
      <c r="AG68" s="311"/>
      <c r="AH68" s="311"/>
      <c r="AI68" s="311"/>
      <c r="AJ68" s="311"/>
      <c r="AK68" s="311"/>
      <c r="AL68" s="311"/>
      <c r="AM68" s="311"/>
      <c r="AN68" s="311"/>
    </row>
    <row r="69" spans="1:40">
      <c r="A69" s="308"/>
      <c r="B69" s="317" t="s">
        <v>21</v>
      </c>
      <c r="C69" s="945">
        <v>5001</v>
      </c>
      <c r="D69" s="945">
        <v>10000</v>
      </c>
      <c r="E69" s="946"/>
      <c r="F69" s="948">
        <f t="shared" ref="F69:M69" si="14">F$64/F$9*F14</f>
        <v>7.4422486851278071</v>
      </c>
      <c r="G69" s="948">
        <f t="shared" si="14"/>
        <v>2.0069597978765708</v>
      </c>
      <c r="H69" s="948">
        <f t="shared" si="14"/>
        <v>2.8583572403210904</v>
      </c>
      <c r="I69" s="948">
        <f t="shared" si="14"/>
        <v>4.6283413686528663</v>
      </c>
      <c r="J69" s="948">
        <f t="shared" si="14"/>
        <v>6.1874017352433048</v>
      </c>
      <c r="K69" s="948">
        <f t="shared" si="14"/>
        <v>7.9032989569402181</v>
      </c>
      <c r="L69" s="948">
        <f t="shared" si="14"/>
        <v>14.564869359830197</v>
      </c>
      <c r="M69" s="948">
        <f t="shared" si="14"/>
        <v>14.231117375819352</v>
      </c>
      <c r="N69" s="945"/>
      <c r="O69" s="939"/>
      <c r="P69" s="939"/>
      <c r="Q69" s="309"/>
      <c r="R69" s="309"/>
      <c r="S69" s="309"/>
      <c r="T69" s="311"/>
      <c r="U69" s="311"/>
      <c r="V69" s="311"/>
      <c r="W69" s="311"/>
      <c r="X69" s="311"/>
      <c r="Y69" s="311"/>
      <c r="Z69" s="311"/>
      <c r="AA69" s="311"/>
      <c r="AB69" s="311"/>
      <c r="AC69" s="311"/>
      <c r="AD69" s="311"/>
      <c r="AE69" s="311"/>
      <c r="AF69" s="311"/>
      <c r="AG69" s="311"/>
      <c r="AH69" s="311"/>
      <c r="AI69" s="311"/>
      <c r="AJ69" s="311"/>
      <c r="AK69" s="311"/>
      <c r="AL69" s="311"/>
      <c r="AM69" s="311"/>
      <c r="AN69" s="311"/>
    </row>
    <row r="70" spans="1:40">
      <c r="A70" s="308"/>
      <c r="B70" s="317" t="s">
        <v>21</v>
      </c>
      <c r="C70" s="945">
        <v>10001</v>
      </c>
      <c r="D70" s="945">
        <v>20000</v>
      </c>
      <c r="E70" s="946"/>
      <c r="F70" s="948">
        <f t="shared" ref="F70:M70" si="15">F$64/F$9*F15</f>
        <v>5.6362373351772899</v>
      </c>
      <c r="G70" s="948">
        <f t="shared" si="15"/>
        <v>1.5199306313959242</v>
      </c>
      <c r="H70" s="948">
        <f t="shared" si="15"/>
        <v>2.1647193579228516</v>
      </c>
      <c r="I70" s="948">
        <f t="shared" si="15"/>
        <v>3.5051812329352248</v>
      </c>
      <c r="J70" s="948">
        <f t="shared" si="15"/>
        <v>2.3120211941533304</v>
      </c>
      <c r="K70" s="948">
        <f t="shared" si="15"/>
        <v>7.4479528938371846</v>
      </c>
      <c r="L70" s="948">
        <f t="shared" si="15"/>
        <v>9.3022851222321332</v>
      </c>
      <c r="M70" s="948">
        <f t="shared" si="15"/>
        <v>14.152077934640202</v>
      </c>
      <c r="N70" s="945"/>
      <c r="O70" s="939"/>
      <c r="P70" s="939"/>
      <c r="Q70" s="309"/>
      <c r="R70" s="309"/>
      <c r="S70" s="309"/>
      <c r="T70" s="311"/>
      <c r="U70" s="311"/>
      <c r="V70" s="311"/>
      <c r="W70" s="311"/>
      <c r="X70" s="311"/>
      <c r="Y70" s="311"/>
      <c r="Z70" s="311"/>
      <c r="AA70" s="311"/>
      <c r="AB70" s="311"/>
      <c r="AC70" s="311"/>
      <c r="AD70" s="311"/>
      <c r="AE70" s="311"/>
      <c r="AF70" s="311"/>
      <c r="AG70" s="311"/>
      <c r="AH70" s="311"/>
      <c r="AI70" s="311"/>
      <c r="AJ70" s="311"/>
      <c r="AK70" s="311"/>
      <c r="AL70" s="311"/>
      <c r="AM70" s="311"/>
      <c r="AN70" s="311"/>
    </row>
    <row r="71" spans="1:40">
      <c r="A71" s="308"/>
      <c r="B71" s="317" t="s">
        <v>21</v>
      </c>
      <c r="C71" s="945">
        <v>20001</v>
      </c>
      <c r="D71" s="945" t="s">
        <v>76</v>
      </c>
      <c r="E71" s="946"/>
      <c r="F71" s="948">
        <f t="shared" ref="F71:M71" si="16">F$64/F$9*F16</f>
        <v>4.5400693048496548</v>
      </c>
      <c r="G71" s="948">
        <f t="shared" si="16"/>
        <v>1.2243257327069834</v>
      </c>
      <c r="H71" s="948">
        <f t="shared" si="16"/>
        <v>1.7437122189976499</v>
      </c>
      <c r="I71" s="948">
        <f t="shared" si="16"/>
        <v>2.8234733168992268</v>
      </c>
      <c r="J71" s="948">
        <f t="shared" si="16"/>
        <v>1.86236594229707</v>
      </c>
      <c r="K71" s="948">
        <f t="shared" si="16"/>
        <v>5.9994319448247158</v>
      </c>
      <c r="L71" s="948">
        <f t="shared" si="16"/>
        <v>7.4931229181599521</v>
      </c>
      <c r="M71" s="948">
        <f t="shared" si="16"/>
        <v>11.399699978900735</v>
      </c>
      <c r="N71" s="945"/>
      <c r="O71" s="939"/>
      <c r="P71" s="939"/>
      <c r="Q71" s="309"/>
      <c r="R71" s="309"/>
      <c r="S71" s="309"/>
      <c r="T71" s="311"/>
      <c r="U71" s="311"/>
      <c r="V71" s="311"/>
      <c r="W71" s="311"/>
      <c r="X71" s="311"/>
      <c r="Y71" s="311"/>
      <c r="Z71" s="311"/>
      <c r="AA71" s="311"/>
      <c r="AB71" s="311"/>
      <c r="AC71" s="311"/>
      <c r="AD71" s="311"/>
      <c r="AE71" s="311"/>
      <c r="AF71" s="311"/>
      <c r="AG71" s="311"/>
      <c r="AH71" s="311"/>
      <c r="AI71" s="311"/>
      <c r="AJ71" s="311"/>
      <c r="AK71" s="311"/>
      <c r="AL71" s="311"/>
      <c r="AM71" s="311"/>
      <c r="AN71" s="311"/>
    </row>
    <row r="72" spans="1:40">
      <c r="A72" s="308"/>
      <c r="B72" s="318"/>
      <c r="C72" s="318"/>
      <c r="D72" s="318"/>
      <c r="E72" s="318"/>
      <c r="F72" s="318"/>
      <c r="G72" s="318"/>
      <c r="H72" s="319"/>
      <c r="I72" s="319"/>
      <c r="J72" s="318"/>
      <c r="K72" s="318"/>
      <c r="L72" s="318"/>
      <c r="M72" s="318"/>
      <c r="N72" s="318"/>
      <c r="O72" s="939"/>
      <c r="P72" s="939"/>
      <c r="Q72" s="309"/>
      <c r="R72" s="309"/>
      <c r="S72" s="309"/>
      <c r="T72" s="311"/>
      <c r="U72" s="311"/>
      <c r="V72" s="311"/>
      <c r="W72" s="311"/>
      <c r="X72" s="311"/>
      <c r="Y72" s="311"/>
      <c r="Z72" s="311"/>
      <c r="AA72" s="311"/>
      <c r="AB72" s="311"/>
      <c r="AC72" s="311"/>
      <c r="AD72" s="311"/>
      <c r="AE72" s="311"/>
      <c r="AF72" s="311"/>
      <c r="AG72" s="311"/>
      <c r="AH72" s="311"/>
      <c r="AI72" s="311"/>
      <c r="AJ72" s="311"/>
      <c r="AK72" s="311"/>
      <c r="AL72" s="311"/>
      <c r="AM72" s="311"/>
      <c r="AN72" s="311"/>
    </row>
    <row r="73" spans="1:40">
      <c r="A73" s="308"/>
      <c r="B73" s="309"/>
      <c r="C73" s="309"/>
      <c r="D73" s="309"/>
      <c r="E73" s="309"/>
      <c r="F73" s="309"/>
      <c r="G73" s="309"/>
      <c r="H73" s="310"/>
      <c r="I73" s="310"/>
      <c r="J73" s="309"/>
      <c r="K73" s="309"/>
      <c r="L73" s="309"/>
      <c r="M73" s="309"/>
      <c r="N73" s="309"/>
      <c r="O73" s="939"/>
      <c r="P73" s="939"/>
      <c r="Q73" s="309"/>
      <c r="R73" s="309"/>
      <c r="S73" s="309"/>
      <c r="T73" s="311"/>
      <c r="U73" s="311"/>
      <c r="V73" s="311"/>
      <c r="W73" s="311"/>
      <c r="X73" s="311"/>
      <c r="Y73" s="311"/>
      <c r="Z73" s="311"/>
      <c r="AA73" s="311"/>
      <c r="AB73" s="311"/>
      <c r="AC73" s="311"/>
      <c r="AD73" s="311"/>
      <c r="AE73" s="311"/>
      <c r="AF73" s="311"/>
      <c r="AG73" s="311"/>
      <c r="AH73" s="311"/>
      <c r="AI73" s="311"/>
      <c r="AJ73" s="311"/>
      <c r="AK73" s="311"/>
      <c r="AL73" s="311"/>
      <c r="AM73" s="311"/>
      <c r="AN73" s="311"/>
    </row>
    <row r="74" spans="1:40">
      <c r="A74" s="308"/>
      <c r="B74" s="954" t="s">
        <v>223</v>
      </c>
      <c r="C74" s="309"/>
      <c r="D74" s="309"/>
      <c r="E74" s="309"/>
      <c r="F74" s="309"/>
      <c r="G74" s="309"/>
      <c r="H74" s="310"/>
      <c r="I74" s="310"/>
      <c r="J74" s="309"/>
      <c r="K74" s="309"/>
      <c r="L74" s="309"/>
      <c r="M74" s="309"/>
      <c r="N74" s="309"/>
      <c r="O74" s="939"/>
      <c r="P74" s="939"/>
      <c r="Q74" s="309"/>
      <c r="R74" s="309"/>
      <c r="S74" s="309"/>
      <c r="T74" s="311"/>
      <c r="U74" s="311"/>
      <c r="V74" s="311"/>
      <c r="W74" s="311"/>
      <c r="X74" s="311"/>
      <c r="Y74" s="311"/>
      <c r="Z74" s="311"/>
      <c r="AA74" s="311"/>
      <c r="AB74" s="311"/>
      <c r="AC74" s="311"/>
      <c r="AD74" s="311"/>
      <c r="AE74" s="311"/>
      <c r="AF74" s="311"/>
      <c r="AG74" s="311"/>
      <c r="AH74" s="311"/>
      <c r="AI74" s="311"/>
      <c r="AJ74" s="311"/>
      <c r="AK74" s="311"/>
      <c r="AL74" s="311"/>
      <c r="AM74" s="311"/>
      <c r="AN74" s="311"/>
    </row>
    <row r="75" spans="1:40">
      <c r="A75" s="308"/>
      <c r="B75" s="315">
        <v>1</v>
      </c>
      <c r="C75" s="315">
        <v>2</v>
      </c>
      <c r="D75" s="315">
        <v>3</v>
      </c>
      <c r="E75" s="315">
        <v>4</v>
      </c>
      <c r="F75" s="315">
        <v>5</v>
      </c>
      <c r="G75" s="315">
        <v>7</v>
      </c>
      <c r="H75" s="315">
        <v>8</v>
      </c>
      <c r="I75" s="315">
        <v>9</v>
      </c>
      <c r="J75" s="315">
        <v>10</v>
      </c>
      <c r="K75" s="315">
        <v>11</v>
      </c>
      <c r="L75" s="315">
        <v>12</v>
      </c>
      <c r="M75" s="315">
        <v>13</v>
      </c>
      <c r="N75" s="315">
        <v>14</v>
      </c>
      <c r="O75" s="939"/>
      <c r="P75" s="939"/>
      <c r="Q75" s="309"/>
      <c r="R75" s="309"/>
      <c r="S75" s="309"/>
      <c r="T75" s="311"/>
      <c r="U75" s="311"/>
      <c r="V75" s="311"/>
      <c r="W75" s="311"/>
      <c r="X75" s="311"/>
      <c r="Y75" s="311"/>
      <c r="Z75" s="311"/>
      <c r="AA75" s="311"/>
      <c r="AB75" s="311"/>
      <c r="AC75" s="311"/>
      <c r="AD75" s="311"/>
      <c r="AE75" s="311"/>
      <c r="AF75" s="311"/>
      <c r="AG75" s="311"/>
      <c r="AH75" s="311"/>
      <c r="AI75" s="311"/>
      <c r="AJ75" s="311"/>
      <c r="AK75" s="311"/>
      <c r="AL75" s="311"/>
      <c r="AM75" s="311"/>
      <c r="AN75" s="311"/>
    </row>
    <row r="76" spans="1:40" ht="60">
      <c r="A76" s="308"/>
      <c r="B76" s="315" t="s">
        <v>5</v>
      </c>
      <c r="C76" s="315" t="s">
        <v>28</v>
      </c>
      <c r="D76" s="315" t="s">
        <v>29</v>
      </c>
      <c r="E76" s="315" t="s">
        <v>215</v>
      </c>
      <c r="F76" s="315" t="s">
        <v>9</v>
      </c>
      <c r="G76" s="315" t="s">
        <v>11</v>
      </c>
      <c r="H76" s="315" t="s">
        <v>12</v>
      </c>
      <c r="I76" s="315" t="s">
        <v>13</v>
      </c>
      <c r="J76" s="315" t="s">
        <v>14</v>
      </c>
      <c r="K76" s="315" t="s">
        <v>15</v>
      </c>
      <c r="L76" s="315" t="s">
        <v>16</v>
      </c>
      <c r="M76" s="315" t="s">
        <v>17</v>
      </c>
      <c r="N76" s="315" t="s">
        <v>216</v>
      </c>
      <c r="O76" s="939"/>
      <c r="P76" s="939"/>
      <c r="Q76" s="309"/>
      <c r="R76" s="309"/>
      <c r="S76" s="309"/>
      <c r="T76" s="311"/>
      <c r="U76" s="311"/>
      <c r="V76" s="311"/>
      <c r="W76" s="311"/>
      <c r="X76" s="311"/>
      <c r="Y76" s="311"/>
      <c r="Z76" s="311"/>
      <c r="AA76" s="311"/>
      <c r="AB76" s="311"/>
      <c r="AC76" s="311"/>
      <c r="AD76" s="311"/>
      <c r="AE76" s="311"/>
      <c r="AF76" s="311"/>
      <c r="AG76" s="311"/>
      <c r="AH76" s="311"/>
      <c r="AI76" s="311"/>
      <c r="AJ76" s="311"/>
      <c r="AK76" s="311"/>
      <c r="AL76" s="311"/>
      <c r="AM76" s="311"/>
      <c r="AN76" s="311"/>
    </row>
    <row r="77" spans="1:40">
      <c r="A77" s="308"/>
      <c r="B77" s="321" t="s">
        <v>22</v>
      </c>
      <c r="C77" s="321" t="s">
        <v>19</v>
      </c>
      <c r="D77" s="321" t="s">
        <v>19</v>
      </c>
      <c r="E77" s="952">
        <f>E29</f>
        <v>965</v>
      </c>
      <c r="F77" s="951">
        <f t="shared" ref="F77:N77" si="17">F29</f>
        <v>12.657594487770261</v>
      </c>
      <c r="G77" s="951">
        <f t="shared" si="17"/>
        <v>3.1573466666666667</v>
      </c>
      <c r="H77" s="951">
        <f t="shared" si="17"/>
        <v>4.7960191997612771</v>
      </c>
      <c r="I77" s="951">
        <f t="shared" si="17"/>
        <v>7.8333848137931028</v>
      </c>
      <c r="J77" s="951">
        <f t="shared" si="17"/>
        <v>9.5128346081029918</v>
      </c>
      <c r="K77" s="951">
        <f t="shared" si="17"/>
        <v>11.50156494043474</v>
      </c>
      <c r="L77" s="951">
        <f t="shared" si="17"/>
        <v>17.738435822774328</v>
      </c>
      <c r="M77" s="951">
        <f t="shared" si="17"/>
        <v>25.21654625820949</v>
      </c>
      <c r="N77" s="953">
        <f t="shared" si="17"/>
        <v>750.71088082901554</v>
      </c>
      <c r="O77" s="939"/>
      <c r="P77" s="939"/>
      <c r="Q77" s="309"/>
      <c r="R77" s="309"/>
      <c r="S77" s="309"/>
      <c r="T77" s="311"/>
      <c r="U77" s="311"/>
      <c r="V77" s="311"/>
      <c r="W77" s="311"/>
      <c r="X77" s="311"/>
      <c r="Y77" s="311"/>
      <c r="Z77" s="311"/>
      <c r="AA77" s="311"/>
      <c r="AB77" s="311"/>
      <c r="AC77" s="311"/>
      <c r="AD77" s="311"/>
      <c r="AE77" s="311"/>
      <c r="AF77" s="311"/>
      <c r="AG77" s="311"/>
      <c r="AH77" s="311"/>
      <c r="AI77" s="311"/>
      <c r="AJ77" s="311"/>
      <c r="AK77" s="311"/>
      <c r="AL77" s="311"/>
      <c r="AM77" s="311"/>
      <c r="AN77" s="311"/>
    </row>
    <row r="78" spans="1:40">
      <c r="A78" s="308"/>
      <c r="B78" s="317" t="s">
        <v>22</v>
      </c>
      <c r="C78" s="945" t="s">
        <v>75</v>
      </c>
      <c r="D78" s="945">
        <v>500</v>
      </c>
      <c r="E78" s="946"/>
      <c r="F78" s="948">
        <f>F$77/F$9*F10</f>
        <v>15.696054568988425</v>
      </c>
      <c r="G78" s="948">
        <f t="shared" ref="G78:M78" si="18">G$77/G$9*G10</f>
        <v>3.9321657695660241</v>
      </c>
      <c r="H78" s="948">
        <f t="shared" si="18"/>
        <v>5.9891853773296724</v>
      </c>
      <c r="I78" s="948">
        <f t="shared" si="18"/>
        <v>10.171372499256053</v>
      </c>
      <c r="J78" s="948">
        <f t="shared" si="18"/>
        <v>12.252154208815096</v>
      </c>
      <c r="K78" s="948">
        <f t="shared" si="18"/>
        <v>14.946300174691421</v>
      </c>
      <c r="L78" s="948">
        <f t="shared" si="18"/>
        <v>22.482678863869747</v>
      </c>
      <c r="M78" s="948">
        <f t="shared" si="18"/>
        <v>31.489332762131721</v>
      </c>
      <c r="N78" s="945"/>
      <c r="O78" s="939"/>
      <c r="P78" s="939"/>
      <c r="Q78" s="309"/>
      <c r="R78" s="309"/>
      <c r="S78" s="309"/>
      <c r="T78" s="311"/>
      <c r="U78" s="311"/>
      <c r="V78" s="311"/>
      <c r="W78" s="311"/>
      <c r="X78" s="311"/>
      <c r="Y78" s="311"/>
      <c r="Z78" s="311"/>
      <c r="AA78" s="311"/>
      <c r="AB78" s="311"/>
      <c r="AC78" s="311"/>
      <c r="AD78" s="311"/>
      <c r="AE78" s="311"/>
      <c r="AF78" s="311"/>
      <c r="AG78" s="311"/>
      <c r="AH78" s="311"/>
      <c r="AI78" s="311"/>
      <c r="AJ78" s="311"/>
      <c r="AK78" s="311"/>
      <c r="AL78" s="311"/>
      <c r="AM78" s="311"/>
      <c r="AN78" s="311"/>
    </row>
    <row r="79" spans="1:40">
      <c r="A79" s="308"/>
      <c r="B79" s="317" t="s">
        <v>22</v>
      </c>
      <c r="C79" s="945">
        <v>501</v>
      </c>
      <c r="D79" s="945">
        <v>1000</v>
      </c>
      <c r="E79" s="946"/>
      <c r="F79" s="948">
        <f t="shared" ref="F79:M79" si="19">F$77/F$9*F11</f>
        <v>8.1027412839268802</v>
      </c>
      <c r="G79" s="948">
        <f t="shared" si="19"/>
        <v>2.5805909206933433</v>
      </c>
      <c r="H79" s="948">
        <f t="shared" si="19"/>
        <v>3.5821331505607867</v>
      </c>
      <c r="I79" s="948">
        <f t="shared" si="19"/>
        <v>5.823530414393014</v>
      </c>
      <c r="J79" s="948">
        <f t="shared" si="19"/>
        <v>7.0163512744435392</v>
      </c>
      <c r="K79" s="948">
        <f t="shared" si="19"/>
        <v>8.2128155927912321</v>
      </c>
      <c r="L79" s="948">
        <f t="shared" si="19"/>
        <v>11.232506213449543</v>
      </c>
      <c r="M79" s="948">
        <f t="shared" si="19"/>
        <v>14.338227910646928</v>
      </c>
      <c r="N79" s="945"/>
      <c r="O79" s="939"/>
      <c r="P79" s="939"/>
      <c r="Q79" s="309"/>
      <c r="R79" s="309"/>
      <c r="S79" s="309"/>
      <c r="T79" s="311"/>
      <c r="U79" s="311"/>
      <c r="V79" s="311"/>
      <c r="W79" s="311"/>
      <c r="X79" s="311"/>
      <c r="Y79" s="311"/>
      <c r="Z79" s="311"/>
      <c r="AA79" s="311"/>
      <c r="AB79" s="311"/>
      <c r="AC79" s="311"/>
      <c r="AD79" s="311"/>
      <c r="AE79" s="311"/>
      <c r="AF79" s="311"/>
      <c r="AG79" s="311"/>
      <c r="AH79" s="311"/>
      <c r="AI79" s="311"/>
      <c r="AJ79" s="311"/>
      <c r="AK79" s="311"/>
      <c r="AL79" s="311"/>
      <c r="AM79" s="311"/>
      <c r="AN79" s="311"/>
    </row>
    <row r="80" spans="1:40">
      <c r="A80" s="308"/>
      <c r="B80" s="317" t="s">
        <v>22</v>
      </c>
      <c r="C80" s="945">
        <v>1001</v>
      </c>
      <c r="D80" s="945">
        <v>2000</v>
      </c>
      <c r="E80" s="946"/>
      <c r="F80" s="948">
        <f t="shared" ref="F80:M80" si="20">F$77/F$9*F12</f>
        <v>7.9346783577938131</v>
      </c>
      <c r="G80" s="948">
        <f t="shared" si="20"/>
        <v>2.5065533076841375</v>
      </c>
      <c r="H80" s="948">
        <f t="shared" si="20"/>
        <v>3.7978993848655942</v>
      </c>
      <c r="I80" s="948">
        <f t="shared" si="20"/>
        <v>6.0259392604030362</v>
      </c>
      <c r="J80" s="948">
        <f t="shared" si="20"/>
        <v>6.9807984202718893</v>
      </c>
      <c r="K80" s="948">
        <f t="shared" si="20"/>
        <v>8.1920221471007633</v>
      </c>
      <c r="L80" s="948">
        <f t="shared" si="20"/>
        <v>10.871752839056755</v>
      </c>
      <c r="M80" s="948">
        <f t="shared" si="20"/>
        <v>13.455353756219166</v>
      </c>
      <c r="N80" s="945"/>
      <c r="O80" s="939"/>
      <c r="P80" s="939"/>
      <c r="Q80" s="309"/>
      <c r="R80" s="309"/>
      <c r="S80" s="309"/>
      <c r="T80" s="311"/>
      <c r="U80" s="311"/>
      <c r="V80" s="311"/>
      <c r="W80" s="311"/>
      <c r="X80" s="311"/>
      <c r="Y80" s="311"/>
      <c r="Z80" s="311"/>
      <c r="AA80" s="311"/>
      <c r="AB80" s="311"/>
      <c r="AC80" s="311"/>
      <c r="AD80" s="311"/>
      <c r="AE80" s="311"/>
      <c r="AF80" s="311"/>
      <c r="AG80" s="311"/>
      <c r="AH80" s="311"/>
      <c r="AI80" s="311"/>
      <c r="AJ80" s="311"/>
      <c r="AK80" s="311"/>
      <c r="AL80" s="311"/>
      <c r="AM80" s="311"/>
      <c r="AN80" s="311"/>
    </row>
    <row r="81" spans="1:40">
      <c r="A81" s="308"/>
      <c r="B81" s="317" t="s">
        <v>22</v>
      </c>
      <c r="C81" s="945">
        <v>2001</v>
      </c>
      <c r="D81" s="945">
        <v>5000</v>
      </c>
      <c r="E81" s="946"/>
      <c r="F81" s="948">
        <f t="shared" ref="F81:M81" si="21">F$77/F$9*F13</f>
        <v>7.6546789976852798</v>
      </c>
      <c r="G81" s="948">
        <f t="shared" si="21"/>
        <v>2.376375712929534</v>
      </c>
      <c r="H81" s="948">
        <f t="shared" si="21"/>
        <v>3.5278847203563841</v>
      </c>
      <c r="I81" s="948">
        <f t="shared" si="21"/>
        <v>5.4939042749734401</v>
      </c>
      <c r="J81" s="948">
        <f t="shared" si="21"/>
        <v>6.5878982032034914</v>
      </c>
      <c r="K81" s="948">
        <f t="shared" si="21"/>
        <v>7.753905041421624</v>
      </c>
      <c r="L81" s="948">
        <f t="shared" si="21"/>
        <v>10.583430130750477</v>
      </c>
      <c r="M81" s="948">
        <f t="shared" si="21"/>
        <v>13.709892747365412</v>
      </c>
      <c r="N81" s="945"/>
      <c r="O81" s="939"/>
      <c r="P81" s="939"/>
      <c r="Q81" s="309"/>
      <c r="R81" s="309"/>
      <c r="S81" s="309"/>
      <c r="T81" s="311"/>
      <c r="U81" s="311"/>
      <c r="V81" s="311"/>
      <c r="W81" s="311"/>
      <c r="X81" s="311"/>
      <c r="Y81" s="311"/>
      <c r="Z81" s="311"/>
      <c r="AA81" s="311"/>
      <c r="AB81" s="311"/>
      <c r="AC81" s="311"/>
      <c r="AD81" s="311"/>
      <c r="AE81" s="311"/>
      <c r="AF81" s="311"/>
      <c r="AG81" s="311"/>
      <c r="AH81" s="311"/>
      <c r="AI81" s="311"/>
      <c r="AJ81" s="311"/>
      <c r="AK81" s="311"/>
      <c r="AL81" s="311"/>
      <c r="AM81" s="311"/>
      <c r="AN81" s="311"/>
    </row>
    <row r="82" spans="1:40">
      <c r="A82" s="308"/>
      <c r="B82" s="317" t="s">
        <v>22</v>
      </c>
      <c r="C82" s="945">
        <v>5001</v>
      </c>
      <c r="D82" s="945">
        <v>10000</v>
      </c>
      <c r="E82" s="946"/>
      <c r="F82" s="948">
        <f t="shared" ref="F82:M82" si="22">F$77/F$9*F14</f>
        <v>6.6941378144355896</v>
      </c>
      <c r="G82" s="948">
        <f t="shared" si="22"/>
        <v>2.2019406078970531</v>
      </c>
      <c r="H82" s="948">
        <f t="shared" si="22"/>
        <v>2.7609734128270307</v>
      </c>
      <c r="I82" s="948">
        <f t="shared" si="22"/>
        <v>4.2041066914952916</v>
      </c>
      <c r="J82" s="948">
        <f t="shared" si="22"/>
        <v>5.5308409120881441</v>
      </c>
      <c r="K82" s="948">
        <f t="shared" si="22"/>
        <v>7.1516717499422793</v>
      </c>
      <c r="L82" s="948">
        <f t="shared" si="22"/>
        <v>13.343072103098818</v>
      </c>
      <c r="M82" s="948">
        <f t="shared" si="22"/>
        <v>13.053739792033243</v>
      </c>
      <c r="N82" s="945"/>
      <c r="O82" s="939"/>
      <c r="P82" s="939"/>
      <c r="Q82" s="309"/>
      <c r="R82" s="309"/>
      <c r="S82" s="309"/>
      <c r="T82" s="311"/>
      <c r="U82" s="311"/>
      <c r="V82" s="311"/>
      <c r="W82" s="311"/>
      <c r="X82" s="311"/>
      <c r="Y82" s="311"/>
      <c r="Z82" s="311"/>
      <c r="AA82" s="311"/>
      <c r="AB82" s="311"/>
      <c r="AC82" s="311"/>
      <c r="AD82" s="311"/>
      <c r="AE82" s="311"/>
      <c r="AF82" s="311"/>
      <c r="AG82" s="311"/>
      <c r="AH82" s="311"/>
      <c r="AI82" s="311"/>
      <c r="AJ82" s="311"/>
      <c r="AK82" s="311"/>
      <c r="AL82" s="311"/>
      <c r="AM82" s="311"/>
      <c r="AN82" s="311"/>
    </row>
    <row r="83" spans="1:40">
      <c r="A83" s="308"/>
      <c r="B83" s="317" t="s">
        <v>22</v>
      </c>
      <c r="C83" s="945">
        <v>10001</v>
      </c>
      <c r="D83" s="945">
        <v>20000</v>
      </c>
      <c r="E83" s="946"/>
      <c r="F83" s="948">
        <f t="shared" ref="F83:M83" si="23">F$77/F$9*F15</f>
        <v>5.0696706160788603</v>
      </c>
      <c r="G83" s="948">
        <f t="shared" si="23"/>
        <v>1.6675954256773426</v>
      </c>
      <c r="H83" s="948">
        <f t="shared" si="23"/>
        <v>2.0909676751201345</v>
      </c>
      <c r="I83" s="948">
        <f t="shared" si="23"/>
        <v>3.1838956339937878</v>
      </c>
      <c r="J83" s="948">
        <f t="shared" si="23"/>
        <v>2.0666867867009917</v>
      </c>
      <c r="K83" s="948">
        <f t="shared" si="23"/>
        <v>6.7396304500137552</v>
      </c>
      <c r="L83" s="948">
        <f t="shared" si="23"/>
        <v>8.5219481234656111</v>
      </c>
      <c r="M83" s="948">
        <f t="shared" si="23"/>
        <v>12.981239490671562</v>
      </c>
      <c r="N83" s="945"/>
      <c r="O83" s="939"/>
      <c r="P83" s="939"/>
      <c r="Q83" s="309"/>
      <c r="R83" s="309"/>
      <c r="S83" s="309"/>
      <c r="T83" s="311"/>
      <c r="U83" s="311"/>
      <c r="V83" s="311"/>
      <c r="W83" s="311"/>
      <c r="X83" s="311"/>
      <c r="Y83" s="311"/>
      <c r="Z83" s="311"/>
      <c r="AA83" s="311"/>
      <c r="AB83" s="311"/>
      <c r="AC83" s="311"/>
      <c r="AD83" s="311"/>
      <c r="AE83" s="311"/>
      <c r="AF83" s="311"/>
      <c r="AG83" s="311"/>
      <c r="AH83" s="311"/>
      <c r="AI83" s="311"/>
      <c r="AJ83" s="311"/>
      <c r="AK83" s="311"/>
      <c r="AL83" s="311"/>
      <c r="AM83" s="311"/>
      <c r="AN83" s="311"/>
    </row>
    <row r="84" spans="1:40">
      <c r="A84" s="308"/>
      <c r="B84" s="317" t="s">
        <v>22</v>
      </c>
      <c r="C84" s="945">
        <v>20001</v>
      </c>
      <c r="D84" s="945" t="s">
        <v>76</v>
      </c>
      <c r="E84" s="946"/>
      <c r="F84" s="948">
        <f t="shared" ref="F84:M84" si="24">F$77/F$9*F16</f>
        <v>4.0836917576384986</v>
      </c>
      <c r="G84" s="948">
        <f t="shared" si="24"/>
        <v>1.343271823876673</v>
      </c>
      <c r="H84" s="948">
        <f t="shared" si="24"/>
        <v>1.6843041899595874</v>
      </c>
      <c r="I84" s="948">
        <f t="shared" si="24"/>
        <v>2.564673199178781</v>
      </c>
      <c r="J84" s="948">
        <f t="shared" si="24"/>
        <v>1.6647455891323633</v>
      </c>
      <c r="K84" s="948">
        <f t="shared" si="24"/>
        <v>5.4288681459818324</v>
      </c>
      <c r="L84" s="948">
        <f t="shared" si="24"/>
        <v>6.864550371466982</v>
      </c>
      <c r="M84" s="948">
        <f t="shared" si="24"/>
        <v>10.456572966270643</v>
      </c>
      <c r="N84" s="945"/>
      <c r="O84" s="939"/>
      <c r="P84" s="939"/>
      <c r="Q84" s="309"/>
      <c r="R84" s="309"/>
      <c r="S84" s="309"/>
      <c r="T84" s="311"/>
      <c r="U84" s="311"/>
      <c r="V84" s="311"/>
      <c r="W84" s="311"/>
      <c r="X84" s="311"/>
      <c r="Y84" s="311"/>
      <c r="Z84" s="311"/>
      <c r="AA84" s="311"/>
      <c r="AB84" s="311"/>
      <c r="AC84" s="311"/>
      <c r="AD84" s="311"/>
      <c r="AE84" s="311"/>
      <c r="AF84" s="311"/>
      <c r="AG84" s="311"/>
      <c r="AH84" s="311"/>
      <c r="AI84" s="311"/>
      <c r="AJ84" s="311"/>
      <c r="AK84" s="311"/>
      <c r="AL84" s="311"/>
      <c r="AM84" s="311"/>
      <c r="AN84" s="311"/>
    </row>
    <row r="85" spans="1:40">
      <c r="A85" s="308"/>
      <c r="B85" s="318"/>
      <c r="C85" s="318"/>
      <c r="D85" s="318"/>
      <c r="E85" s="318"/>
      <c r="F85" s="318"/>
      <c r="G85" s="318"/>
      <c r="H85" s="319"/>
      <c r="I85" s="319"/>
      <c r="J85" s="318"/>
      <c r="K85" s="318"/>
      <c r="L85" s="318"/>
      <c r="M85" s="318"/>
      <c r="N85" s="318"/>
      <c r="O85" s="939"/>
      <c r="P85" s="939"/>
      <c r="Q85" s="309"/>
      <c r="R85" s="309"/>
      <c r="S85" s="309"/>
      <c r="T85" s="311"/>
      <c r="U85" s="311"/>
      <c r="V85" s="311"/>
      <c r="W85" s="311"/>
      <c r="X85" s="311"/>
      <c r="Y85" s="311"/>
      <c r="Z85" s="311"/>
      <c r="AA85" s="311"/>
      <c r="AB85" s="311"/>
      <c r="AC85" s="311"/>
      <c r="AD85" s="311"/>
      <c r="AE85" s="311"/>
      <c r="AF85" s="311"/>
      <c r="AG85" s="311"/>
      <c r="AH85" s="311"/>
      <c r="AI85" s="311"/>
      <c r="AJ85" s="311"/>
      <c r="AK85" s="311"/>
      <c r="AL85" s="311"/>
      <c r="AM85" s="311"/>
      <c r="AN85" s="311"/>
    </row>
    <row r="86" spans="1:40">
      <c r="A86" s="308"/>
      <c r="B86" s="309"/>
      <c r="C86" s="309"/>
      <c r="D86" s="309"/>
      <c r="E86" s="309"/>
      <c r="F86" s="309"/>
      <c r="G86" s="309"/>
      <c r="H86" s="310"/>
      <c r="I86" s="310"/>
      <c r="J86" s="309"/>
      <c r="K86" s="309"/>
      <c r="L86" s="309"/>
      <c r="M86" s="309"/>
      <c r="N86" s="309"/>
      <c r="O86" s="939"/>
      <c r="P86" s="939"/>
      <c r="Q86" s="309"/>
      <c r="R86" s="309"/>
      <c r="S86" s="309"/>
      <c r="T86" s="311"/>
      <c r="U86" s="311"/>
      <c r="V86" s="311"/>
      <c r="W86" s="311"/>
      <c r="X86" s="311"/>
      <c r="Y86" s="311"/>
      <c r="Z86" s="311"/>
      <c r="AA86" s="311"/>
      <c r="AB86" s="311"/>
      <c r="AC86" s="311"/>
      <c r="AD86" s="311"/>
      <c r="AE86" s="311"/>
      <c r="AF86" s="311"/>
      <c r="AG86" s="311"/>
      <c r="AH86" s="311"/>
      <c r="AI86" s="311"/>
      <c r="AJ86" s="311"/>
      <c r="AK86" s="311"/>
      <c r="AL86" s="311"/>
      <c r="AM86" s="311"/>
      <c r="AN86" s="311"/>
    </row>
    <row r="87" spans="1:40">
      <c r="A87" s="308"/>
      <c r="B87" s="954" t="s">
        <v>224</v>
      </c>
      <c r="C87" s="309"/>
      <c r="D87" s="309"/>
      <c r="E87" s="309"/>
      <c r="F87" s="309"/>
      <c r="G87" s="309"/>
      <c r="H87" s="310"/>
      <c r="I87" s="310"/>
      <c r="J87" s="309"/>
      <c r="K87" s="309"/>
      <c r="L87" s="309"/>
      <c r="M87" s="309"/>
      <c r="N87" s="309"/>
      <c r="O87" s="939"/>
      <c r="P87" s="939"/>
      <c r="Q87" s="309"/>
      <c r="R87" s="309"/>
      <c r="S87" s="309"/>
      <c r="T87" s="311"/>
      <c r="U87" s="311"/>
      <c r="V87" s="311"/>
      <c r="W87" s="311"/>
      <c r="X87" s="311"/>
      <c r="Y87" s="311"/>
      <c r="Z87" s="311"/>
      <c r="AA87" s="311"/>
      <c r="AB87" s="311"/>
      <c r="AC87" s="311"/>
      <c r="AD87" s="311"/>
      <c r="AE87" s="311"/>
      <c r="AF87" s="311"/>
      <c r="AG87" s="311"/>
      <c r="AH87" s="311"/>
      <c r="AI87" s="311"/>
      <c r="AJ87" s="311"/>
      <c r="AK87" s="311"/>
      <c r="AL87" s="311"/>
      <c r="AM87" s="311"/>
      <c r="AN87" s="311"/>
    </row>
    <row r="88" spans="1:40">
      <c r="A88" s="308"/>
      <c r="B88" s="315">
        <v>1</v>
      </c>
      <c r="C88" s="315">
        <v>2</v>
      </c>
      <c r="D88" s="315">
        <v>3</v>
      </c>
      <c r="E88" s="315">
        <v>4</v>
      </c>
      <c r="F88" s="315">
        <v>5</v>
      </c>
      <c r="G88" s="315">
        <v>7</v>
      </c>
      <c r="H88" s="315">
        <v>8</v>
      </c>
      <c r="I88" s="315">
        <v>9</v>
      </c>
      <c r="J88" s="315">
        <v>10</v>
      </c>
      <c r="K88" s="315">
        <v>11</v>
      </c>
      <c r="L88" s="315">
        <v>12</v>
      </c>
      <c r="M88" s="315">
        <v>13</v>
      </c>
      <c r="N88" s="315">
        <v>14</v>
      </c>
      <c r="O88" s="939"/>
      <c r="P88" s="939"/>
      <c r="Q88" s="309"/>
      <c r="R88" s="309"/>
      <c r="S88" s="309"/>
      <c r="T88" s="311"/>
      <c r="U88" s="311"/>
      <c r="V88" s="311"/>
      <c r="W88" s="311"/>
      <c r="X88" s="311"/>
      <c r="Y88" s="311"/>
      <c r="Z88" s="311"/>
      <c r="AA88" s="311"/>
      <c r="AB88" s="311"/>
      <c r="AC88" s="311"/>
      <c r="AD88" s="311"/>
      <c r="AE88" s="311"/>
      <c r="AF88" s="311"/>
      <c r="AG88" s="311"/>
      <c r="AH88" s="311"/>
      <c r="AI88" s="311"/>
      <c r="AJ88" s="311"/>
      <c r="AK88" s="311"/>
      <c r="AL88" s="311"/>
      <c r="AM88" s="311"/>
      <c r="AN88" s="311"/>
    </row>
    <row r="89" spans="1:40" ht="60">
      <c r="A89" s="308"/>
      <c r="B89" s="315" t="s">
        <v>5</v>
      </c>
      <c r="C89" s="315" t="s">
        <v>28</v>
      </c>
      <c r="D89" s="315" t="s">
        <v>29</v>
      </c>
      <c r="E89" s="315" t="s">
        <v>215</v>
      </c>
      <c r="F89" s="315" t="s">
        <v>9</v>
      </c>
      <c r="G89" s="315" t="s">
        <v>11</v>
      </c>
      <c r="H89" s="315" t="s">
        <v>12</v>
      </c>
      <c r="I89" s="315" t="s">
        <v>13</v>
      </c>
      <c r="J89" s="315" t="s">
        <v>14</v>
      </c>
      <c r="K89" s="315" t="s">
        <v>15</v>
      </c>
      <c r="L89" s="315" t="s">
        <v>16</v>
      </c>
      <c r="M89" s="315" t="s">
        <v>17</v>
      </c>
      <c r="N89" s="315" t="s">
        <v>216</v>
      </c>
      <c r="O89" s="939"/>
      <c r="P89" s="939"/>
      <c r="Q89" s="309"/>
      <c r="R89" s="309"/>
      <c r="S89" s="309"/>
      <c r="T89" s="311"/>
      <c r="U89" s="311"/>
      <c r="V89" s="311"/>
      <c r="W89" s="311"/>
      <c r="X89" s="311"/>
      <c r="Y89" s="311"/>
      <c r="Z89" s="311"/>
      <c r="AA89" s="311"/>
      <c r="AB89" s="311"/>
      <c r="AC89" s="311"/>
      <c r="AD89" s="311"/>
      <c r="AE89" s="311"/>
      <c r="AF89" s="311"/>
      <c r="AG89" s="311"/>
      <c r="AH89" s="311"/>
      <c r="AI89" s="311"/>
      <c r="AJ89" s="311"/>
      <c r="AK89" s="311"/>
      <c r="AL89" s="311"/>
      <c r="AM89" s="311"/>
      <c r="AN89" s="311"/>
    </row>
    <row r="90" spans="1:40">
      <c r="A90" s="308"/>
      <c r="B90" s="321" t="s">
        <v>24</v>
      </c>
      <c r="C90" s="321" t="s">
        <v>19</v>
      </c>
      <c r="D90" s="321" t="s">
        <v>19</v>
      </c>
      <c r="E90" s="952">
        <f>E30</f>
        <v>4491</v>
      </c>
      <c r="F90" s="951">
        <f t="shared" ref="F90:N90" si="25">F30</f>
        <v>11.011142951264947</v>
      </c>
      <c r="G90" s="951">
        <f t="shared" si="25"/>
        <v>2.4004763343373057</v>
      </c>
      <c r="H90" s="951">
        <f t="shared" si="25"/>
        <v>3.8771423190118455</v>
      </c>
      <c r="I90" s="951">
        <f t="shared" si="25"/>
        <v>6.6043014870743404</v>
      </c>
      <c r="J90" s="951">
        <f t="shared" si="25"/>
        <v>8.221925566750631</v>
      </c>
      <c r="K90" s="951">
        <f t="shared" si="25"/>
        <v>9.9006199304156741</v>
      </c>
      <c r="L90" s="951">
        <f t="shared" si="25"/>
        <v>14.95345667010246</v>
      </c>
      <c r="M90" s="951">
        <f t="shared" si="25"/>
        <v>21.860724747474745</v>
      </c>
      <c r="N90" s="953">
        <f t="shared" si="25"/>
        <v>865.84057002894679</v>
      </c>
      <c r="O90" s="939"/>
      <c r="P90" s="939"/>
      <c r="Q90" s="309"/>
      <c r="R90" s="309"/>
      <c r="S90" s="309"/>
      <c r="T90" s="311"/>
      <c r="U90" s="311"/>
      <c r="V90" s="311"/>
      <c r="W90" s="311"/>
      <c r="X90" s="311"/>
      <c r="Y90" s="311"/>
      <c r="Z90" s="311"/>
      <c r="AA90" s="311"/>
      <c r="AB90" s="311"/>
      <c r="AC90" s="311"/>
      <c r="AD90" s="311"/>
      <c r="AE90" s="311"/>
      <c r="AF90" s="311"/>
      <c r="AG90" s="311"/>
      <c r="AH90" s="311"/>
      <c r="AI90" s="311"/>
      <c r="AJ90" s="311"/>
      <c r="AK90" s="311"/>
      <c r="AL90" s="311"/>
      <c r="AM90" s="311"/>
      <c r="AN90" s="311"/>
    </row>
    <row r="91" spans="1:40">
      <c r="A91" s="308"/>
      <c r="B91" s="317" t="s">
        <v>24</v>
      </c>
      <c r="C91" s="945" t="s">
        <v>75</v>
      </c>
      <c r="D91" s="945">
        <v>500</v>
      </c>
      <c r="E91" s="946"/>
      <c r="F91" s="948">
        <f>F$90/F$9*F10</f>
        <v>13.654371752624581</v>
      </c>
      <c r="G91" s="948">
        <f t="shared" ref="G91:M91" si="26">G$90/G$9*G10</f>
        <v>2.9895579640292316</v>
      </c>
      <c r="H91" s="948">
        <f t="shared" si="26"/>
        <v>4.8417079072593427</v>
      </c>
      <c r="I91" s="948">
        <f t="shared" si="26"/>
        <v>8.5754513686269735</v>
      </c>
      <c r="J91" s="948">
        <f t="shared" si="26"/>
        <v>10.589514491445215</v>
      </c>
      <c r="K91" s="948">
        <f t="shared" si="26"/>
        <v>12.865869832660515</v>
      </c>
      <c r="L91" s="948">
        <f t="shared" si="26"/>
        <v>18.952841590861492</v>
      </c>
      <c r="M91" s="948">
        <f t="shared" si="26"/>
        <v>27.298727944176399</v>
      </c>
      <c r="N91" s="945"/>
      <c r="O91" s="939"/>
      <c r="P91" s="939"/>
      <c r="Q91" s="309"/>
      <c r="R91" s="309"/>
      <c r="S91" s="309"/>
      <c r="T91" s="311"/>
      <c r="U91" s="311"/>
      <c r="V91" s="311"/>
      <c r="W91" s="311"/>
      <c r="X91" s="311"/>
      <c r="Y91" s="311"/>
      <c r="Z91" s="311"/>
      <c r="AA91" s="311"/>
      <c r="AB91" s="311"/>
      <c r="AC91" s="311"/>
      <c r="AD91" s="311"/>
      <c r="AE91" s="311"/>
      <c r="AF91" s="311"/>
      <c r="AG91" s="311"/>
      <c r="AH91" s="311"/>
      <c r="AI91" s="311"/>
      <c r="AJ91" s="311"/>
      <c r="AK91" s="311"/>
      <c r="AL91" s="311"/>
      <c r="AM91" s="311"/>
      <c r="AN91" s="311"/>
    </row>
    <row r="92" spans="1:40">
      <c r="A92" s="308"/>
      <c r="B92" s="317" t="s">
        <v>24</v>
      </c>
      <c r="C92" s="945">
        <v>501</v>
      </c>
      <c r="D92" s="945">
        <v>1000</v>
      </c>
      <c r="E92" s="946"/>
      <c r="F92" s="948">
        <f t="shared" ref="F92:M92" si="27">F$90/F$9*F11</f>
        <v>7.0487676517555959</v>
      </c>
      <c r="G92" s="948">
        <f t="shared" si="27"/>
        <v>1.9619788663466655</v>
      </c>
      <c r="H92" s="948">
        <f t="shared" si="27"/>
        <v>2.8958266120089258</v>
      </c>
      <c r="I92" s="948">
        <f t="shared" si="27"/>
        <v>4.9097997213257107</v>
      </c>
      <c r="J92" s="948">
        <f t="shared" si="27"/>
        <v>6.0642195838780149</v>
      </c>
      <c r="K92" s="948">
        <f t="shared" si="27"/>
        <v>7.0696436670942306</v>
      </c>
      <c r="L92" s="948">
        <f t="shared" si="27"/>
        <v>9.468974414521087</v>
      </c>
      <c r="M92" s="948">
        <f t="shared" si="27"/>
        <v>12.43009453045806</v>
      </c>
      <c r="N92" s="945"/>
      <c r="O92" s="939"/>
      <c r="P92" s="939"/>
      <c r="Q92" s="309"/>
      <c r="R92" s="309"/>
      <c r="S92" s="309"/>
      <c r="T92" s="311"/>
      <c r="U92" s="311"/>
      <c r="V92" s="311"/>
      <c r="W92" s="311"/>
      <c r="X92" s="311"/>
      <c r="Y92" s="311"/>
      <c r="Z92" s="311"/>
      <c r="AA92" s="311"/>
      <c r="AB92" s="311"/>
      <c r="AC92" s="311"/>
      <c r="AD92" s="311"/>
      <c r="AE92" s="311"/>
      <c r="AF92" s="311"/>
      <c r="AG92" s="311"/>
      <c r="AH92" s="311"/>
      <c r="AI92" s="311"/>
      <c r="AJ92" s="311"/>
      <c r="AK92" s="311"/>
      <c r="AL92" s="311"/>
      <c r="AM92" s="311"/>
      <c r="AN92" s="311"/>
    </row>
    <row r="93" spans="1:40">
      <c r="A93" s="308"/>
      <c r="B93" s="317" t="s">
        <v>24</v>
      </c>
      <c r="C93" s="945">
        <v>1001</v>
      </c>
      <c r="D93" s="945">
        <v>2000</v>
      </c>
      <c r="E93" s="946"/>
      <c r="F93" s="948">
        <f t="shared" ref="F93:M93" si="28">F$90/F$9*F12</f>
        <v>6.9025657090209709</v>
      </c>
      <c r="G93" s="948">
        <f t="shared" si="28"/>
        <v>1.9056893433254087</v>
      </c>
      <c r="H93" s="948">
        <f t="shared" si="28"/>
        <v>3.0702538532673911</v>
      </c>
      <c r="I93" s="948">
        <f t="shared" si="28"/>
        <v>5.0804499669701215</v>
      </c>
      <c r="J93" s="948">
        <f t="shared" si="28"/>
        <v>6.0334913169915225</v>
      </c>
      <c r="K93" s="948">
        <f t="shared" si="28"/>
        <v>7.0517445373765586</v>
      </c>
      <c r="L93" s="948">
        <f t="shared" si="28"/>
        <v>9.1648602295685553</v>
      </c>
      <c r="M93" s="948">
        <f t="shared" si="28"/>
        <v>11.664713392257127</v>
      </c>
      <c r="N93" s="945"/>
      <c r="O93" s="939"/>
      <c r="P93" s="939"/>
      <c r="Q93" s="309"/>
      <c r="R93" s="309"/>
      <c r="S93" s="309"/>
      <c r="T93" s="311"/>
      <c r="U93" s="311"/>
      <c r="V93" s="311"/>
      <c r="W93" s="311"/>
      <c r="X93" s="311"/>
      <c r="Y93" s="311"/>
      <c r="Z93" s="311"/>
      <c r="AA93" s="311"/>
      <c r="AB93" s="311"/>
      <c r="AC93" s="311"/>
      <c r="AD93" s="311"/>
      <c r="AE93" s="311"/>
      <c r="AF93" s="311"/>
      <c r="AG93" s="311"/>
      <c r="AH93" s="311"/>
      <c r="AI93" s="311"/>
      <c r="AJ93" s="311"/>
      <c r="AK93" s="311"/>
      <c r="AL93" s="311"/>
      <c r="AM93" s="311"/>
      <c r="AN93" s="311"/>
    </row>
    <row r="94" spans="1:40">
      <c r="A94" s="308"/>
      <c r="B94" s="317" t="s">
        <v>24</v>
      </c>
      <c r="C94" s="945">
        <v>2001</v>
      </c>
      <c r="D94" s="945">
        <v>5000</v>
      </c>
      <c r="E94" s="946"/>
      <c r="F94" s="948">
        <f t="shared" ref="F94:M94" si="29">F$90/F$9*F13</f>
        <v>6.6589875960235396</v>
      </c>
      <c r="G94" s="948">
        <f t="shared" si="29"/>
        <v>1.8067175583236417</v>
      </c>
      <c r="H94" s="948">
        <f t="shared" si="29"/>
        <v>2.8519717240852245</v>
      </c>
      <c r="I94" s="948">
        <f t="shared" si="29"/>
        <v>4.6318929856685953</v>
      </c>
      <c r="J94" s="948">
        <f t="shared" si="29"/>
        <v>5.6939083774179817</v>
      </c>
      <c r="K94" s="948">
        <f t="shared" si="29"/>
        <v>6.6746105585826285</v>
      </c>
      <c r="L94" s="948">
        <f t="shared" si="29"/>
        <v>8.9218049134888204</v>
      </c>
      <c r="M94" s="948">
        <f t="shared" si="29"/>
        <v>11.885378298782003</v>
      </c>
      <c r="N94" s="945"/>
      <c r="O94" s="939"/>
      <c r="P94" s="939"/>
      <c r="Q94" s="309"/>
      <c r="R94" s="309"/>
      <c r="S94" s="309"/>
      <c r="T94" s="311"/>
      <c r="U94" s="311"/>
      <c r="V94" s="311"/>
      <c r="W94" s="311"/>
      <c r="X94" s="311"/>
      <c r="Y94" s="311"/>
      <c r="Z94" s="311"/>
      <c r="AA94" s="311"/>
      <c r="AB94" s="311"/>
      <c r="AC94" s="311"/>
      <c r="AD94" s="311"/>
      <c r="AE94" s="311"/>
      <c r="AF94" s="311"/>
      <c r="AG94" s="311"/>
      <c r="AH94" s="311"/>
      <c r="AI94" s="311"/>
      <c r="AJ94" s="311"/>
      <c r="AK94" s="311"/>
      <c r="AL94" s="311"/>
      <c r="AM94" s="311"/>
      <c r="AN94" s="311"/>
    </row>
    <row r="95" spans="1:40">
      <c r="A95" s="308"/>
      <c r="B95" s="317" t="s">
        <v>24</v>
      </c>
      <c r="C95" s="945">
        <v>5001</v>
      </c>
      <c r="D95" s="945">
        <v>10000</v>
      </c>
      <c r="E95" s="946"/>
      <c r="F95" s="948">
        <f t="shared" ref="F95:M95" si="30">F$90/F$9*F14</f>
        <v>5.8233899404375071</v>
      </c>
      <c r="G95" s="948">
        <f t="shared" si="30"/>
        <v>1.6740975499068345</v>
      </c>
      <c r="H95" s="948">
        <f t="shared" si="30"/>
        <v>2.2319941632158335</v>
      </c>
      <c r="I95" s="948">
        <f t="shared" si="30"/>
        <v>3.5444688004567726</v>
      </c>
      <c r="J95" s="948">
        <f t="shared" si="30"/>
        <v>4.7802956925155824</v>
      </c>
      <c r="K95" s="948">
        <f t="shared" si="30"/>
        <v>6.1562043278427918</v>
      </c>
      <c r="L95" s="948">
        <f t="shared" si="30"/>
        <v>11.248176137580938</v>
      </c>
      <c r="M95" s="948">
        <f t="shared" si="30"/>
        <v>11.316546270720714</v>
      </c>
      <c r="N95" s="945"/>
      <c r="O95" s="939"/>
      <c r="P95" s="939"/>
      <c r="Q95" s="309"/>
      <c r="R95" s="309"/>
      <c r="S95" s="309"/>
      <c r="T95" s="311"/>
      <c r="U95" s="311"/>
      <c r="V95" s="311"/>
      <c r="W95" s="311"/>
      <c r="X95" s="311"/>
      <c r="Y95" s="311"/>
      <c r="Z95" s="311"/>
      <c r="AA95" s="311"/>
      <c r="AB95" s="311"/>
      <c r="AC95" s="311"/>
      <c r="AD95" s="311"/>
      <c r="AE95" s="311"/>
      <c r="AF95" s="311"/>
      <c r="AG95" s="311"/>
      <c r="AH95" s="311"/>
      <c r="AI95" s="311"/>
      <c r="AJ95" s="311"/>
      <c r="AK95" s="311"/>
      <c r="AL95" s="311"/>
      <c r="AM95" s="311"/>
      <c r="AN95" s="311"/>
    </row>
    <row r="96" spans="1:40">
      <c r="A96" s="308"/>
      <c r="B96" s="317" t="s">
        <v>24</v>
      </c>
      <c r="C96" s="945">
        <v>10001</v>
      </c>
      <c r="D96" s="945">
        <v>20000</v>
      </c>
      <c r="E96" s="946"/>
      <c r="F96" s="948">
        <f t="shared" ref="F96:M96" si="31">F$90/F$9*F15</f>
        <v>4.4102272294635201</v>
      </c>
      <c r="G96" s="948">
        <f t="shared" si="31"/>
        <v>1.2678441036738464</v>
      </c>
      <c r="H96" s="948">
        <f t="shared" si="31"/>
        <v>1.690355881247851</v>
      </c>
      <c r="I96" s="948">
        <f t="shared" si="31"/>
        <v>2.6843321463346728</v>
      </c>
      <c r="J96" s="948">
        <f t="shared" si="31"/>
        <v>1.7862336128044056</v>
      </c>
      <c r="K96" s="948">
        <f t="shared" si="31"/>
        <v>5.80151656775503</v>
      </c>
      <c r="L96" s="948">
        <f t="shared" si="31"/>
        <v>7.1839807794943038</v>
      </c>
      <c r="M96" s="948">
        <f t="shared" si="31"/>
        <v>11.253694319626868</v>
      </c>
      <c r="N96" s="945"/>
      <c r="O96" s="939"/>
      <c r="P96" s="939"/>
      <c r="Q96" s="309"/>
      <c r="R96" s="309"/>
      <c r="S96" s="309"/>
      <c r="T96" s="311"/>
      <c r="U96" s="311"/>
      <c r="V96" s="311"/>
      <c r="W96" s="311"/>
      <c r="X96" s="311"/>
      <c r="Y96" s="311"/>
      <c r="Z96" s="311"/>
      <c r="AA96" s="311"/>
      <c r="AB96" s="311"/>
      <c r="AC96" s="311"/>
      <c r="AD96" s="311"/>
      <c r="AE96" s="311"/>
      <c r="AF96" s="311"/>
      <c r="AG96" s="311"/>
      <c r="AH96" s="311"/>
      <c r="AI96" s="311"/>
      <c r="AJ96" s="311"/>
      <c r="AK96" s="311"/>
      <c r="AL96" s="311"/>
      <c r="AM96" s="311"/>
      <c r="AN96" s="311"/>
    </row>
    <row r="97" spans="1:40">
      <c r="A97" s="308"/>
      <c r="B97" s="317" t="s">
        <v>24</v>
      </c>
      <c r="C97" s="945">
        <v>20001</v>
      </c>
      <c r="D97" s="945" t="s">
        <v>76</v>
      </c>
      <c r="E97" s="946"/>
      <c r="F97" s="948">
        <f t="shared" ref="F97:M97" si="32">F$90/F$9*F16</f>
        <v>3.5525007342987696</v>
      </c>
      <c r="G97" s="948">
        <f t="shared" si="32"/>
        <v>1.0212664506689362</v>
      </c>
      <c r="H97" s="948">
        <f t="shared" si="32"/>
        <v>1.3616056944280643</v>
      </c>
      <c r="I97" s="948">
        <f t="shared" si="32"/>
        <v>2.1622677074885619</v>
      </c>
      <c r="J97" s="948">
        <f t="shared" si="32"/>
        <v>1.4388365703072181</v>
      </c>
      <c r="K97" s="948">
        <f t="shared" si="32"/>
        <v>4.6732040764945584</v>
      </c>
      <c r="L97" s="948">
        <f t="shared" si="32"/>
        <v>5.7867986537841647</v>
      </c>
      <c r="M97" s="948">
        <f t="shared" si="32"/>
        <v>9.0650107701846334</v>
      </c>
      <c r="N97" s="945"/>
      <c r="O97" s="939"/>
      <c r="P97" s="939"/>
      <c r="Q97" s="309"/>
      <c r="R97" s="309"/>
      <c r="S97" s="309"/>
      <c r="T97" s="311"/>
      <c r="U97" s="311"/>
      <c r="V97" s="311"/>
      <c r="W97" s="311"/>
      <c r="X97" s="311"/>
      <c r="Y97" s="311"/>
      <c r="Z97" s="311"/>
      <c r="AA97" s="311"/>
      <c r="AB97" s="311"/>
      <c r="AC97" s="311"/>
      <c r="AD97" s="311"/>
      <c r="AE97" s="311"/>
      <c r="AF97" s="311"/>
      <c r="AG97" s="311"/>
      <c r="AH97" s="311"/>
      <c r="AI97" s="311"/>
      <c r="AJ97" s="311"/>
      <c r="AK97" s="311"/>
      <c r="AL97" s="311"/>
      <c r="AM97" s="311"/>
      <c r="AN97" s="311"/>
    </row>
    <row r="98" spans="1:40">
      <c r="A98" s="308"/>
      <c r="B98" s="318"/>
      <c r="C98" s="318"/>
      <c r="D98" s="318"/>
      <c r="E98" s="318"/>
      <c r="F98" s="318"/>
      <c r="G98" s="318"/>
      <c r="H98" s="319"/>
      <c r="I98" s="319"/>
      <c r="J98" s="318"/>
      <c r="K98" s="318"/>
      <c r="L98" s="318"/>
      <c r="M98" s="318"/>
      <c r="N98" s="318"/>
      <c r="O98" s="939"/>
      <c r="P98" s="939"/>
      <c r="Q98" s="309"/>
      <c r="R98" s="309"/>
      <c r="S98" s="309"/>
      <c r="T98" s="311"/>
      <c r="U98" s="311"/>
      <c r="V98" s="311"/>
      <c r="W98" s="311"/>
      <c r="X98" s="311"/>
      <c r="Y98" s="311"/>
      <c r="Z98" s="311"/>
      <c r="AA98" s="311"/>
      <c r="AB98" s="311"/>
      <c r="AC98" s="311"/>
      <c r="AD98" s="311"/>
      <c r="AE98" s="311"/>
      <c r="AF98" s="311"/>
      <c r="AG98" s="311"/>
      <c r="AH98" s="311"/>
      <c r="AI98" s="311"/>
      <c r="AJ98" s="311"/>
      <c r="AK98" s="311"/>
      <c r="AL98" s="311"/>
      <c r="AM98" s="311"/>
      <c r="AN98" s="311"/>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E43" sqref="E43"/>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80</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2">
        <v>15927</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66</v>
      </c>
      <c r="C9" s="59" t="s">
        <v>19</v>
      </c>
      <c r="D9" s="59" t="s">
        <v>19</v>
      </c>
      <c r="E9" s="55">
        <v>15927</v>
      </c>
      <c r="F9" s="54">
        <v>50.304356285071229</v>
      </c>
      <c r="G9" s="54">
        <v>9.107101998510025</v>
      </c>
      <c r="H9" s="54">
        <v>16.476057886059721</v>
      </c>
      <c r="I9" s="54">
        <v>29.886762046561998</v>
      </c>
      <c r="J9" s="54">
        <v>37.205868205868207</v>
      </c>
      <c r="K9" s="54">
        <v>45.449340101522843</v>
      </c>
      <c r="L9" s="54">
        <v>72.849108982418699</v>
      </c>
      <c r="M9" s="54">
        <v>105.97571345369843</v>
      </c>
      <c r="N9" s="59">
        <v>676.75651409556042</v>
      </c>
      <c r="O9" s="11"/>
      <c r="P9" s="11"/>
      <c r="Q9" s="11"/>
      <c r="AI9" s="43"/>
      <c r="AJ9" s="43"/>
      <c r="AK9" s="43"/>
      <c r="AL9" s="43"/>
    </row>
    <row r="10" spans="1:69" s="44" customFormat="1">
      <c r="A10" s="1"/>
      <c r="B10" s="26" t="s">
        <v>19</v>
      </c>
      <c r="C10" s="53">
        <v>22</v>
      </c>
      <c r="D10" s="53">
        <v>500</v>
      </c>
      <c r="E10" s="28">
        <v>9911</v>
      </c>
      <c r="F10" s="56">
        <v>54.849855016931095</v>
      </c>
      <c r="G10" s="56">
        <v>10.217176578820416</v>
      </c>
      <c r="H10" s="56">
        <v>17.899469053866337</v>
      </c>
      <c r="I10" s="56">
        <v>30.83305011271025</v>
      </c>
      <c r="J10" s="56">
        <v>38.220930232558139</v>
      </c>
      <c r="K10" s="56">
        <v>47.192376992376985</v>
      </c>
      <c r="L10" s="56">
        <v>80.634830230010962</v>
      </c>
      <c r="M10" s="56">
        <v>123.37183145321835</v>
      </c>
      <c r="N10" s="53">
        <v>223.44707900312784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3065</v>
      </c>
      <c r="F11" s="56">
        <v>40.305083580873635</v>
      </c>
      <c r="G11" s="56">
        <v>7.2490874249992148</v>
      </c>
      <c r="H11" s="56">
        <v>13.377892882109816</v>
      </c>
      <c r="I11" s="56">
        <v>25.389306055155874</v>
      </c>
      <c r="J11" s="56">
        <v>32.008353221957037</v>
      </c>
      <c r="K11" s="56">
        <v>38.638609437133603</v>
      </c>
      <c r="L11" s="56">
        <v>58.445219293683003</v>
      </c>
      <c r="M11" s="56">
        <v>78.697694305694327</v>
      </c>
      <c r="N11" s="53">
        <v>706.95106035889069</v>
      </c>
      <c r="O11" s="11"/>
      <c r="P11" s="11"/>
      <c r="Q11" s="34" t="s">
        <v>23</v>
      </c>
      <c r="AI11" s="1"/>
      <c r="AJ11" s="43"/>
      <c r="AK11" s="43"/>
      <c r="AL11" s="43"/>
    </row>
    <row r="12" spans="1:69">
      <c r="B12" s="26" t="s">
        <v>19</v>
      </c>
      <c r="C12" s="53">
        <v>1001</v>
      </c>
      <c r="D12" s="53">
        <v>2000</v>
      </c>
      <c r="E12" s="28">
        <v>1930</v>
      </c>
      <c r="F12" s="56">
        <v>43.904919071719711</v>
      </c>
      <c r="G12" s="56">
        <v>8.0676428206200903</v>
      </c>
      <c r="H12" s="56">
        <v>15.677282074704992</v>
      </c>
      <c r="I12" s="56">
        <v>30.859364923037823</v>
      </c>
      <c r="J12" s="56">
        <v>39.092115477923343</v>
      </c>
      <c r="K12" s="56">
        <v>46.677361376673034</v>
      </c>
      <c r="L12" s="56">
        <v>64.076275552034957</v>
      </c>
      <c r="M12" s="56">
        <v>81.142345096897415</v>
      </c>
      <c r="N12" s="53">
        <v>1383.9766839378237</v>
      </c>
      <c r="O12" s="11"/>
      <c r="P12" s="11"/>
      <c r="Q12" s="34" t="s">
        <v>25</v>
      </c>
      <c r="AI12" s="1"/>
      <c r="AJ12" s="43"/>
      <c r="AK12" s="43"/>
      <c r="AL12" s="43"/>
    </row>
    <row r="13" spans="1:69">
      <c r="B13" s="26" t="s">
        <v>19</v>
      </c>
      <c r="C13" s="53">
        <v>2001</v>
      </c>
      <c r="D13" s="53">
        <v>5000</v>
      </c>
      <c r="E13" s="28">
        <v>888</v>
      </c>
      <c r="F13" s="56">
        <v>48.714360891172213</v>
      </c>
      <c r="G13" s="56">
        <v>8.5214127267340345</v>
      </c>
      <c r="H13" s="56">
        <v>16.619356608820908</v>
      </c>
      <c r="I13" s="56">
        <v>34.704214860284225</v>
      </c>
      <c r="J13" s="56">
        <v>42.967042659159809</v>
      </c>
      <c r="K13" s="56">
        <v>52.030346593592242</v>
      </c>
      <c r="L13" s="56">
        <v>74.320540638679176</v>
      </c>
      <c r="M13" s="56">
        <v>90.67598234698292</v>
      </c>
      <c r="N13" s="53">
        <v>2906.5337837837837</v>
      </c>
      <c r="O13" s="11"/>
      <c r="P13" s="11"/>
      <c r="Q13" s="34" t="s">
        <v>26</v>
      </c>
      <c r="AI13" s="1"/>
      <c r="AJ13" s="43"/>
      <c r="AK13" s="43"/>
      <c r="AL13" s="43"/>
    </row>
    <row r="14" spans="1:69">
      <c r="B14" s="26" t="s">
        <v>19</v>
      </c>
      <c r="C14" s="53">
        <v>5001</v>
      </c>
      <c r="D14" s="53">
        <v>10000</v>
      </c>
      <c r="E14" s="28">
        <v>106</v>
      </c>
      <c r="F14" s="56">
        <v>47.229101328112563</v>
      </c>
      <c r="G14" s="56">
        <v>2.730276636960896</v>
      </c>
      <c r="H14" s="56">
        <v>10.827854909733951</v>
      </c>
      <c r="I14" s="56">
        <v>27.697174188600595</v>
      </c>
      <c r="J14" s="56">
        <v>39.300442980463423</v>
      </c>
      <c r="K14" s="56">
        <v>50.699018387810277</v>
      </c>
      <c r="L14" s="56">
        <v>96.73749452077702</v>
      </c>
      <c r="M14" s="56">
        <v>96.73749452077702</v>
      </c>
      <c r="N14" s="53">
        <v>6634.4245283018872</v>
      </c>
      <c r="O14" s="11"/>
      <c r="P14" s="11"/>
      <c r="Q14" s="34" t="s">
        <v>27</v>
      </c>
      <c r="AI14" s="1"/>
      <c r="AJ14" s="43"/>
      <c r="AK14" s="43"/>
      <c r="AL14" s="43"/>
    </row>
    <row r="15" spans="1:69">
      <c r="B15" s="26" t="s">
        <v>19</v>
      </c>
      <c r="C15" s="53">
        <v>10001</v>
      </c>
      <c r="D15" s="53">
        <v>20000</v>
      </c>
      <c r="E15" s="28">
        <v>23</v>
      </c>
      <c r="F15" s="56">
        <v>41.12</v>
      </c>
      <c r="G15" s="30">
        <v>2.3771143670905559</v>
      </c>
      <c r="H15" s="30">
        <v>9.4272679633485907</v>
      </c>
      <c r="I15" s="30">
        <v>24.114534695948887</v>
      </c>
      <c r="J15" s="30">
        <v>22.58</v>
      </c>
      <c r="K15" s="30">
        <v>40.35</v>
      </c>
      <c r="L15" s="30">
        <v>79</v>
      </c>
      <c r="M15" s="30">
        <v>118.4</v>
      </c>
      <c r="N15" s="53">
        <v>12188.217391304348</v>
      </c>
      <c r="O15" s="11"/>
      <c r="P15" s="11"/>
      <c r="Q15" s="11"/>
      <c r="AI15" s="1"/>
      <c r="AJ15" s="43"/>
      <c r="AK15" s="43"/>
      <c r="AL15" s="43"/>
    </row>
    <row r="16" spans="1:69">
      <c r="B16" s="26" t="s">
        <v>19</v>
      </c>
      <c r="C16" s="53">
        <v>20001</v>
      </c>
      <c r="D16" s="53">
        <v>57970</v>
      </c>
      <c r="E16" s="28">
        <v>4</v>
      </c>
      <c r="F16" s="30">
        <v>35.801113136860359</v>
      </c>
      <c r="G16" s="30">
        <v>2.0696337644811575</v>
      </c>
      <c r="H16" s="30">
        <v>8.2078474447310814</v>
      </c>
      <c r="I16" s="30">
        <v>20.995310916644229</v>
      </c>
      <c r="J16" s="30">
        <v>19.659268838285676</v>
      </c>
      <c r="K16" s="30">
        <v>35.130712915182777</v>
      </c>
      <c r="L16" s="30">
        <v>68.781321444843599</v>
      </c>
      <c r="M16" s="30">
        <v>103.08491720341117</v>
      </c>
      <c r="N16" s="53">
        <v>40414.249999997672</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10778700.999999991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66</v>
      </c>
      <c r="C26" s="59" t="s">
        <v>19</v>
      </c>
      <c r="D26" s="59" t="s">
        <v>19</v>
      </c>
      <c r="E26" s="55">
        <v>15927</v>
      </c>
      <c r="F26" s="54">
        <v>50.304356285071229</v>
      </c>
      <c r="G26" s="54">
        <v>9.107101998510025</v>
      </c>
      <c r="H26" s="54">
        <v>16.476057886059721</v>
      </c>
      <c r="I26" s="54">
        <v>29.886762046561998</v>
      </c>
      <c r="J26" s="54">
        <v>37.205868205868207</v>
      </c>
      <c r="K26" s="54">
        <v>45.449340101522843</v>
      </c>
      <c r="L26" s="54">
        <v>72.849108982418699</v>
      </c>
      <c r="M26" s="54">
        <v>105.97571345369843</v>
      </c>
      <c r="N26" s="59">
        <v>676.75651409556042</v>
      </c>
      <c r="O26" s="11"/>
      <c r="P26" s="11"/>
      <c r="Q26" s="11"/>
      <c r="AI26" s="43"/>
      <c r="AJ26" s="43"/>
      <c r="AK26" s="43"/>
      <c r="AL26" s="43"/>
    </row>
    <row r="27" spans="1:69">
      <c r="B27" s="28" t="s">
        <v>20</v>
      </c>
      <c r="C27" s="28" t="s">
        <v>19</v>
      </c>
      <c r="D27" s="28" t="s">
        <v>19</v>
      </c>
      <c r="E27" s="28">
        <v>6939</v>
      </c>
      <c r="F27" s="56">
        <v>52.396728989106052</v>
      </c>
      <c r="G27" s="56">
        <v>8.8757396449704142</v>
      </c>
      <c r="H27" s="56">
        <v>16.217085427135679</v>
      </c>
      <c r="I27" s="56">
        <v>29.518867924528301</v>
      </c>
      <c r="J27" s="56">
        <v>36.670886075949369</v>
      </c>
      <c r="K27" s="56">
        <v>45.312056737588655</v>
      </c>
      <c r="L27" s="56">
        <v>75.962500000000006</v>
      </c>
      <c r="M27" s="56">
        <v>117.22164948453609</v>
      </c>
      <c r="N27" s="33">
        <v>488.66407263294423</v>
      </c>
      <c r="O27" s="11"/>
      <c r="P27" s="11"/>
      <c r="Q27" s="11"/>
      <c r="AI27" s="43"/>
      <c r="AJ27" s="43"/>
      <c r="AK27" s="43"/>
      <c r="AL27" s="43"/>
    </row>
    <row r="28" spans="1:69">
      <c r="B28" s="28" t="s">
        <v>21</v>
      </c>
      <c r="C28" s="28" t="s">
        <v>19</v>
      </c>
      <c r="D28" s="28" t="s">
        <v>19</v>
      </c>
      <c r="E28" s="28">
        <v>2731</v>
      </c>
      <c r="F28" s="56">
        <v>50.538643285058349</v>
      </c>
      <c r="G28" s="56">
        <v>9.5160033363234344</v>
      </c>
      <c r="H28" s="56">
        <v>17.276807009004624</v>
      </c>
      <c r="I28" s="56">
        <v>31.727647798742137</v>
      </c>
      <c r="J28" s="56">
        <v>38.628342245989302</v>
      </c>
      <c r="K28" s="56">
        <v>46.5</v>
      </c>
      <c r="L28" s="56">
        <v>72.166854594680686</v>
      </c>
      <c r="M28" s="56">
        <v>104.06957514267597</v>
      </c>
      <c r="N28" s="33">
        <v>792.68436470157451</v>
      </c>
      <c r="O28" s="11"/>
      <c r="P28" s="11"/>
      <c r="Q28" s="11"/>
      <c r="AI28" s="43"/>
      <c r="AJ28" s="43"/>
      <c r="AK28" s="43"/>
      <c r="AL28" s="43"/>
    </row>
    <row r="29" spans="1:69" s="44" customFormat="1">
      <c r="A29" s="1"/>
      <c r="B29" s="28" t="s">
        <v>22</v>
      </c>
      <c r="C29" s="28" t="s">
        <v>19</v>
      </c>
      <c r="D29" s="28" t="s">
        <v>19</v>
      </c>
      <c r="E29" s="28">
        <v>1061</v>
      </c>
      <c r="F29" s="56">
        <v>51.30120125523068</v>
      </c>
      <c r="G29" s="56">
        <v>11.331807569332964</v>
      </c>
      <c r="H29" s="56">
        <v>20.100218871176217</v>
      </c>
      <c r="I29" s="56">
        <v>33.856208155812539</v>
      </c>
      <c r="J29" s="56">
        <v>39.866449511400653</v>
      </c>
      <c r="K29" s="56">
        <v>48.280229390680994</v>
      </c>
      <c r="L29" s="56">
        <v>74.054109280549966</v>
      </c>
      <c r="M29" s="56">
        <v>96.483185292379233</v>
      </c>
      <c r="N29" s="33">
        <v>755.00188501413766</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5196</v>
      </c>
      <c r="F30" s="56">
        <v>47.183404686995424</v>
      </c>
      <c r="G30" s="56">
        <v>8.8571747912739038</v>
      </c>
      <c r="H30" s="56">
        <v>15.632320123124281</v>
      </c>
      <c r="I30" s="56">
        <v>28.751742150135161</v>
      </c>
      <c r="J30" s="56">
        <v>36.280691831388424</v>
      </c>
      <c r="K30" s="56">
        <v>44.679076044314719</v>
      </c>
      <c r="L30" s="56">
        <v>68.333333333333329</v>
      </c>
      <c r="M30" s="56">
        <v>95.001948082765907</v>
      </c>
      <c r="N30" s="33">
        <v>851.03598922247886</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61"/>
      <c r="G35" s="961"/>
      <c r="H35" s="961"/>
      <c r="I35" s="962"/>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22</v>
      </c>
      <c r="C37" s="53">
        <v>500</v>
      </c>
      <c r="D37" s="53">
        <v>223.44707900312784</v>
      </c>
      <c r="E37" s="56">
        <v>54.849855016931095</v>
      </c>
      <c r="F37" s="948">
        <v>57.131294397793489</v>
      </c>
      <c r="G37" s="948">
        <v>55.105312176721036</v>
      </c>
      <c r="H37" s="948">
        <v>55.936774841086148</v>
      </c>
      <c r="I37" s="948">
        <v>51.44689441250091</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706.95106035889069</v>
      </c>
      <c r="E38" s="56">
        <v>40.305083580873635</v>
      </c>
      <c r="F38" s="948">
        <v>41.981543890604101</v>
      </c>
      <c r="G38" s="948">
        <v>40.492800069339971</v>
      </c>
      <c r="H38" s="948">
        <v>41.103780210878497</v>
      </c>
      <c r="I38" s="948">
        <v>37.804500643295384</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1383.9766839378237</v>
      </c>
      <c r="E39" s="56">
        <v>43.904919071719711</v>
      </c>
      <c r="F39" s="948">
        <v>45.731111891242719</v>
      </c>
      <c r="G39" s="948">
        <v>44.109401397578303</v>
      </c>
      <c r="H39" s="948">
        <v>44.774951032647316</v>
      </c>
      <c r="I39" s="948">
        <v>41.180997378660749</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2906.5337837837837</v>
      </c>
      <c r="E40" s="56">
        <v>48.714360891172213</v>
      </c>
      <c r="F40" s="948">
        <v>50.740598906137919</v>
      </c>
      <c r="G40" s="948">
        <v>48.941242662699224</v>
      </c>
      <c r="H40" s="948">
        <v>49.67969807496813</v>
      </c>
      <c r="I40" s="948">
        <v>45.692054798813672</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6634.4245283018872</v>
      </c>
      <c r="E41" s="56">
        <v>47.229101328112563</v>
      </c>
      <c r="F41" s="948">
        <v>49.19356106386639</v>
      </c>
      <c r="G41" s="948">
        <v>47.449065666778303</v>
      </c>
      <c r="H41" s="948">
        <v>48.16500619959686</v>
      </c>
      <c r="I41" s="948">
        <v>44.298942786169334</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12188.217391304348</v>
      </c>
      <c r="E42" s="56">
        <v>41.12</v>
      </c>
      <c r="F42" s="948">
        <v>42.830356158865023</v>
      </c>
      <c r="G42" s="948">
        <v>41.311511871951524</v>
      </c>
      <c r="H42" s="948">
        <v>41.934845238067801</v>
      </c>
      <c r="I42" s="948">
        <v>38.568858524585423</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57970</v>
      </c>
      <c r="D43" s="53">
        <v>40414.249999997672</v>
      </c>
      <c r="E43" s="948">
        <v>35.801113136860359</v>
      </c>
      <c r="F43" s="948">
        <v>37.290234108354831</v>
      </c>
      <c r="G43" s="948">
        <v>35.967852878951518</v>
      </c>
      <c r="H43" s="948">
        <v>36.510557848852031</v>
      </c>
      <c r="I43" s="948">
        <v>33.579962733420324</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66</v>
      </c>
      <c r="C44" s="55" t="s">
        <v>65</v>
      </c>
      <c r="D44" s="55">
        <v>676.75651409556042</v>
      </c>
      <c r="E44" s="54">
        <v>50.304356285071229</v>
      </c>
      <c r="F44" s="54">
        <v>52.396728989106052</v>
      </c>
      <c r="G44" s="54">
        <v>50.538643285058349</v>
      </c>
      <c r="H44" s="54">
        <v>51.30120125523068</v>
      </c>
      <c r="I44" s="54">
        <v>47.183404686995424</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291"/>
      <c r="B46" s="295" t="s">
        <v>221</v>
      </c>
      <c r="C46" s="296"/>
      <c r="D46" s="296"/>
      <c r="E46" s="296"/>
      <c r="F46" s="296"/>
      <c r="G46" s="296"/>
      <c r="H46" s="296"/>
      <c r="I46" s="296"/>
      <c r="J46" s="296"/>
      <c r="K46" s="296"/>
      <c r="L46" s="297"/>
      <c r="M46" s="297"/>
      <c r="N46" s="296"/>
      <c r="O46" s="296"/>
      <c r="P46" s="296"/>
      <c r="Q46" s="296"/>
      <c r="R46" s="296"/>
      <c r="S46" s="296"/>
      <c r="T46" s="296"/>
      <c r="U46" s="296"/>
      <c r="V46" s="296"/>
      <c r="W46" s="296"/>
      <c r="X46" s="296"/>
      <c r="Y46" s="296"/>
      <c r="Z46" s="296"/>
      <c r="AA46" s="296"/>
      <c r="AB46" s="296"/>
      <c r="AC46" s="296"/>
      <c r="AD46" s="296"/>
      <c r="AE46" s="294"/>
      <c r="AF46" s="294"/>
      <c r="AG46" s="294"/>
      <c r="AH46" s="294"/>
      <c r="AI46" s="294"/>
      <c r="AJ46" s="294"/>
      <c r="AK46" s="294"/>
      <c r="AL46" s="294"/>
      <c r="AM46" s="292"/>
      <c r="AN46" s="292"/>
    </row>
    <row r="47" spans="1:40">
      <c r="A47" s="290"/>
      <c r="B47" s="290"/>
      <c r="C47" s="290"/>
      <c r="D47" s="290"/>
      <c r="E47" s="290"/>
      <c r="F47" s="290"/>
      <c r="G47" s="290"/>
      <c r="H47" s="290"/>
      <c r="I47" s="290"/>
      <c r="J47" s="290"/>
      <c r="K47" s="290"/>
      <c r="L47" s="290"/>
      <c r="M47" s="290"/>
      <c r="N47" s="290"/>
      <c r="O47" s="290"/>
      <c r="P47" s="290"/>
      <c r="Q47" s="290"/>
      <c r="R47" s="290"/>
      <c r="S47" s="290"/>
      <c r="T47" s="290"/>
      <c r="U47" s="290"/>
      <c r="V47" s="290"/>
      <c r="W47" s="290"/>
      <c r="X47" s="290"/>
      <c r="Y47" s="290"/>
      <c r="Z47" s="290"/>
      <c r="AA47" s="290"/>
      <c r="AB47" s="290"/>
      <c r="AC47" s="290"/>
      <c r="AD47" s="290"/>
      <c r="AE47" s="290"/>
      <c r="AF47" s="290"/>
      <c r="AG47" s="290"/>
      <c r="AH47" s="290"/>
      <c r="AI47" s="290"/>
      <c r="AJ47" s="290"/>
      <c r="AK47" s="290"/>
      <c r="AL47" s="290"/>
      <c r="AM47" s="290"/>
      <c r="AN47" s="290"/>
    </row>
    <row r="48" spans="1:40">
      <c r="A48" s="291"/>
      <c r="B48" s="306" t="s">
        <v>218</v>
      </c>
      <c r="C48" s="292"/>
      <c r="D48" s="292"/>
      <c r="E48" s="292"/>
      <c r="F48" s="292"/>
      <c r="G48" s="292"/>
      <c r="H48" s="292"/>
      <c r="I48" s="292"/>
      <c r="J48" s="292"/>
      <c r="K48" s="292"/>
      <c r="L48" s="292"/>
      <c r="M48" s="292"/>
      <c r="N48" s="293"/>
      <c r="O48" s="293"/>
      <c r="P48" s="939"/>
      <c r="Q48" s="292"/>
      <c r="R48" s="292"/>
      <c r="S48" s="292"/>
      <c r="T48" s="294"/>
      <c r="U48" s="294"/>
      <c r="V48" s="294"/>
      <c r="W48" s="294"/>
      <c r="X48" s="294"/>
      <c r="Y48" s="294"/>
      <c r="Z48" s="294"/>
      <c r="AA48" s="294"/>
      <c r="AB48" s="294"/>
      <c r="AC48" s="294"/>
      <c r="AD48" s="294"/>
      <c r="AE48" s="294"/>
      <c r="AF48" s="294"/>
      <c r="AG48" s="294"/>
      <c r="AH48" s="294"/>
      <c r="AI48" s="294"/>
      <c r="AJ48" s="294"/>
      <c r="AK48" s="294"/>
      <c r="AL48" s="294"/>
      <c r="AM48" s="294"/>
      <c r="AN48" s="294"/>
    </row>
    <row r="49" spans="1:40">
      <c r="A49" s="291"/>
      <c r="B49" s="298">
        <v>1</v>
      </c>
      <c r="C49" s="298">
        <v>2</v>
      </c>
      <c r="D49" s="298">
        <v>3</v>
      </c>
      <c r="E49" s="298">
        <v>4</v>
      </c>
      <c r="F49" s="298">
        <v>5</v>
      </c>
      <c r="G49" s="298">
        <v>7</v>
      </c>
      <c r="H49" s="298">
        <v>8</v>
      </c>
      <c r="I49" s="298">
        <v>9</v>
      </c>
      <c r="J49" s="298">
        <v>10</v>
      </c>
      <c r="K49" s="298">
        <v>11</v>
      </c>
      <c r="L49" s="298">
        <v>12</v>
      </c>
      <c r="M49" s="298">
        <v>13</v>
      </c>
      <c r="N49" s="298">
        <v>14</v>
      </c>
      <c r="O49" s="939"/>
      <c r="P49" s="939"/>
      <c r="Q49" s="292"/>
      <c r="R49" s="292"/>
      <c r="S49" s="292"/>
      <c r="T49" s="294"/>
      <c r="U49" s="294"/>
      <c r="V49" s="294"/>
      <c r="W49" s="294"/>
      <c r="X49" s="294"/>
      <c r="Y49" s="294"/>
      <c r="Z49" s="294"/>
      <c r="AA49" s="294"/>
      <c r="AB49" s="294"/>
      <c r="AC49" s="294"/>
      <c r="AD49" s="294"/>
      <c r="AE49" s="294"/>
      <c r="AF49" s="294"/>
      <c r="AG49" s="294"/>
      <c r="AH49" s="294"/>
      <c r="AI49" s="294"/>
      <c r="AJ49" s="294"/>
      <c r="AK49" s="294"/>
      <c r="AL49" s="294"/>
      <c r="AM49" s="294"/>
      <c r="AN49" s="294"/>
    </row>
    <row r="50" spans="1:40" ht="60">
      <c r="A50" s="291"/>
      <c r="B50" s="298" t="s">
        <v>5</v>
      </c>
      <c r="C50" s="298" t="s">
        <v>28</v>
      </c>
      <c r="D50" s="298" t="s">
        <v>29</v>
      </c>
      <c r="E50" s="298" t="s">
        <v>215</v>
      </c>
      <c r="F50" s="298" t="s">
        <v>88</v>
      </c>
      <c r="G50" s="298" t="s">
        <v>11</v>
      </c>
      <c r="H50" s="298" t="s">
        <v>12</v>
      </c>
      <c r="I50" s="298" t="s">
        <v>13</v>
      </c>
      <c r="J50" s="298" t="s">
        <v>14</v>
      </c>
      <c r="K50" s="298" t="s">
        <v>15</v>
      </c>
      <c r="L50" s="298" t="s">
        <v>16</v>
      </c>
      <c r="M50" s="298" t="s">
        <v>17</v>
      </c>
      <c r="N50" s="298" t="s">
        <v>216</v>
      </c>
      <c r="O50" s="939"/>
      <c r="P50" s="939"/>
      <c r="Q50" s="292"/>
      <c r="R50" s="292"/>
      <c r="S50" s="292"/>
      <c r="T50" s="294"/>
      <c r="U50" s="294"/>
      <c r="V50" s="294"/>
      <c r="W50" s="294"/>
      <c r="X50" s="294"/>
      <c r="Y50" s="294"/>
      <c r="Z50" s="294"/>
      <c r="AA50" s="294"/>
      <c r="AB50" s="294"/>
      <c r="AC50" s="294"/>
      <c r="AD50" s="294"/>
      <c r="AE50" s="294"/>
      <c r="AF50" s="294"/>
      <c r="AG50" s="294"/>
      <c r="AH50" s="294"/>
      <c r="AI50" s="294"/>
      <c r="AJ50" s="294"/>
      <c r="AK50" s="294"/>
      <c r="AL50" s="294"/>
      <c r="AM50" s="294"/>
      <c r="AN50" s="294"/>
    </row>
    <row r="51" spans="1:40">
      <c r="A51" s="291"/>
      <c r="B51" s="304" t="s">
        <v>20</v>
      </c>
      <c r="C51" s="304" t="s">
        <v>19</v>
      </c>
      <c r="D51" s="304" t="s">
        <v>19</v>
      </c>
      <c r="E51" s="304">
        <f t="shared" ref="E51" si="0">E27</f>
        <v>6939</v>
      </c>
      <c r="F51" s="951">
        <f>F27</f>
        <v>52.396728989106052</v>
      </c>
      <c r="G51" s="951">
        <f t="shared" ref="G51:N51" si="1">G27</f>
        <v>8.8757396449704142</v>
      </c>
      <c r="H51" s="951">
        <f t="shared" si="1"/>
        <v>16.217085427135679</v>
      </c>
      <c r="I51" s="951">
        <f t="shared" si="1"/>
        <v>29.518867924528301</v>
      </c>
      <c r="J51" s="951">
        <f t="shared" si="1"/>
        <v>36.670886075949369</v>
      </c>
      <c r="K51" s="951">
        <f t="shared" si="1"/>
        <v>45.312056737588655</v>
      </c>
      <c r="L51" s="951">
        <f t="shared" si="1"/>
        <v>75.962500000000006</v>
      </c>
      <c r="M51" s="951">
        <f t="shared" si="1"/>
        <v>117.22164948453609</v>
      </c>
      <c r="N51" s="952">
        <f t="shared" si="1"/>
        <v>488.66407263294423</v>
      </c>
      <c r="O51" s="939"/>
      <c r="P51" s="939"/>
      <c r="Q51" s="292"/>
      <c r="R51" s="292"/>
      <c r="S51" s="292"/>
      <c r="T51" s="294"/>
      <c r="U51" s="294"/>
      <c r="V51" s="294"/>
      <c r="W51" s="294"/>
      <c r="X51" s="294"/>
      <c r="Y51" s="294"/>
      <c r="Z51" s="294"/>
      <c r="AA51" s="294"/>
      <c r="AB51" s="294"/>
      <c r="AC51" s="294"/>
      <c r="AD51" s="294"/>
      <c r="AE51" s="294"/>
      <c r="AF51" s="294"/>
      <c r="AG51" s="294"/>
      <c r="AH51" s="294"/>
      <c r="AI51" s="294"/>
      <c r="AJ51" s="294"/>
      <c r="AK51" s="294"/>
      <c r="AL51" s="294"/>
      <c r="AM51" s="294"/>
      <c r="AN51" s="294"/>
    </row>
    <row r="52" spans="1:40">
      <c r="A52" s="291"/>
      <c r="B52" s="300" t="s">
        <v>20</v>
      </c>
      <c r="C52" s="299" t="s">
        <v>75</v>
      </c>
      <c r="D52" s="299">
        <v>500</v>
      </c>
      <c r="E52" s="300"/>
      <c r="F52" s="948">
        <f>F$51/F$9*F10</f>
        <v>57.131294397793489</v>
      </c>
      <c r="G52" s="948">
        <f t="shared" ref="G52:M52" si="2">G$51/G$9*G10</f>
        <v>9.9576132160522786</v>
      </c>
      <c r="H52" s="948">
        <f t="shared" si="2"/>
        <v>17.618123264335178</v>
      </c>
      <c r="I52" s="948">
        <f t="shared" si="2"/>
        <v>30.45350756195938</v>
      </c>
      <c r="J52" s="948">
        <f t="shared" si="2"/>
        <v>37.67135255437703</v>
      </c>
      <c r="K52" s="948">
        <f t="shared" si="2"/>
        <v>47.049828646216355</v>
      </c>
      <c r="L52" s="948">
        <f t="shared" si="2"/>
        <v>84.080963746934245</v>
      </c>
      <c r="M52" s="948">
        <f t="shared" si="2"/>
        <v>136.46380959910132</v>
      </c>
      <c r="N52" s="299"/>
      <c r="O52" s="939"/>
      <c r="P52" s="939"/>
      <c r="Q52" s="292"/>
      <c r="R52" s="292"/>
      <c r="S52" s="292"/>
      <c r="T52" s="294"/>
      <c r="U52" s="294"/>
      <c r="V52" s="294"/>
      <c r="W52" s="294"/>
      <c r="X52" s="294"/>
      <c r="Y52" s="294"/>
      <c r="Z52" s="294"/>
      <c r="AA52" s="294"/>
      <c r="AB52" s="294"/>
      <c r="AC52" s="294"/>
      <c r="AD52" s="294"/>
      <c r="AE52" s="294"/>
      <c r="AF52" s="294"/>
      <c r="AG52" s="294"/>
      <c r="AH52" s="294"/>
      <c r="AI52" s="294"/>
      <c r="AJ52" s="294"/>
      <c r="AK52" s="294"/>
      <c r="AL52" s="294"/>
      <c r="AM52" s="294"/>
      <c r="AN52" s="294"/>
    </row>
    <row r="53" spans="1:40">
      <c r="A53" s="291"/>
      <c r="B53" s="300" t="s">
        <v>20</v>
      </c>
      <c r="C53" s="299">
        <v>501</v>
      </c>
      <c r="D53" s="299">
        <v>1000</v>
      </c>
      <c r="E53" s="300"/>
      <c r="F53" s="948">
        <f t="shared" ref="F53:M53" si="3">F$51/F$9*F11</f>
        <v>41.981543890604101</v>
      </c>
      <c r="G53" s="948">
        <f t="shared" si="3"/>
        <v>7.0649272027971781</v>
      </c>
      <c r="H53" s="948">
        <f t="shared" si="3"/>
        <v>13.167617715631206</v>
      </c>
      <c r="I53" s="948">
        <f t="shared" si="3"/>
        <v>25.076773822803162</v>
      </c>
      <c r="J53" s="948">
        <f t="shared" si="3"/>
        <v>31.548106013448777</v>
      </c>
      <c r="K53" s="948">
        <f t="shared" si="3"/>
        <v>38.521898429461757</v>
      </c>
      <c r="L53" s="948">
        <f t="shared" si="3"/>
        <v>60.94302363626511</v>
      </c>
      <c r="M53" s="948">
        <f t="shared" si="3"/>
        <v>87.048940143948869</v>
      </c>
      <c r="N53" s="299"/>
      <c r="O53" s="939"/>
      <c r="P53" s="939"/>
      <c r="Q53" s="292"/>
      <c r="R53" s="292"/>
      <c r="S53" s="292"/>
      <c r="T53" s="294"/>
      <c r="U53" s="294"/>
      <c r="V53" s="294"/>
      <c r="W53" s="294"/>
      <c r="X53" s="294"/>
      <c r="Y53" s="294"/>
      <c r="Z53" s="294"/>
      <c r="AA53" s="294"/>
      <c r="AB53" s="294"/>
      <c r="AC53" s="294"/>
      <c r="AD53" s="294"/>
      <c r="AE53" s="294"/>
      <c r="AF53" s="294"/>
      <c r="AG53" s="294"/>
      <c r="AH53" s="294"/>
      <c r="AI53" s="294"/>
      <c r="AJ53" s="294"/>
      <c r="AK53" s="294"/>
      <c r="AL53" s="294"/>
      <c r="AM53" s="294"/>
      <c r="AN53" s="294"/>
    </row>
    <row r="54" spans="1:40">
      <c r="A54" s="291"/>
      <c r="B54" s="300" t="s">
        <v>20</v>
      </c>
      <c r="C54" s="299">
        <v>1001</v>
      </c>
      <c r="D54" s="299">
        <v>2000</v>
      </c>
      <c r="E54" s="300"/>
      <c r="F54" s="948">
        <f t="shared" ref="F54:M54" si="4">F$51/F$9*F12</f>
        <v>45.731111891242719</v>
      </c>
      <c r="G54" s="948">
        <f t="shared" si="4"/>
        <v>7.862687519713063</v>
      </c>
      <c r="H54" s="948">
        <f t="shared" si="4"/>
        <v>15.43086486033193</v>
      </c>
      <c r="I54" s="948">
        <f t="shared" si="4"/>
        <v>30.479498447466096</v>
      </c>
      <c r="J54" s="948">
        <f t="shared" si="4"/>
        <v>38.530011051662058</v>
      </c>
      <c r="K54" s="948">
        <f t="shared" si="4"/>
        <v>46.536368676337943</v>
      </c>
      <c r="L54" s="948">
        <f t="shared" si="4"/>
        <v>66.814737333247905</v>
      </c>
      <c r="M54" s="948">
        <f t="shared" si="4"/>
        <v>89.753012509394225</v>
      </c>
      <c r="N54" s="299"/>
      <c r="O54" s="939"/>
      <c r="P54" s="939"/>
      <c r="Q54" s="292"/>
      <c r="R54" s="292"/>
      <c r="S54" s="292"/>
      <c r="T54" s="294"/>
      <c r="U54" s="294"/>
      <c r="V54" s="294"/>
      <c r="W54" s="294"/>
      <c r="X54" s="294"/>
      <c r="Y54" s="294"/>
      <c r="Z54" s="294"/>
      <c r="AA54" s="294"/>
      <c r="AB54" s="294"/>
      <c r="AC54" s="294"/>
      <c r="AD54" s="294"/>
      <c r="AE54" s="294"/>
      <c r="AF54" s="294"/>
      <c r="AG54" s="294"/>
      <c r="AH54" s="294"/>
      <c r="AI54" s="294"/>
      <c r="AJ54" s="294"/>
      <c r="AK54" s="294"/>
      <c r="AL54" s="294"/>
      <c r="AM54" s="294"/>
      <c r="AN54" s="294"/>
    </row>
    <row r="55" spans="1:40">
      <c r="A55" s="291"/>
      <c r="B55" s="300" t="s">
        <v>20</v>
      </c>
      <c r="C55" s="299">
        <v>2001</v>
      </c>
      <c r="D55" s="299">
        <v>5000</v>
      </c>
      <c r="E55" s="300"/>
      <c r="F55" s="948">
        <f t="shared" ref="F55:M55" si="5">F$51/F$9*F13</f>
        <v>50.740598906137919</v>
      </c>
      <c r="G55" s="948">
        <f t="shared" si="5"/>
        <v>8.3049295793769353</v>
      </c>
      <c r="H55" s="948">
        <f t="shared" si="5"/>
        <v>16.358131765081836</v>
      </c>
      <c r="I55" s="948">
        <f t="shared" si="5"/>
        <v>34.277019815300697</v>
      </c>
      <c r="J55" s="948">
        <f t="shared" si="5"/>
        <v>42.349220764212454</v>
      </c>
      <c r="K55" s="948">
        <f t="shared" si="5"/>
        <v>51.873184773616977</v>
      </c>
      <c r="L55" s="948">
        <f t="shared" si="5"/>
        <v>77.496817011559642</v>
      </c>
      <c r="M55" s="948">
        <f t="shared" si="5"/>
        <v>100.2983407513268</v>
      </c>
      <c r="N55" s="299"/>
      <c r="O55" s="939"/>
      <c r="P55" s="939"/>
      <c r="Q55" s="292"/>
      <c r="R55" s="292"/>
      <c r="S55" s="292"/>
      <c r="T55" s="294"/>
      <c r="U55" s="294"/>
      <c r="V55" s="294"/>
      <c r="W55" s="294"/>
      <c r="X55" s="294"/>
      <c r="Y55" s="294"/>
      <c r="Z55" s="294"/>
      <c r="AA55" s="294"/>
      <c r="AB55" s="294"/>
      <c r="AC55" s="294"/>
      <c r="AD55" s="294"/>
      <c r="AE55" s="294"/>
      <c r="AF55" s="294"/>
      <c r="AG55" s="294"/>
      <c r="AH55" s="294"/>
      <c r="AI55" s="294"/>
      <c r="AJ55" s="294"/>
      <c r="AK55" s="294"/>
      <c r="AL55" s="294"/>
      <c r="AM55" s="294"/>
      <c r="AN55" s="294"/>
    </row>
    <row r="56" spans="1:40">
      <c r="A56" s="291"/>
      <c r="B56" s="300" t="s">
        <v>20</v>
      </c>
      <c r="C56" s="299">
        <v>5001</v>
      </c>
      <c r="D56" s="299">
        <v>10000</v>
      </c>
      <c r="E56" s="300"/>
      <c r="F56" s="948">
        <f t="shared" ref="F56:M56" si="6">F$51/F$9*F14</f>
        <v>49.19356106386639</v>
      </c>
      <c r="G56" s="948">
        <f t="shared" si="6"/>
        <v>2.6609150300913527</v>
      </c>
      <c r="H56" s="948">
        <f t="shared" si="6"/>
        <v>10.657661515765657</v>
      </c>
      <c r="I56" s="948">
        <f t="shared" si="6"/>
        <v>27.356233019896717</v>
      </c>
      <c r="J56" s="948">
        <f t="shared" si="6"/>
        <v>38.735343018916872</v>
      </c>
      <c r="K56" s="948">
        <f t="shared" si="6"/>
        <v>50.545877951075823</v>
      </c>
      <c r="L56" s="948">
        <f t="shared" si="6"/>
        <v>100.87181614407916</v>
      </c>
      <c r="M56" s="948">
        <f t="shared" si="6"/>
        <v>107.00308877544065</v>
      </c>
      <c r="N56" s="299"/>
      <c r="O56" s="939"/>
      <c r="P56" s="939"/>
      <c r="Q56" s="292"/>
      <c r="R56" s="292"/>
      <c r="S56" s="292"/>
      <c r="T56" s="294"/>
      <c r="U56" s="294"/>
      <c r="V56" s="294"/>
      <c r="W56" s="294"/>
      <c r="X56" s="294"/>
      <c r="Y56" s="294"/>
      <c r="Z56" s="294"/>
      <c r="AA56" s="294"/>
      <c r="AB56" s="294"/>
      <c r="AC56" s="294"/>
      <c r="AD56" s="294"/>
      <c r="AE56" s="294"/>
      <c r="AF56" s="294"/>
      <c r="AG56" s="294"/>
      <c r="AH56" s="294"/>
      <c r="AI56" s="294"/>
      <c r="AJ56" s="294"/>
      <c r="AK56" s="294"/>
      <c r="AL56" s="294"/>
      <c r="AM56" s="294"/>
      <c r="AN56" s="294"/>
    </row>
    <row r="57" spans="1:40">
      <c r="A57" s="291"/>
      <c r="B57" s="300" t="s">
        <v>20</v>
      </c>
      <c r="C57" s="299">
        <v>10001</v>
      </c>
      <c r="D57" s="299">
        <v>20000</v>
      </c>
      <c r="E57" s="300"/>
      <c r="F57" s="948">
        <f t="shared" ref="F57:M57" si="7">F$51/F$9*F15</f>
        <v>42.830356158865023</v>
      </c>
      <c r="G57" s="948">
        <f t="shared" si="7"/>
        <v>2.3167247091408729</v>
      </c>
      <c r="H57" s="948">
        <f t="shared" si="7"/>
        <v>9.2790891464078058</v>
      </c>
      <c r="I57" s="948">
        <f t="shared" si="7"/>
        <v>23.817694390652658</v>
      </c>
      <c r="J57" s="948">
        <f t="shared" si="7"/>
        <v>22.255322816639389</v>
      </c>
      <c r="K57" s="948">
        <f t="shared" si="7"/>
        <v>40.228119600364472</v>
      </c>
      <c r="L57" s="948">
        <f t="shared" si="7"/>
        <v>82.376264910093582</v>
      </c>
      <c r="M57" s="948">
        <f t="shared" si="7"/>
        <v>130.9643770884631</v>
      </c>
      <c r="N57" s="299"/>
      <c r="O57" s="939"/>
      <c r="P57" s="939"/>
      <c r="Q57" s="292"/>
      <c r="R57" s="292"/>
      <c r="S57" s="292"/>
      <c r="T57" s="294"/>
      <c r="U57" s="294"/>
      <c r="V57" s="294"/>
      <c r="W57" s="294"/>
      <c r="X57" s="294"/>
      <c r="Y57" s="294"/>
      <c r="Z57" s="294"/>
      <c r="AA57" s="294"/>
      <c r="AB57" s="294"/>
      <c r="AC57" s="294"/>
      <c r="AD57" s="294"/>
      <c r="AE57" s="294"/>
      <c r="AF57" s="294"/>
      <c r="AG57" s="294"/>
      <c r="AH57" s="294"/>
      <c r="AI57" s="294"/>
      <c r="AJ57" s="294"/>
      <c r="AK57" s="294"/>
      <c r="AL57" s="294"/>
      <c r="AM57" s="294"/>
      <c r="AN57" s="294"/>
    </row>
    <row r="58" spans="1:40">
      <c r="A58" s="291"/>
      <c r="B58" s="300" t="s">
        <v>20</v>
      </c>
      <c r="C58" s="299">
        <v>20001</v>
      </c>
      <c r="D58" s="299" t="s">
        <v>76</v>
      </c>
      <c r="E58" s="300"/>
      <c r="F58" s="948">
        <f t="shared" ref="F58:M58" si="8">F$51/F$9*F16</f>
        <v>37.290234108354831</v>
      </c>
      <c r="G58" s="948">
        <f t="shared" si="8"/>
        <v>2.0170555306155715</v>
      </c>
      <c r="H58" s="948">
        <f t="shared" si="8"/>
        <v>8.0788356113219564</v>
      </c>
      <c r="I58" s="948">
        <f t="shared" si="8"/>
        <v>20.736867012133274</v>
      </c>
      <c r="J58" s="948">
        <f t="shared" si="8"/>
        <v>19.376588765949819</v>
      </c>
      <c r="K58" s="948">
        <f t="shared" si="8"/>
        <v>35.02459778929471</v>
      </c>
      <c r="L58" s="948">
        <f t="shared" si="8"/>
        <v>71.720865268439709</v>
      </c>
      <c r="M58" s="948">
        <f t="shared" si="8"/>
        <v>114.02408757399101</v>
      </c>
      <c r="N58" s="299"/>
      <c r="O58" s="939"/>
      <c r="P58" s="939"/>
      <c r="Q58" s="292"/>
      <c r="R58" s="292"/>
      <c r="S58" s="292"/>
      <c r="T58" s="294"/>
      <c r="U58" s="294"/>
      <c r="V58" s="294"/>
      <c r="W58" s="294"/>
      <c r="X58" s="294"/>
      <c r="Y58" s="294"/>
      <c r="Z58" s="294"/>
      <c r="AA58" s="294"/>
      <c r="AB58" s="294"/>
      <c r="AC58" s="294"/>
      <c r="AD58" s="294"/>
      <c r="AE58" s="294"/>
      <c r="AF58" s="294"/>
      <c r="AG58" s="294"/>
      <c r="AH58" s="294"/>
      <c r="AI58" s="294"/>
      <c r="AJ58" s="294"/>
      <c r="AK58" s="294"/>
      <c r="AL58" s="294"/>
      <c r="AM58" s="294"/>
      <c r="AN58" s="294"/>
    </row>
    <row r="59" spans="1:40">
      <c r="A59" s="291"/>
      <c r="B59" s="301"/>
      <c r="C59" s="301"/>
      <c r="D59" s="301"/>
      <c r="E59" s="301"/>
      <c r="F59" s="301"/>
      <c r="G59" s="301"/>
      <c r="H59" s="302"/>
      <c r="I59" s="302"/>
      <c r="J59" s="301"/>
      <c r="K59" s="301"/>
      <c r="L59" s="301"/>
      <c r="M59" s="301"/>
      <c r="N59" s="301"/>
      <c r="O59" s="939"/>
      <c r="P59" s="939"/>
      <c r="Q59" s="292"/>
      <c r="R59" s="292"/>
      <c r="S59" s="292"/>
      <c r="T59" s="294"/>
      <c r="U59" s="294"/>
      <c r="V59" s="294"/>
      <c r="W59" s="294"/>
      <c r="X59" s="294"/>
      <c r="Y59" s="294"/>
      <c r="Z59" s="294"/>
      <c r="AA59" s="294"/>
      <c r="AB59" s="294"/>
      <c r="AC59" s="294"/>
      <c r="AD59" s="294"/>
      <c r="AE59" s="294"/>
      <c r="AF59" s="294"/>
      <c r="AG59" s="294"/>
      <c r="AH59" s="294"/>
      <c r="AI59" s="294"/>
      <c r="AJ59" s="294"/>
      <c r="AK59" s="294"/>
      <c r="AL59" s="294"/>
      <c r="AM59" s="294"/>
      <c r="AN59" s="294"/>
    </row>
    <row r="60" spans="1:40">
      <c r="A60" s="291"/>
      <c r="B60" s="294"/>
      <c r="C60" s="294"/>
      <c r="D60" s="294"/>
      <c r="E60" s="294"/>
      <c r="F60" s="294"/>
      <c r="G60" s="294"/>
      <c r="H60" s="294"/>
      <c r="I60" s="294"/>
      <c r="J60" s="294"/>
      <c r="K60" s="294"/>
      <c r="L60" s="294"/>
      <c r="M60" s="294"/>
      <c r="N60" s="294"/>
      <c r="O60" s="939"/>
      <c r="P60" s="939"/>
      <c r="Q60" s="292"/>
      <c r="R60" s="292"/>
      <c r="S60" s="292"/>
      <c r="T60" s="294"/>
      <c r="U60" s="294"/>
      <c r="V60" s="294"/>
      <c r="W60" s="294"/>
      <c r="X60" s="294"/>
      <c r="Y60" s="294"/>
      <c r="Z60" s="294"/>
      <c r="AA60" s="294"/>
      <c r="AB60" s="294"/>
      <c r="AC60" s="294"/>
      <c r="AD60" s="294"/>
      <c r="AE60" s="294"/>
      <c r="AF60" s="294"/>
      <c r="AG60" s="294"/>
      <c r="AH60" s="294"/>
      <c r="AI60" s="294"/>
      <c r="AJ60" s="294"/>
      <c r="AK60" s="294"/>
      <c r="AL60" s="294"/>
      <c r="AM60" s="294"/>
      <c r="AN60" s="294"/>
    </row>
    <row r="61" spans="1:40">
      <c r="A61" s="291"/>
      <c r="B61" s="954" t="s">
        <v>226</v>
      </c>
      <c r="C61" s="292"/>
      <c r="D61" s="292"/>
      <c r="E61" s="292"/>
      <c r="F61" s="292"/>
      <c r="G61" s="292"/>
      <c r="H61" s="293"/>
      <c r="I61" s="293"/>
      <c r="J61" s="292"/>
      <c r="K61" s="292"/>
      <c r="L61" s="292"/>
      <c r="M61" s="292"/>
      <c r="N61" s="292"/>
      <c r="O61" s="939"/>
      <c r="P61" s="939"/>
      <c r="Q61" s="292"/>
      <c r="R61" s="292"/>
      <c r="S61" s="292"/>
      <c r="T61" s="294"/>
      <c r="U61" s="294"/>
      <c r="V61" s="294"/>
      <c r="W61" s="294"/>
      <c r="X61" s="294"/>
      <c r="Y61" s="294"/>
      <c r="Z61" s="294"/>
      <c r="AA61" s="294"/>
      <c r="AB61" s="294"/>
      <c r="AC61" s="294"/>
      <c r="AD61" s="294"/>
      <c r="AE61" s="294"/>
      <c r="AF61" s="294"/>
      <c r="AG61" s="294"/>
      <c r="AH61" s="294"/>
      <c r="AI61" s="294"/>
      <c r="AJ61" s="294"/>
      <c r="AK61" s="294"/>
      <c r="AL61" s="294"/>
      <c r="AM61" s="294"/>
      <c r="AN61" s="294"/>
    </row>
    <row r="62" spans="1:40">
      <c r="A62" s="291"/>
      <c r="B62" s="298">
        <v>1</v>
      </c>
      <c r="C62" s="298">
        <v>2</v>
      </c>
      <c r="D62" s="298">
        <v>3</v>
      </c>
      <c r="E62" s="298">
        <v>4</v>
      </c>
      <c r="F62" s="298">
        <v>5</v>
      </c>
      <c r="G62" s="298">
        <v>7</v>
      </c>
      <c r="H62" s="298">
        <v>8</v>
      </c>
      <c r="I62" s="298">
        <v>9</v>
      </c>
      <c r="J62" s="298">
        <v>10</v>
      </c>
      <c r="K62" s="298">
        <v>11</v>
      </c>
      <c r="L62" s="298">
        <v>12</v>
      </c>
      <c r="M62" s="298">
        <v>13</v>
      </c>
      <c r="N62" s="298">
        <v>14</v>
      </c>
      <c r="O62" s="939"/>
      <c r="P62" s="939"/>
      <c r="Q62" s="292"/>
      <c r="R62" s="292"/>
      <c r="S62" s="292"/>
      <c r="T62" s="294"/>
      <c r="U62" s="294"/>
      <c r="V62" s="294"/>
      <c r="W62" s="294"/>
      <c r="X62" s="294"/>
      <c r="Y62" s="294"/>
      <c r="Z62" s="294"/>
      <c r="AA62" s="294"/>
      <c r="AB62" s="294"/>
      <c r="AC62" s="294"/>
      <c r="AD62" s="294"/>
      <c r="AE62" s="294"/>
      <c r="AF62" s="294"/>
      <c r="AG62" s="294"/>
      <c r="AH62" s="294"/>
      <c r="AI62" s="294"/>
      <c r="AJ62" s="294"/>
      <c r="AK62" s="294"/>
      <c r="AL62" s="294"/>
      <c r="AM62" s="294"/>
      <c r="AN62" s="294"/>
    </row>
    <row r="63" spans="1:40" ht="60">
      <c r="A63" s="291"/>
      <c r="B63" s="298" t="s">
        <v>5</v>
      </c>
      <c r="C63" s="298" t="s">
        <v>28</v>
      </c>
      <c r="D63" s="298" t="s">
        <v>29</v>
      </c>
      <c r="E63" s="298" t="s">
        <v>215</v>
      </c>
      <c r="F63" s="298" t="s">
        <v>88</v>
      </c>
      <c r="G63" s="298" t="s">
        <v>11</v>
      </c>
      <c r="H63" s="298" t="s">
        <v>12</v>
      </c>
      <c r="I63" s="298" t="s">
        <v>13</v>
      </c>
      <c r="J63" s="298" t="s">
        <v>14</v>
      </c>
      <c r="K63" s="298" t="s">
        <v>15</v>
      </c>
      <c r="L63" s="298" t="s">
        <v>16</v>
      </c>
      <c r="M63" s="298" t="s">
        <v>17</v>
      </c>
      <c r="N63" s="298" t="s">
        <v>216</v>
      </c>
      <c r="O63" s="939"/>
      <c r="P63" s="939"/>
      <c r="Q63" s="292"/>
      <c r="R63" s="292"/>
      <c r="S63" s="292"/>
      <c r="T63" s="294"/>
      <c r="U63" s="294"/>
      <c r="V63" s="294"/>
      <c r="W63" s="294"/>
      <c r="X63" s="294"/>
      <c r="Y63" s="294"/>
      <c r="Z63" s="294"/>
      <c r="AA63" s="294"/>
      <c r="AB63" s="294"/>
      <c r="AC63" s="294"/>
      <c r="AD63" s="294"/>
      <c r="AE63" s="294"/>
      <c r="AF63" s="294"/>
      <c r="AG63" s="294"/>
      <c r="AH63" s="294"/>
      <c r="AI63" s="294"/>
      <c r="AJ63" s="294"/>
      <c r="AK63" s="294"/>
      <c r="AL63" s="294"/>
      <c r="AM63" s="294"/>
      <c r="AN63" s="294"/>
    </row>
    <row r="64" spans="1:40">
      <c r="A64" s="291"/>
      <c r="B64" s="304" t="s">
        <v>21</v>
      </c>
      <c r="C64" s="304" t="s">
        <v>19</v>
      </c>
      <c r="D64" s="304" t="s">
        <v>19</v>
      </c>
      <c r="E64" s="304">
        <f>E28</f>
        <v>2731</v>
      </c>
      <c r="F64" s="303">
        <f t="shared" ref="F64:N64" si="9">F28</f>
        <v>50.538643285058349</v>
      </c>
      <c r="G64" s="303">
        <f t="shared" si="9"/>
        <v>9.5160033363234344</v>
      </c>
      <c r="H64" s="303">
        <f t="shared" si="9"/>
        <v>17.276807009004624</v>
      </c>
      <c r="I64" s="303">
        <f t="shared" si="9"/>
        <v>31.727647798742137</v>
      </c>
      <c r="J64" s="303">
        <f t="shared" si="9"/>
        <v>38.628342245989302</v>
      </c>
      <c r="K64" s="303">
        <f t="shared" si="9"/>
        <v>46.5</v>
      </c>
      <c r="L64" s="303">
        <f t="shared" si="9"/>
        <v>72.166854594680686</v>
      </c>
      <c r="M64" s="303">
        <f t="shared" si="9"/>
        <v>104.06957514267597</v>
      </c>
      <c r="N64" s="305">
        <f t="shared" si="9"/>
        <v>792.68436470157451</v>
      </c>
      <c r="O64" s="939"/>
      <c r="P64" s="939"/>
      <c r="Q64" s="292"/>
      <c r="R64" s="292"/>
      <c r="S64" s="292"/>
      <c r="T64" s="294"/>
      <c r="U64" s="294"/>
      <c r="V64" s="294"/>
      <c r="W64" s="294"/>
      <c r="X64" s="294"/>
      <c r="Y64" s="294"/>
      <c r="Z64" s="294"/>
      <c r="AA64" s="294"/>
      <c r="AB64" s="294"/>
      <c r="AC64" s="294"/>
      <c r="AD64" s="294"/>
      <c r="AE64" s="294"/>
      <c r="AF64" s="294"/>
      <c r="AG64" s="294"/>
      <c r="AH64" s="294"/>
      <c r="AI64" s="294"/>
      <c r="AJ64" s="294"/>
      <c r="AK64" s="294"/>
      <c r="AL64" s="294"/>
      <c r="AM64" s="294"/>
      <c r="AN64" s="294"/>
    </row>
    <row r="65" spans="1:40">
      <c r="A65" s="291"/>
      <c r="B65" s="300" t="s">
        <v>21</v>
      </c>
      <c r="C65" s="945" t="s">
        <v>75</v>
      </c>
      <c r="D65" s="945">
        <v>500</v>
      </c>
      <c r="E65" s="946"/>
      <c r="F65" s="948">
        <f>F$64/F$9*F10</f>
        <v>55.105312176721036</v>
      </c>
      <c r="G65" s="948">
        <f t="shared" ref="G65:M65" si="10">G$64/G$9*G10</f>
        <v>10.675919345996958</v>
      </c>
      <c r="H65" s="948">
        <f t="shared" si="10"/>
        <v>18.769397057590453</v>
      </c>
      <c r="I65" s="948">
        <f t="shared" si="10"/>
        <v>32.73222281533743</v>
      </c>
      <c r="J65" s="948">
        <f t="shared" si="10"/>
        <v>39.682212650274124</v>
      </c>
      <c r="K65" s="948">
        <f t="shared" si="10"/>
        <v>48.283330962422532</v>
      </c>
      <c r="L65" s="948">
        <f t="shared" si="10"/>
        <v>79.879660160021345</v>
      </c>
      <c r="M65" s="948">
        <f t="shared" si="10"/>
        <v>121.15279685774256</v>
      </c>
      <c r="N65" s="945"/>
      <c r="O65" s="939"/>
      <c r="P65" s="939"/>
      <c r="Q65" s="292"/>
      <c r="R65" s="292"/>
      <c r="S65" s="292"/>
      <c r="T65" s="294"/>
      <c r="U65" s="294"/>
      <c r="V65" s="294"/>
      <c r="W65" s="294"/>
      <c r="X65" s="294"/>
      <c r="Y65" s="294"/>
      <c r="Z65" s="294"/>
      <c r="AA65" s="294"/>
      <c r="AB65" s="294"/>
      <c r="AC65" s="294"/>
      <c r="AD65" s="294"/>
      <c r="AE65" s="294"/>
      <c r="AF65" s="294"/>
      <c r="AG65" s="294"/>
      <c r="AH65" s="294"/>
      <c r="AI65" s="294"/>
      <c r="AJ65" s="294"/>
      <c r="AK65" s="294"/>
      <c r="AL65" s="294"/>
      <c r="AM65" s="294"/>
      <c r="AN65" s="294"/>
    </row>
    <row r="66" spans="1:40">
      <c r="A66" s="291"/>
      <c r="B66" s="300" t="s">
        <v>21</v>
      </c>
      <c r="C66" s="945">
        <v>501</v>
      </c>
      <c r="D66" s="945">
        <v>1000</v>
      </c>
      <c r="E66" s="946"/>
      <c r="F66" s="948">
        <f t="shared" ref="F66:M66" si="11">F$64/F$9*F11</f>
        <v>40.492800069339971</v>
      </c>
      <c r="G66" s="948">
        <f t="shared" si="11"/>
        <v>7.5745654471508823</v>
      </c>
      <c r="H66" s="948">
        <f t="shared" si="11"/>
        <v>14.028068795928613</v>
      </c>
      <c r="I66" s="948">
        <f t="shared" si="11"/>
        <v>26.953169403813746</v>
      </c>
      <c r="J66" s="948">
        <f t="shared" si="11"/>
        <v>33.232113174911959</v>
      </c>
      <c r="K66" s="948">
        <f t="shared" si="11"/>
        <v>39.53182455044076</v>
      </c>
      <c r="L66" s="948">
        <f t="shared" si="11"/>
        <v>57.897861778094878</v>
      </c>
      <c r="M66" s="948">
        <f t="shared" si="11"/>
        <v>77.282193666760122</v>
      </c>
      <c r="N66" s="945"/>
      <c r="O66" s="939"/>
      <c r="P66" s="939"/>
      <c r="Q66" s="292"/>
      <c r="R66" s="292"/>
      <c r="S66" s="292"/>
      <c r="T66" s="294"/>
      <c r="U66" s="294"/>
      <c r="V66" s="294"/>
      <c r="W66" s="294"/>
      <c r="X66" s="294"/>
      <c r="Y66" s="294"/>
      <c r="Z66" s="294"/>
      <c r="AA66" s="294"/>
      <c r="AB66" s="294"/>
      <c r="AC66" s="294"/>
      <c r="AD66" s="294"/>
      <c r="AE66" s="294"/>
      <c r="AF66" s="294"/>
      <c r="AG66" s="294"/>
      <c r="AH66" s="294"/>
      <c r="AI66" s="294"/>
      <c r="AJ66" s="294"/>
      <c r="AK66" s="294"/>
      <c r="AL66" s="294"/>
      <c r="AM66" s="294"/>
      <c r="AN66" s="294"/>
    </row>
    <row r="67" spans="1:40">
      <c r="A67" s="291"/>
      <c r="B67" s="300" t="s">
        <v>21</v>
      </c>
      <c r="C67" s="945">
        <v>1001</v>
      </c>
      <c r="D67" s="945">
        <v>2000</v>
      </c>
      <c r="E67" s="946"/>
      <c r="F67" s="948">
        <f t="shared" ref="F67:M67" si="12">F$64/F$9*F12</f>
        <v>44.109401397578303</v>
      </c>
      <c r="G67" s="948">
        <f t="shared" si="12"/>
        <v>8.4298733021598835</v>
      </c>
      <c r="H67" s="948">
        <f t="shared" si="12"/>
        <v>16.439210077039906</v>
      </c>
      <c r="I67" s="948">
        <f t="shared" si="12"/>
        <v>32.760158495778931</v>
      </c>
      <c r="J67" s="948">
        <f t="shared" si="12"/>
        <v>40.586705501547399</v>
      </c>
      <c r="K67" s="948">
        <f t="shared" si="12"/>
        <v>47.756409645705077</v>
      </c>
      <c r="L67" s="948">
        <f t="shared" si="12"/>
        <v>63.47618145677518</v>
      </c>
      <c r="M67" s="948">
        <f t="shared" si="12"/>
        <v>79.682873604846762</v>
      </c>
      <c r="N67" s="945"/>
      <c r="O67" s="939"/>
      <c r="P67" s="939"/>
      <c r="Q67" s="292"/>
      <c r="R67" s="292"/>
      <c r="S67" s="292"/>
      <c r="T67" s="294"/>
      <c r="U67" s="294"/>
      <c r="V67" s="294"/>
      <c r="W67" s="294"/>
      <c r="X67" s="294"/>
      <c r="Y67" s="294"/>
      <c r="Z67" s="294"/>
      <c r="AA67" s="294"/>
      <c r="AB67" s="294"/>
      <c r="AC67" s="294"/>
      <c r="AD67" s="294"/>
      <c r="AE67" s="294"/>
      <c r="AF67" s="294"/>
      <c r="AG67" s="294"/>
      <c r="AH67" s="294"/>
      <c r="AI67" s="294"/>
      <c r="AJ67" s="294"/>
      <c r="AK67" s="294"/>
      <c r="AL67" s="294"/>
      <c r="AM67" s="294"/>
      <c r="AN67" s="294"/>
    </row>
    <row r="68" spans="1:40">
      <c r="A68" s="291"/>
      <c r="B68" s="300" t="s">
        <v>21</v>
      </c>
      <c r="C68" s="945">
        <v>2001</v>
      </c>
      <c r="D68" s="945">
        <v>5000</v>
      </c>
      <c r="E68" s="946"/>
      <c r="F68" s="948">
        <f t="shared" ref="F68:M68" si="13">F$64/F$9*F13</f>
        <v>48.941242662699224</v>
      </c>
      <c r="G68" s="948">
        <f t="shared" si="13"/>
        <v>8.9040171012751159</v>
      </c>
      <c r="H68" s="948">
        <f t="shared" si="13"/>
        <v>17.427070160233086</v>
      </c>
      <c r="I68" s="948">
        <f t="shared" si="13"/>
        <v>36.841833334221405</v>
      </c>
      <c r="J68" s="948">
        <f t="shared" si="13"/>
        <v>44.609780907471688</v>
      </c>
      <c r="K68" s="948">
        <f t="shared" si="13"/>
        <v>53.23314070562212</v>
      </c>
      <c r="L68" s="948">
        <f t="shared" si="13"/>
        <v>73.624505839378656</v>
      </c>
      <c r="M68" s="948">
        <f t="shared" si="13"/>
        <v>89.045033536086777</v>
      </c>
      <c r="N68" s="945"/>
      <c r="O68" s="939"/>
      <c r="P68" s="939"/>
      <c r="Q68" s="292"/>
      <c r="R68" s="292"/>
      <c r="S68" s="292"/>
      <c r="T68" s="294"/>
      <c r="U68" s="294"/>
      <c r="V68" s="294"/>
      <c r="W68" s="294"/>
      <c r="X68" s="294"/>
      <c r="Y68" s="294"/>
      <c r="Z68" s="294"/>
      <c r="AA68" s="294"/>
      <c r="AB68" s="294"/>
      <c r="AC68" s="294"/>
      <c r="AD68" s="294"/>
      <c r="AE68" s="294"/>
      <c r="AF68" s="294"/>
      <c r="AG68" s="294"/>
      <c r="AH68" s="294"/>
      <c r="AI68" s="294"/>
      <c r="AJ68" s="294"/>
      <c r="AK68" s="294"/>
      <c r="AL68" s="294"/>
      <c r="AM68" s="294"/>
      <c r="AN68" s="294"/>
    </row>
    <row r="69" spans="1:40">
      <c r="A69" s="291"/>
      <c r="B69" s="300" t="s">
        <v>21</v>
      </c>
      <c r="C69" s="945">
        <v>5001</v>
      </c>
      <c r="D69" s="945">
        <v>10000</v>
      </c>
      <c r="E69" s="946"/>
      <c r="F69" s="948">
        <f t="shared" ref="F69:M69" si="14">F$64/F$9*F14</f>
        <v>47.449065666778303</v>
      </c>
      <c r="G69" s="948">
        <f t="shared" si="14"/>
        <v>2.8528637969198662</v>
      </c>
      <c r="H69" s="948">
        <f t="shared" si="14"/>
        <v>11.354097010988042</v>
      </c>
      <c r="I69" s="948">
        <f t="shared" si="14"/>
        <v>29.403191496866068</v>
      </c>
      <c r="J69" s="948">
        <f t="shared" si="14"/>
        <v>40.802997889157936</v>
      </c>
      <c r="K69" s="948">
        <f t="shared" si="14"/>
        <v>51.871035965914643</v>
      </c>
      <c r="L69" s="948">
        <f t="shared" si="14"/>
        <v>95.831518030227073</v>
      </c>
      <c r="M69" s="948">
        <f t="shared" si="14"/>
        <v>94.997519969919736</v>
      </c>
      <c r="N69" s="945"/>
      <c r="O69" s="939"/>
      <c r="P69" s="939"/>
      <c r="Q69" s="292"/>
      <c r="R69" s="292"/>
      <c r="S69" s="292"/>
      <c r="T69" s="294"/>
      <c r="U69" s="294"/>
      <c r="V69" s="294"/>
      <c r="W69" s="294"/>
      <c r="X69" s="294"/>
      <c r="Y69" s="294"/>
      <c r="Z69" s="294"/>
      <c r="AA69" s="294"/>
      <c r="AB69" s="294"/>
      <c r="AC69" s="294"/>
      <c r="AD69" s="294"/>
      <c r="AE69" s="294"/>
      <c r="AF69" s="294"/>
      <c r="AG69" s="294"/>
      <c r="AH69" s="294"/>
      <c r="AI69" s="294"/>
      <c r="AJ69" s="294"/>
      <c r="AK69" s="294"/>
      <c r="AL69" s="294"/>
      <c r="AM69" s="294"/>
      <c r="AN69" s="294"/>
    </row>
    <row r="70" spans="1:40">
      <c r="A70" s="291"/>
      <c r="B70" s="300" t="s">
        <v>21</v>
      </c>
      <c r="C70" s="945">
        <v>10001</v>
      </c>
      <c r="D70" s="945">
        <v>20000</v>
      </c>
      <c r="E70" s="946"/>
      <c r="F70" s="948">
        <f t="shared" ref="F70:M70" si="15">F$64/F$9*F15</f>
        <v>41.311511871951524</v>
      </c>
      <c r="G70" s="948">
        <f t="shared" si="15"/>
        <v>2.4838448335987633</v>
      </c>
      <c r="H70" s="948">
        <f t="shared" si="15"/>
        <v>9.8854404585912192</v>
      </c>
      <c r="I70" s="948">
        <f t="shared" si="15"/>
        <v>25.599878048737171</v>
      </c>
      <c r="J70" s="948">
        <f t="shared" si="15"/>
        <v>23.44329026507889</v>
      </c>
      <c r="K70" s="948">
        <f t="shared" si="15"/>
        <v>41.282777611486878</v>
      </c>
      <c r="L70" s="948">
        <f t="shared" si="15"/>
        <v>78.260140619642854</v>
      </c>
      <c r="M70" s="948">
        <f t="shared" si="15"/>
        <v>116.27039153906085</v>
      </c>
      <c r="N70" s="945"/>
      <c r="O70" s="939"/>
      <c r="P70" s="939"/>
      <c r="Q70" s="292"/>
      <c r="R70" s="292"/>
      <c r="S70" s="292"/>
      <c r="T70" s="294"/>
      <c r="U70" s="294"/>
      <c r="V70" s="294"/>
      <c r="W70" s="294"/>
      <c r="X70" s="294"/>
      <c r="Y70" s="294"/>
      <c r="Z70" s="294"/>
      <c r="AA70" s="294"/>
      <c r="AB70" s="294"/>
      <c r="AC70" s="294"/>
      <c r="AD70" s="294"/>
      <c r="AE70" s="294"/>
      <c r="AF70" s="294"/>
      <c r="AG70" s="294"/>
      <c r="AH70" s="294"/>
      <c r="AI70" s="294"/>
      <c r="AJ70" s="294"/>
      <c r="AK70" s="294"/>
      <c r="AL70" s="294"/>
      <c r="AM70" s="294"/>
      <c r="AN70" s="294"/>
    </row>
    <row r="71" spans="1:40">
      <c r="A71" s="291"/>
      <c r="B71" s="300" t="s">
        <v>21</v>
      </c>
      <c r="C71" s="945">
        <v>20001</v>
      </c>
      <c r="D71" s="945" t="s">
        <v>76</v>
      </c>
      <c r="E71" s="946"/>
      <c r="F71" s="948">
        <f t="shared" ref="F71:M71" si="16">F$64/F$9*F16</f>
        <v>35.967852878951518</v>
      </c>
      <c r="G71" s="948">
        <f t="shared" si="16"/>
        <v>2.1625586065679823</v>
      </c>
      <c r="H71" s="948">
        <f t="shared" si="16"/>
        <v>8.6067551621041112</v>
      </c>
      <c r="I71" s="948">
        <f t="shared" si="16"/>
        <v>22.288524569860591</v>
      </c>
      <c r="J71" s="948">
        <f t="shared" si="16"/>
        <v>20.410892195533719</v>
      </c>
      <c r="K71" s="948">
        <f t="shared" si="16"/>
        <v>35.942835405464201</v>
      </c>
      <c r="L71" s="948">
        <f t="shared" si="16"/>
        <v>68.137163142763498</v>
      </c>
      <c r="M71" s="948">
        <f t="shared" si="16"/>
        <v>101.23077436665781</v>
      </c>
      <c r="N71" s="945"/>
      <c r="O71" s="939"/>
      <c r="P71" s="939"/>
      <c r="Q71" s="292"/>
      <c r="R71" s="292"/>
      <c r="S71" s="292"/>
      <c r="T71" s="294"/>
      <c r="U71" s="294"/>
      <c r="V71" s="294"/>
      <c r="W71" s="294"/>
      <c r="X71" s="294"/>
      <c r="Y71" s="294"/>
      <c r="Z71" s="294"/>
      <c r="AA71" s="294"/>
      <c r="AB71" s="294"/>
      <c r="AC71" s="294"/>
      <c r="AD71" s="294"/>
      <c r="AE71" s="294"/>
      <c r="AF71" s="294"/>
      <c r="AG71" s="294"/>
      <c r="AH71" s="294"/>
      <c r="AI71" s="294"/>
      <c r="AJ71" s="294"/>
      <c r="AK71" s="294"/>
      <c r="AL71" s="294"/>
      <c r="AM71" s="294"/>
      <c r="AN71" s="294"/>
    </row>
    <row r="72" spans="1:40">
      <c r="A72" s="291"/>
      <c r="B72" s="301"/>
      <c r="C72" s="301"/>
      <c r="D72" s="301"/>
      <c r="E72" s="301"/>
      <c r="F72" s="301"/>
      <c r="G72" s="301"/>
      <c r="H72" s="302"/>
      <c r="I72" s="302"/>
      <c r="J72" s="301"/>
      <c r="K72" s="301"/>
      <c r="L72" s="301"/>
      <c r="M72" s="301"/>
      <c r="N72" s="301"/>
      <c r="O72" s="939"/>
      <c r="P72" s="939"/>
      <c r="Q72" s="292"/>
      <c r="R72" s="292"/>
      <c r="S72" s="292"/>
      <c r="T72" s="294"/>
      <c r="U72" s="294"/>
      <c r="V72" s="294"/>
      <c r="W72" s="294"/>
      <c r="X72" s="294"/>
      <c r="Y72" s="294"/>
      <c r="Z72" s="294"/>
      <c r="AA72" s="294"/>
      <c r="AB72" s="294"/>
      <c r="AC72" s="294"/>
      <c r="AD72" s="294"/>
      <c r="AE72" s="294"/>
      <c r="AF72" s="294"/>
      <c r="AG72" s="294"/>
      <c r="AH72" s="294"/>
      <c r="AI72" s="294"/>
      <c r="AJ72" s="294"/>
      <c r="AK72" s="294"/>
      <c r="AL72" s="294"/>
      <c r="AM72" s="294"/>
      <c r="AN72" s="294"/>
    </row>
    <row r="73" spans="1:40">
      <c r="A73" s="291"/>
      <c r="B73" s="292"/>
      <c r="C73" s="292"/>
      <c r="D73" s="292"/>
      <c r="E73" s="292"/>
      <c r="F73" s="292"/>
      <c r="G73" s="292"/>
      <c r="H73" s="293"/>
      <c r="I73" s="293"/>
      <c r="J73" s="292"/>
      <c r="K73" s="292"/>
      <c r="L73" s="292"/>
      <c r="M73" s="292"/>
      <c r="N73" s="292"/>
      <c r="O73" s="939"/>
      <c r="P73" s="939"/>
      <c r="Q73" s="292"/>
      <c r="R73" s="292"/>
      <c r="S73" s="292"/>
      <c r="T73" s="294"/>
      <c r="U73" s="294"/>
      <c r="V73" s="294"/>
      <c r="W73" s="294"/>
      <c r="X73" s="294"/>
      <c r="Y73" s="294"/>
      <c r="Z73" s="294"/>
      <c r="AA73" s="294"/>
      <c r="AB73" s="294"/>
      <c r="AC73" s="294"/>
      <c r="AD73" s="294"/>
      <c r="AE73" s="294"/>
      <c r="AF73" s="294"/>
      <c r="AG73" s="294"/>
      <c r="AH73" s="294"/>
      <c r="AI73" s="294"/>
      <c r="AJ73" s="294"/>
      <c r="AK73" s="294"/>
      <c r="AL73" s="294"/>
      <c r="AM73" s="294"/>
      <c r="AN73" s="294"/>
    </row>
    <row r="74" spans="1:40">
      <c r="A74" s="291"/>
      <c r="B74" s="954" t="s">
        <v>227</v>
      </c>
      <c r="C74" s="292"/>
      <c r="D74" s="292"/>
      <c r="E74" s="292"/>
      <c r="F74" s="292"/>
      <c r="G74" s="292"/>
      <c r="H74" s="293"/>
      <c r="I74" s="293"/>
      <c r="J74" s="292"/>
      <c r="K74" s="292"/>
      <c r="L74" s="292"/>
      <c r="M74" s="292"/>
      <c r="N74" s="292"/>
      <c r="O74" s="939"/>
      <c r="P74" s="939"/>
      <c r="Q74" s="292"/>
      <c r="R74" s="292"/>
      <c r="S74" s="292"/>
      <c r="T74" s="294"/>
      <c r="U74" s="294"/>
      <c r="V74" s="294"/>
      <c r="W74" s="294"/>
      <c r="X74" s="294"/>
      <c r="Y74" s="294"/>
      <c r="Z74" s="294"/>
      <c r="AA74" s="294"/>
      <c r="AB74" s="294"/>
      <c r="AC74" s="294"/>
      <c r="AD74" s="294"/>
      <c r="AE74" s="294"/>
      <c r="AF74" s="294"/>
      <c r="AG74" s="294"/>
      <c r="AH74" s="294"/>
      <c r="AI74" s="294"/>
      <c r="AJ74" s="294"/>
      <c r="AK74" s="294"/>
      <c r="AL74" s="294"/>
      <c r="AM74" s="294"/>
      <c r="AN74" s="294"/>
    </row>
    <row r="75" spans="1:40">
      <c r="A75" s="291"/>
      <c r="B75" s="298">
        <v>1</v>
      </c>
      <c r="C75" s="298">
        <v>2</v>
      </c>
      <c r="D75" s="298">
        <v>3</v>
      </c>
      <c r="E75" s="298">
        <v>4</v>
      </c>
      <c r="F75" s="298">
        <v>5</v>
      </c>
      <c r="G75" s="298">
        <v>7</v>
      </c>
      <c r="H75" s="298">
        <v>8</v>
      </c>
      <c r="I75" s="298">
        <v>9</v>
      </c>
      <c r="J75" s="298">
        <v>10</v>
      </c>
      <c r="K75" s="298">
        <v>11</v>
      </c>
      <c r="L75" s="298">
        <v>12</v>
      </c>
      <c r="M75" s="298">
        <v>13</v>
      </c>
      <c r="N75" s="298">
        <v>14</v>
      </c>
      <c r="O75" s="939"/>
      <c r="P75" s="939"/>
      <c r="Q75" s="292"/>
      <c r="R75" s="292"/>
      <c r="S75" s="292"/>
      <c r="T75" s="294"/>
      <c r="U75" s="294"/>
      <c r="V75" s="294"/>
      <c r="W75" s="294"/>
      <c r="X75" s="294"/>
      <c r="Y75" s="294"/>
      <c r="Z75" s="294"/>
      <c r="AA75" s="294"/>
      <c r="AB75" s="294"/>
      <c r="AC75" s="294"/>
      <c r="AD75" s="294"/>
      <c r="AE75" s="294"/>
      <c r="AF75" s="294"/>
      <c r="AG75" s="294"/>
      <c r="AH75" s="294"/>
      <c r="AI75" s="294"/>
      <c r="AJ75" s="294"/>
      <c r="AK75" s="294"/>
      <c r="AL75" s="294"/>
      <c r="AM75" s="294"/>
      <c r="AN75" s="294"/>
    </row>
    <row r="76" spans="1:40" ht="60">
      <c r="A76" s="291"/>
      <c r="B76" s="298" t="s">
        <v>5</v>
      </c>
      <c r="C76" s="298" t="s">
        <v>28</v>
      </c>
      <c r="D76" s="298" t="s">
        <v>29</v>
      </c>
      <c r="E76" s="298" t="s">
        <v>215</v>
      </c>
      <c r="F76" s="298" t="s">
        <v>88</v>
      </c>
      <c r="G76" s="298" t="s">
        <v>11</v>
      </c>
      <c r="H76" s="298" t="s">
        <v>12</v>
      </c>
      <c r="I76" s="298" t="s">
        <v>13</v>
      </c>
      <c r="J76" s="298" t="s">
        <v>14</v>
      </c>
      <c r="K76" s="298" t="s">
        <v>15</v>
      </c>
      <c r="L76" s="298" t="s">
        <v>16</v>
      </c>
      <c r="M76" s="298" t="s">
        <v>17</v>
      </c>
      <c r="N76" s="298" t="s">
        <v>216</v>
      </c>
      <c r="O76" s="939"/>
      <c r="P76" s="939"/>
      <c r="Q76" s="292"/>
      <c r="R76" s="292"/>
      <c r="S76" s="292"/>
      <c r="T76" s="294"/>
      <c r="U76" s="294"/>
      <c r="V76" s="294"/>
      <c r="W76" s="294"/>
      <c r="X76" s="294"/>
      <c r="Y76" s="294"/>
      <c r="Z76" s="294"/>
      <c r="AA76" s="294"/>
      <c r="AB76" s="294"/>
      <c r="AC76" s="294"/>
      <c r="AD76" s="294"/>
      <c r="AE76" s="294"/>
      <c r="AF76" s="294"/>
      <c r="AG76" s="294"/>
      <c r="AH76" s="294"/>
      <c r="AI76" s="294"/>
      <c r="AJ76" s="294"/>
      <c r="AK76" s="294"/>
      <c r="AL76" s="294"/>
      <c r="AM76" s="294"/>
      <c r="AN76" s="294"/>
    </row>
    <row r="77" spans="1:40">
      <c r="A77" s="291"/>
      <c r="B77" s="304" t="s">
        <v>22</v>
      </c>
      <c r="C77" s="304" t="s">
        <v>19</v>
      </c>
      <c r="D77" s="304" t="s">
        <v>19</v>
      </c>
      <c r="E77" s="952">
        <f>E29</f>
        <v>1061</v>
      </c>
      <c r="F77" s="951">
        <f t="shared" ref="F77:N77" si="17">F29</f>
        <v>51.30120125523068</v>
      </c>
      <c r="G77" s="951">
        <f t="shared" si="17"/>
        <v>11.331807569332964</v>
      </c>
      <c r="H77" s="951">
        <f t="shared" si="17"/>
        <v>20.100218871176217</v>
      </c>
      <c r="I77" s="951">
        <f t="shared" si="17"/>
        <v>33.856208155812539</v>
      </c>
      <c r="J77" s="951">
        <f t="shared" si="17"/>
        <v>39.866449511400653</v>
      </c>
      <c r="K77" s="951">
        <f t="shared" si="17"/>
        <v>48.280229390680994</v>
      </c>
      <c r="L77" s="951">
        <f t="shared" si="17"/>
        <v>74.054109280549966</v>
      </c>
      <c r="M77" s="951">
        <f t="shared" si="17"/>
        <v>96.483185292379233</v>
      </c>
      <c r="N77" s="953">
        <f t="shared" si="17"/>
        <v>755.00188501413766</v>
      </c>
      <c r="O77" s="939"/>
      <c r="P77" s="939"/>
      <c r="Q77" s="292"/>
      <c r="R77" s="292"/>
      <c r="S77" s="292"/>
      <c r="T77" s="294"/>
      <c r="U77" s="294"/>
      <c r="V77" s="294"/>
      <c r="W77" s="294"/>
      <c r="X77" s="294"/>
      <c r="Y77" s="294"/>
      <c r="Z77" s="294"/>
      <c r="AA77" s="294"/>
      <c r="AB77" s="294"/>
      <c r="AC77" s="294"/>
      <c r="AD77" s="294"/>
      <c r="AE77" s="294"/>
      <c r="AF77" s="294"/>
      <c r="AG77" s="294"/>
      <c r="AH77" s="294"/>
      <c r="AI77" s="294"/>
      <c r="AJ77" s="294"/>
      <c r="AK77" s="294"/>
      <c r="AL77" s="294"/>
      <c r="AM77" s="294"/>
      <c r="AN77" s="294"/>
    </row>
    <row r="78" spans="1:40">
      <c r="A78" s="291"/>
      <c r="B78" s="300" t="s">
        <v>22</v>
      </c>
      <c r="C78" s="945" t="s">
        <v>75</v>
      </c>
      <c r="D78" s="945">
        <v>500</v>
      </c>
      <c r="E78" s="946"/>
      <c r="F78" s="948">
        <f>F$77/F$9*F10</f>
        <v>55.936774841086148</v>
      </c>
      <c r="G78" s="948">
        <f t="shared" ref="G78:M78" si="18">G$77/G$9*G10</f>
        <v>12.713053934394367</v>
      </c>
      <c r="H78" s="948">
        <f t="shared" si="18"/>
        <v>21.836731100888461</v>
      </c>
      <c r="I78" s="948">
        <f t="shared" si="18"/>
        <v>34.928178605236383</v>
      </c>
      <c r="J78" s="948">
        <f t="shared" si="18"/>
        <v>40.954098341796488</v>
      </c>
      <c r="K78" s="948">
        <f t="shared" si="18"/>
        <v>50.131834292729678</v>
      </c>
      <c r="L78" s="948">
        <f t="shared" si="18"/>
        <v>81.96861448384962</v>
      </c>
      <c r="M78" s="948">
        <f t="shared" si="18"/>
        <v>112.3210864644161</v>
      </c>
      <c r="N78" s="945"/>
      <c r="O78" s="939"/>
      <c r="P78" s="939"/>
      <c r="Q78" s="292"/>
      <c r="R78" s="292"/>
      <c r="S78" s="292"/>
      <c r="T78" s="294"/>
      <c r="U78" s="294"/>
      <c r="V78" s="294"/>
      <c r="W78" s="294"/>
      <c r="X78" s="294"/>
      <c r="Y78" s="294"/>
      <c r="Z78" s="294"/>
      <c r="AA78" s="294"/>
      <c r="AB78" s="294"/>
      <c r="AC78" s="294"/>
      <c r="AD78" s="294"/>
      <c r="AE78" s="294"/>
      <c r="AF78" s="294"/>
      <c r="AG78" s="294"/>
      <c r="AH78" s="294"/>
      <c r="AI78" s="294"/>
      <c r="AJ78" s="294"/>
      <c r="AK78" s="294"/>
      <c r="AL78" s="294"/>
      <c r="AM78" s="294"/>
      <c r="AN78" s="294"/>
    </row>
    <row r="79" spans="1:40">
      <c r="A79" s="291"/>
      <c r="B79" s="300" t="s">
        <v>22</v>
      </c>
      <c r="C79" s="945">
        <v>501</v>
      </c>
      <c r="D79" s="945">
        <v>1000</v>
      </c>
      <c r="E79" s="946"/>
      <c r="F79" s="948">
        <f t="shared" ref="F79:M79" si="19">F$77/F$9*F11</f>
        <v>41.103780210878497</v>
      </c>
      <c r="G79" s="948">
        <f t="shared" si="19"/>
        <v>9.0199125656879602</v>
      </c>
      <c r="H79" s="948">
        <f t="shared" si="19"/>
        <v>16.320565078438513</v>
      </c>
      <c r="I79" s="948">
        <f t="shared" si="19"/>
        <v>28.761417158399425</v>
      </c>
      <c r="J79" s="948">
        <f t="shared" si="19"/>
        <v>34.297261674032512</v>
      </c>
      <c r="K79" s="948">
        <f t="shared" si="19"/>
        <v>41.045280807041607</v>
      </c>
      <c r="L79" s="948">
        <f t="shared" si="19"/>
        <v>59.411964222440218</v>
      </c>
      <c r="M79" s="948">
        <f t="shared" si="19"/>
        <v>71.648531293887089</v>
      </c>
      <c r="N79" s="945"/>
      <c r="O79" s="939"/>
      <c r="P79" s="939"/>
      <c r="Q79" s="292"/>
      <c r="R79" s="292"/>
      <c r="S79" s="292"/>
      <c r="T79" s="294"/>
      <c r="U79" s="294"/>
      <c r="V79" s="294"/>
      <c r="W79" s="294"/>
      <c r="X79" s="294"/>
      <c r="Y79" s="294"/>
      <c r="Z79" s="294"/>
      <c r="AA79" s="294"/>
      <c r="AB79" s="294"/>
      <c r="AC79" s="294"/>
      <c r="AD79" s="294"/>
      <c r="AE79" s="294"/>
      <c r="AF79" s="294"/>
      <c r="AG79" s="294"/>
      <c r="AH79" s="294"/>
      <c r="AI79" s="294"/>
      <c r="AJ79" s="294"/>
      <c r="AK79" s="294"/>
      <c r="AL79" s="294"/>
      <c r="AM79" s="294"/>
      <c r="AN79" s="294"/>
    </row>
    <row r="80" spans="1:40">
      <c r="A80" s="291"/>
      <c r="B80" s="300" t="s">
        <v>22</v>
      </c>
      <c r="C80" s="945">
        <v>1001</v>
      </c>
      <c r="D80" s="945">
        <v>2000</v>
      </c>
      <c r="E80" s="946"/>
      <c r="F80" s="948">
        <f t="shared" ref="F80:M80" si="20">F$77/F$9*F12</f>
        <v>44.774951032647316</v>
      </c>
      <c r="G80" s="948">
        <f t="shared" si="20"/>
        <v>10.038426713166768</v>
      </c>
      <c r="H80" s="948">
        <f t="shared" si="20"/>
        <v>19.125740100328009</v>
      </c>
      <c r="I80" s="948">
        <f t="shared" si="20"/>
        <v>34.957988448626011</v>
      </c>
      <c r="J80" s="948">
        <f t="shared" si="20"/>
        <v>41.887581802181138</v>
      </c>
      <c r="K80" s="948">
        <f t="shared" si="20"/>
        <v>49.584740055268206</v>
      </c>
      <c r="L80" s="948">
        <f t="shared" si="20"/>
        <v>65.136164028666528</v>
      </c>
      <c r="M80" s="948">
        <f t="shared" si="20"/>
        <v>73.874208173768267</v>
      </c>
      <c r="N80" s="945"/>
      <c r="O80" s="939"/>
      <c r="P80" s="939"/>
      <c r="Q80" s="292"/>
      <c r="R80" s="292"/>
      <c r="S80" s="292"/>
      <c r="T80" s="294"/>
      <c r="U80" s="294"/>
      <c r="V80" s="294"/>
      <c r="W80" s="294"/>
      <c r="X80" s="294"/>
      <c r="Y80" s="294"/>
      <c r="Z80" s="294"/>
      <c r="AA80" s="294"/>
      <c r="AB80" s="294"/>
      <c r="AC80" s="294"/>
      <c r="AD80" s="294"/>
      <c r="AE80" s="294"/>
      <c r="AF80" s="294"/>
      <c r="AG80" s="294"/>
      <c r="AH80" s="294"/>
      <c r="AI80" s="294"/>
      <c r="AJ80" s="294"/>
      <c r="AK80" s="294"/>
      <c r="AL80" s="294"/>
      <c r="AM80" s="294"/>
      <c r="AN80" s="294"/>
    </row>
    <row r="81" spans="1:40">
      <c r="A81" s="291"/>
      <c r="B81" s="300" t="s">
        <v>22</v>
      </c>
      <c r="C81" s="945">
        <v>2001</v>
      </c>
      <c r="D81" s="945">
        <v>5000</v>
      </c>
      <c r="E81" s="946"/>
      <c r="F81" s="948">
        <f t="shared" ref="F81:M81" si="21">F$77/F$9*F13</f>
        <v>49.67969807496813</v>
      </c>
      <c r="G81" s="948">
        <f t="shared" si="21"/>
        <v>10.603044662727315</v>
      </c>
      <c r="H81" s="948">
        <f t="shared" si="21"/>
        <v>20.275038340212976</v>
      </c>
      <c r="I81" s="948">
        <f t="shared" si="21"/>
        <v>39.313496736893427</v>
      </c>
      <c r="J81" s="948">
        <f t="shared" si="21"/>
        <v>46.039603950309711</v>
      </c>
      <c r="K81" s="948">
        <f t="shared" si="21"/>
        <v>55.271145042017928</v>
      </c>
      <c r="L81" s="948">
        <f t="shared" si="21"/>
        <v>75.549879952197728</v>
      </c>
      <c r="M81" s="948">
        <f t="shared" si="21"/>
        <v>82.553892030883432</v>
      </c>
      <c r="N81" s="945"/>
      <c r="O81" s="939"/>
      <c r="P81" s="939"/>
      <c r="Q81" s="292"/>
      <c r="R81" s="292"/>
      <c r="S81" s="292"/>
      <c r="T81" s="294"/>
      <c r="U81" s="294"/>
      <c r="V81" s="294"/>
      <c r="W81" s="294"/>
      <c r="X81" s="294"/>
      <c r="Y81" s="294"/>
      <c r="Z81" s="294"/>
      <c r="AA81" s="294"/>
      <c r="AB81" s="294"/>
      <c r="AC81" s="294"/>
      <c r="AD81" s="294"/>
      <c r="AE81" s="294"/>
      <c r="AF81" s="294"/>
      <c r="AG81" s="294"/>
      <c r="AH81" s="294"/>
      <c r="AI81" s="294"/>
      <c r="AJ81" s="294"/>
      <c r="AK81" s="294"/>
      <c r="AL81" s="294"/>
      <c r="AM81" s="294"/>
      <c r="AN81" s="294"/>
    </row>
    <row r="82" spans="1:40">
      <c r="A82" s="291"/>
      <c r="B82" s="300" t="s">
        <v>22</v>
      </c>
      <c r="C82" s="945">
        <v>5001</v>
      </c>
      <c r="D82" s="945">
        <v>10000</v>
      </c>
      <c r="E82" s="946"/>
      <c r="F82" s="948">
        <f t="shared" ref="F82:M82" si="22">F$77/F$9*F14</f>
        <v>48.16500619959686</v>
      </c>
      <c r="G82" s="948">
        <f t="shared" si="22"/>
        <v>3.3972354176057573</v>
      </c>
      <c r="H82" s="948">
        <f t="shared" si="22"/>
        <v>13.209607243194869</v>
      </c>
      <c r="I82" s="948">
        <f t="shared" si="22"/>
        <v>31.375807563098999</v>
      </c>
      <c r="J82" s="948">
        <f t="shared" si="22"/>
        <v>42.110806746587635</v>
      </c>
      <c r="K82" s="948">
        <f t="shared" si="22"/>
        <v>53.856892799282214</v>
      </c>
      <c r="L82" s="948">
        <f t="shared" si="22"/>
        <v>98.337633648987079</v>
      </c>
      <c r="M82" s="948">
        <f t="shared" si="22"/>
        <v>88.072458343453775</v>
      </c>
      <c r="N82" s="945"/>
      <c r="O82" s="939"/>
      <c r="P82" s="939"/>
      <c r="Q82" s="292"/>
      <c r="R82" s="292"/>
      <c r="S82" s="292"/>
      <c r="T82" s="294"/>
      <c r="U82" s="294"/>
      <c r="V82" s="294"/>
      <c r="W82" s="294"/>
      <c r="X82" s="294"/>
      <c r="Y82" s="294"/>
      <c r="Z82" s="294"/>
      <c r="AA82" s="294"/>
      <c r="AB82" s="294"/>
      <c r="AC82" s="294"/>
      <c r="AD82" s="294"/>
      <c r="AE82" s="294"/>
      <c r="AF82" s="294"/>
      <c r="AG82" s="294"/>
      <c r="AH82" s="294"/>
      <c r="AI82" s="294"/>
      <c r="AJ82" s="294"/>
      <c r="AK82" s="294"/>
      <c r="AL82" s="294"/>
      <c r="AM82" s="294"/>
      <c r="AN82" s="294"/>
    </row>
    <row r="83" spans="1:40">
      <c r="A83" s="291"/>
      <c r="B83" s="300" t="s">
        <v>22</v>
      </c>
      <c r="C83" s="945">
        <v>10001</v>
      </c>
      <c r="D83" s="945">
        <v>20000</v>
      </c>
      <c r="E83" s="946"/>
      <c r="F83" s="948">
        <f t="shared" ref="F83:M83" si="23">F$77/F$9*F15</f>
        <v>41.934845238067801</v>
      </c>
      <c r="G83" s="948">
        <f t="shared" si="23"/>
        <v>2.9578017883816332</v>
      </c>
      <c r="H83" s="948">
        <f t="shared" si="23"/>
        <v>11.500939771573675</v>
      </c>
      <c r="I83" s="948">
        <f t="shared" si="23"/>
        <v>27.31733551378565</v>
      </c>
      <c r="J83" s="948">
        <f t="shared" si="23"/>
        <v>24.194689530869411</v>
      </c>
      <c r="K83" s="948">
        <f t="shared" si="23"/>
        <v>42.863268235850676</v>
      </c>
      <c r="L83" s="948">
        <f t="shared" si="23"/>
        <v>80.306742455495836</v>
      </c>
      <c r="M83" s="948">
        <f t="shared" si="23"/>
        <v>107.79459525515495</v>
      </c>
      <c r="N83" s="945"/>
      <c r="O83" s="939"/>
      <c r="P83" s="939"/>
      <c r="Q83" s="292"/>
      <c r="R83" s="292"/>
      <c r="S83" s="292"/>
      <c r="T83" s="294"/>
      <c r="U83" s="294"/>
      <c r="V83" s="294"/>
      <c r="W83" s="294"/>
      <c r="X83" s="294"/>
      <c r="Y83" s="294"/>
      <c r="Z83" s="294"/>
      <c r="AA83" s="294"/>
      <c r="AB83" s="294"/>
      <c r="AC83" s="294"/>
      <c r="AD83" s="294"/>
      <c r="AE83" s="294"/>
      <c r="AF83" s="294"/>
      <c r="AG83" s="294"/>
      <c r="AH83" s="294"/>
      <c r="AI83" s="294"/>
      <c r="AJ83" s="294"/>
      <c r="AK83" s="294"/>
      <c r="AL83" s="294"/>
      <c r="AM83" s="294"/>
      <c r="AN83" s="294"/>
    </row>
    <row r="84" spans="1:40">
      <c r="A84" s="291"/>
      <c r="B84" s="300" t="s">
        <v>22</v>
      </c>
      <c r="C84" s="945">
        <v>20001</v>
      </c>
      <c r="D84" s="945" t="s">
        <v>76</v>
      </c>
      <c r="E84" s="946"/>
      <c r="F84" s="948">
        <f t="shared" ref="F84:M84" si="24">F$77/F$9*F16</f>
        <v>36.510557848852031</v>
      </c>
      <c r="G84" s="948">
        <f t="shared" si="24"/>
        <v>2.5752090579343085</v>
      </c>
      <c r="H84" s="948">
        <f t="shared" si="24"/>
        <v>10.013289055017658</v>
      </c>
      <c r="I84" s="948">
        <f t="shared" si="24"/>
        <v>23.783828291016867</v>
      </c>
      <c r="J84" s="948">
        <f t="shared" si="24"/>
        <v>21.065097694695208</v>
      </c>
      <c r="K84" s="948">
        <f t="shared" si="24"/>
        <v>37.31888899628607</v>
      </c>
      <c r="L84" s="948">
        <f t="shared" si="24"/>
        <v>69.919036291388963</v>
      </c>
      <c r="M84" s="948">
        <f t="shared" si="24"/>
        <v>93.851325395716771</v>
      </c>
      <c r="N84" s="945"/>
      <c r="O84" s="939"/>
      <c r="P84" s="939"/>
      <c r="Q84" s="292"/>
      <c r="R84" s="292"/>
      <c r="S84" s="292"/>
      <c r="T84" s="294"/>
      <c r="U84" s="294"/>
      <c r="V84" s="294"/>
      <c r="W84" s="294"/>
      <c r="X84" s="294"/>
      <c r="Y84" s="294"/>
      <c r="Z84" s="294"/>
      <c r="AA84" s="294"/>
      <c r="AB84" s="294"/>
      <c r="AC84" s="294"/>
      <c r="AD84" s="294"/>
      <c r="AE84" s="294"/>
      <c r="AF84" s="294"/>
      <c r="AG84" s="294"/>
      <c r="AH84" s="294"/>
      <c r="AI84" s="294"/>
      <c r="AJ84" s="294"/>
      <c r="AK84" s="294"/>
      <c r="AL84" s="294"/>
      <c r="AM84" s="294"/>
      <c r="AN84" s="294"/>
    </row>
    <row r="85" spans="1:40">
      <c r="A85" s="291"/>
      <c r="B85" s="301"/>
      <c r="C85" s="301"/>
      <c r="D85" s="301"/>
      <c r="E85" s="301"/>
      <c r="F85" s="301"/>
      <c r="G85" s="301"/>
      <c r="H85" s="302"/>
      <c r="I85" s="302"/>
      <c r="J85" s="301"/>
      <c r="K85" s="301"/>
      <c r="L85" s="301"/>
      <c r="M85" s="301"/>
      <c r="N85" s="301"/>
      <c r="O85" s="939"/>
      <c r="P85" s="939"/>
      <c r="Q85" s="292"/>
      <c r="R85" s="292"/>
      <c r="S85" s="292"/>
      <c r="T85" s="294"/>
      <c r="U85" s="294"/>
      <c r="V85" s="294"/>
      <c r="W85" s="294"/>
      <c r="X85" s="294"/>
      <c r="Y85" s="294"/>
      <c r="Z85" s="294"/>
      <c r="AA85" s="294"/>
      <c r="AB85" s="294"/>
      <c r="AC85" s="294"/>
      <c r="AD85" s="294"/>
      <c r="AE85" s="294"/>
      <c r="AF85" s="294"/>
      <c r="AG85" s="294"/>
      <c r="AH85" s="294"/>
      <c r="AI85" s="294"/>
      <c r="AJ85" s="294"/>
      <c r="AK85" s="294"/>
      <c r="AL85" s="294"/>
      <c r="AM85" s="294"/>
      <c r="AN85" s="294"/>
    </row>
    <row r="86" spans="1:40">
      <c r="A86" s="291"/>
      <c r="B86" s="292"/>
      <c r="C86" s="292"/>
      <c r="D86" s="292"/>
      <c r="E86" s="292"/>
      <c r="F86" s="292"/>
      <c r="G86" s="292"/>
      <c r="H86" s="293"/>
      <c r="I86" s="293"/>
      <c r="J86" s="292"/>
      <c r="K86" s="292"/>
      <c r="L86" s="292"/>
      <c r="M86" s="292"/>
      <c r="N86" s="292"/>
      <c r="O86" s="939"/>
      <c r="P86" s="939"/>
      <c r="Q86" s="292"/>
      <c r="R86" s="292"/>
      <c r="S86" s="292"/>
      <c r="T86" s="294"/>
      <c r="U86" s="294"/>
      <c r="V86" s="294"/>
      <c r="W86" s="294"/>
      <c r="X86" s="294"/>
      <c r="Y86" s="294"/>
      <c r="Z86" s="294"/>
      <c r="AA86" s="294"/>
      <c r="AB86" s="294"/>
      <c r="AC86" s="294"/>
      <c r="AD86" s="294"/>
      <c r="AE86" s="294"/>
      <c r="AF86" s="294"/>
      <c r="AG86" s="294"/>
      <c r="AH86" s="294"/>
      <c r="AI86" s="294"/>
      <c r="AJ86" s="294"/>
      <c r="AK86" s="294"/>
      <c r="AL86" s="294"/>
      <c r="AM86" s="294"/>
      <c r="AN86" s="294"/>
    </row>
    <row r="87" spans="1:40">
      <c r="A87" s="291"/>
      <c r="B87" s="954" t="s">
        <v>228</v>
      </c>
      <c r="C87" s="292"/>
      <c r="D87" s="292"/>
      <c r="E87" s="292"/>
      <c r="F87" s="292"/>
      <c r="G87" s="292"/>
      <c r="H87" s="293"/>
      <c r="I87" s="293"/>
      <c r="J87" s="292"/>
      <c r="K87" s="292"/>
      <c r="L87" s="292"/>
      <c r="M87" s="292"/>
      <c r="N87" s="292"/>
      <c r="O87" s="939"/>
      <c r="P87" s="939"/>
      <c r="Q87" s="292"/>
      <c r="R87" s="292"/>
      <c r="S87" s="292"/>
      <c r="T87" s="294"/>
      <c r="U87" s="294"/>
      <c r="V87" s="294"/>
      <c r="W87" s="294"/>
      <c r="X87" s="294"/>
      <c r="Y87" s="294"/>
      <c r="Z87" s="294"/>
      <c r="AA87" s="294"/>
      <c r="AB87" s="294"/>
      <c r="AC87" s="294"/>
      <c r="AD87" s="294"/>
      <c r="AE87" s="294"/>
      <c r="AF87" s="294"/>
      <c r="AG87" s="294"/>
      <c r="AH87" s="294"/>
      <c r="AI87" s="294"/>
      <c r="AJ87" s="294"/>
      <c r="AK87" s="294"/>
      <c r="AL87" s="294"/>
      <c r="AM87" s="294"/>
      <c r="AN87" s="294"/>
    </row>
    <row r="88" spans="1:40">
      <c r="A88" s="291"/>
      <c r="B88" s="298">
        <v>1</v>
      </c>
      <c r="C88" s="298">
        <v>2</v>
      </c>
      <c r="D88" s="298">
        <v>3</v>
      </c>
      <c r="E88" s="298">
        <v>4</v>
      </c>
      <c r="F88" s="298">
        <v>5</v>
      </c>
      <c r="G88" s="298">
        <v>7</v>
      </c>
      <c r="H88" s="298">
        <v>8</v>
      </c>
      <c r="I88" s="298">
        <v>9</v>
      </c>
      <c r="J88" s="298">
        <v>10</v>
      </c>
      <c r="K88" s="298">
        <v>11</v>
      </c>
      <c r="L88" s="298">
        <v>12</v>
      </c>
      <c r="M88" s="298">
        <v>13</v>
      </c>
      <c r="N88" s="298">
        <v>14</v>
      </c>
      <c r="O88" s="939"/>
      <c r="P88" s="939"/>
      <c r="Q88" s="292"/>
      <c r="R88" s="292"/>
      <c r="S88" s="292"/>
      <c r="T88" s="294"/>
      <c r="U88" s="294"/>
      <c r="V88" s="294"/>
      <c r="W88" s="294"/>
      <c r="X88" s="294"/>
      <c r="Y88" s="294"/>
      <c r="Z88" s="294"/>
      <c r="AA88" s="294"/>
      <c r="AB88" s="294"/>
      <c r="AC88" s="294"/>
      <c r="AD88" s="294"/>
      <c r="AE88" s="294"/>
      <c r="AF88" s="294"/>
      <c r="AG88" s="294"/>
      <c r="AH88" s="294"/>
      <c r="AI88" s="294"/>
      <c r="AJ88" s="294"/>
      <c r="AK88" s="294"/>
      <c r="AL88" s="294"/>
      <c r="AM88" s="294"/>
      <c r="AN88" s="294"/>
    </row>
    <row r="89" spans="1:40" ht="60">
      <c r="A89" s="291"/>
      <c r="B89" s="298" t="s">
        <v>5</v>
      </c>
      <c r="C89" s="298" t="s">
        <v>28</v>
      </c>
      <c r="D89" s="298" t="s">
        <v>29</v>
      </c>
      <c r="E89" s="298" t="s">
        <v>215</v>
      </c>
      <c r="F89" s="298" t="s">
        <v>88</v>
      </c>
      <c r="G89" s="298" t="s">
        <v>11</v>
      </c>
      <c r="H89" s="298" t="s">
        <v>12</v>
      </c>
      <c r="I89" s="298" t="s">
        <v>13</v>
      </c>
      <c r="J89" s="298" t="s">
        <v>14</v>
      </c>
      <c r="K89" s="298" t="s">
        <v>15</v>
      </c>
      <c r="L89" s="298" t="s">
        <v>16</v>
      </c>
      <c r="M89" s="298" t="s">
        <v>17</v>
      </c>
      <c r="N89" s="298" t="s">
        <v>216</v>
      </c>
      <c r="O89" s="939"/>
      <c r="P89" s="939"/>
      <c r="Q89" s="292"/>
      <c r="R89" s="292"/>
      <c r="S89" s="292"/>
      <c r="T89" s="294"/>
      <c r="U89" s="294"/>
      <c r="V89" s="294"/>
      <c r="W89" s="294"/>
      <c r="X89" s="294"/>
      <c r="Y89" s="294"/>
      <c r="Z89" s="294"/>
      <c r="AA89" s="294"/>
      <c r="AB89" s="294"/>
      <c r="AC89" s="294"/>
      <c r="AD89" s="294"/>
      <c r="AE89" s="294"/>
      <c r="AF89" s="294"/>
      <c r="AG89" s="294"/>
      <c r="AH89" s="294"/>
      <c r="AI89" s="294"/>
      <c r="AJ89" s="294"/>
      <c r="AK89" s="294"/>
      <c r="AL89" s="294"/>
      <c r="AM89" s="294"/>
      <c r="AN89" s="294"/>
    </row>
    <row r="90" spans="1:40">
      <c r="A90" s="291"/>
      <c r="B90" s="304" t="s">
        <v>24</v>
      </c>
      <c r="C90" s="304" t="s">
        <v>19</v>
      </c>
      <c r="D90" s="304" t="s">
        <v>19</v>
      </c>
      <c r="E90" s="952">
        <f>E30</f>
        <v>5196</v>
      </c>
      <c r="F90" s="951">
        <f t="shared" ref="F90:N90" si="25">F30</f>
        <v>47.183404686995424</v>
      </c>
      <c r="G90" s="951">
        <f t="shared" si="25"/>
        <v>8.8571747912739038</v>
      </c>
      <c r="H90" s="951">
        <f t="shared" si="25"/>
        <v>15.632320123124281</v>
      </c>
      <c r="I90" s="951">
        <f t="shared" si="25"/>
        <v>28.751742150135161</v>
      </c>
      <c r="J90" s="951">
        <f t="shared" si="25"/>
        <v>36.280691831388424</v>
      </c>
      <c r="K90" s="951">
        <f t="shared" si="25"/>
        <v>44.679076044314719</v>
      </c>
      <c r="L90" s="951">
        <f t="shared" si="25"/>
        <v>68.333333333333329</v>
      </c>
      <c r="M90" s="951">
        <f t="shared" si="25"/>
        <v>95.001948082765907</v>
      </c>
      <c r="N90" s="953">
        <f t="shared" si="25"/>
        <v>851.03598922247886</v>
      </c>
      <c r="O90" s="939"/>
      <c r="P90" s="939"/>
      <c r="Q90" s="292"/>
      <c r="R90" s="292"/>
      <c r="S90" s="292"/>
      <c r="T90" s="294"/>
      <c r="U90" s="294"/>
      <c r="V90" s="294"/>
      <c r="W90" s="294"/>
      <c r="X90" s="294"/>
      <c r="Y90" s="294"/>
      <c r="Z90" s="294"/>
      <c r="AA90" s="294"/>
      <c r="AB90" s="294"/>
      <c r="AC90" s="294"/>
      <c r="AD90" s="294"/>
      <c r="AE90" s="294"/>
      <c r="AF90" s="294"/>
      <c r="AG90" s="294"/>
      <c r="AH90" s="294"/>
      <c r="AI90" s="294"/>
      <c r="AJ90" s="294"/>
      <c r="AK90" s="294"/>
      <c r="AL90" s="294"/>
      <c r="AM90" s="294"/>
      <c r="AN90" s="294"/>
    </row>
    <row r="91" spans="1:40">
      <c r="A91" s="291"/>
      <c r="B91" s="300" t="s">
        <v>24</v>
      </c>
      <c r="C91" s="945" t="s">
        <v>75</v>
      </c>
      <c r="D91" s="945">
        <v>500</v>
      </c>
      <c r="E91" s="946"/>
      <c r="F91" s="948">
        <f>F$90/F$9*F10</f>
        <v>51.44689441250091</v>
      </c>
      <c r="G91" s="948">
        <f t="shared" ref="G91:M91" si="26">G$90/G$9*G10</f>
        <v>9.9367854721214162</v>
      </c>
      <c r="H91" s="948">
        <f t="shared" si="26"/>
        <v>16.982838505364843</v>
      </c>
      <c r="I91" s="948">
        <f t="shared" si="26"/>
        <v>29.662092707189714</v>
      </c>
      <c r="J91" s="948">
        <f t="shared" si="26"/>
        <v>37.270512909512696</v>
      </c>
      <c r="K91" s="948">
        <f t="shared" si="26"/>
        <v>46.392572381567561</v>
      </c>
      <c r="L91" s="948">
        <f t="shared" si="26"/>
        <v>75.636432749148227</v>
      </c>
      <c r="M91" s="948">
        <f t="shared" si="26"/>
        <v>110.59670130661773</v>
      </c>
      <c r="N91" s="945"/>
      <c r="O91" s="939"/>
      <c r="P91" s="939"/>
      <c r="Q91" s="292"/>
      <c r="R91" s="292"/>
      <c r="S91" s="292"/>
      <c r="T91" s="294"/>
      <c r="U91" s="294"/>
      <c r="V91" s="294"/>
      <c r="W91" s="294"/>
      <c r="X91" s="294"/>
      <c r="Y91" s="294"/>
      <c r="Z91" s="294"/>
      <c r="AA91" s="294"/>
      <c r="AB91" s="294"/>
      <c r="AC91" s="294"/>
      <c r="AD91" s="294"/>
      <c r="AE91" s="294"/>
      <c r="AF91" s="294"/>
      <c r="AG91" s="294"/>
      <c r="AH91" s="294"/>
      <c r="AI91" s="294"/>
      <c r="AJ91" s="294"/>
      <c r="AK91" s="294"/>
      <c r="AL91" s="294"/>
      <c r="AM91" s="294"/>
      <c r="AN91" s="294"/>
    </row>
    <row r="92" spans="1:40">
      <c r="A92" s="291"/>
      <c r="B92" s="300" t="s">
        <v>24</v>
      </c>
      <c r="C92" s="945">
        <v>501</v>
      </c>
      <c r="D92" s="945">
        <v>1000</v>
      </c>
      <c r="E92" s="946"/>
      <c r="F92" s="948">
        <f t="shared" ref="F92:M92" si="27">F$90/F$9*F11</f>
        <v>37.804500643295384</v>
      </c>
      <c r="G92" s="948">
        <f t="shared" si="27"/>
        <v>7.0501499171688478</v>
      </c>
      <c r="H92" s="948">
        <f t="shared" si="27"/>
        <v>12.692811930634676</v>
      </c>
      <c r="I92" s="948">
        <f t="shared" si="27"/>
        <v>24.425087600035965</v>
      </c>
      <c r="J92" s="948">
        <f t="shared" si="27"/>
        <v>31.212420386225286</v>
      </c>
      <c r="K92" s="948">
        <f t="shared" si="27"/>
        <v>37.983771941067751</v>
      </c>
      <c r="L92" s="948">
        <f t="shared" si="27"/>
        <v>54.822312963345276</v>
      </c>
      <c r="M92" s="948">
        <f t="shared" si="27"/>
        <v>70.548562732059025</v>
      </c>
      <c r="N92" s="945"/>
      <c r="O92" s="939"/>
      <c r="P92" s="939"/>
      <c r="Q92" s="292"/>
      <c r="R92" s="292"/>
      <c r="S92" s="292"/>
      <c r="T92" s="294"/>
      <c r="U92" s="294"/>
      <c r="V92" s="294"/>
      <c r="W92" s="294"/>
      <c r="X92" s="294"/>
      <c r="Y92" s="294"/>
      <c r="Z92" s="294"/>
      <c r="AA92" s="294"/>
      <c r="AB92" s="294"/>
      <c r="AC92" s="294"/>
      <c r="AD92" s="294"/>
      <c r="AE92" s="294"/>
      <c r="AF92" s="294"/>
      <c r="AG92" s="294"/>
      <c r="AH92" s="294"/>
      <c r="AI92" s="294"/>
      <c r="AJ92" s="294"/>
      <c r="AK92" s="294"/>
      <c r="AL92" s="294"/>
      <c r="AM92" s="294"/>
      <c r="AN92" s="294"/>
    </row>
    <row r="93" spans="1:40">
      <c r="A93" s="291"/>
      <c r="B93" s="300" t="s">
        <v>24</v>
      </c>
      <c r="C93" s="945">
        <v>1001</v>
      </c>
      <c r="D93" s="945">
        <v>2000</v>
      </c>
      <c r="E93" s="946"/>
      <c r="F93" s="948">
        <f t="shared" ref="F93:M93" si="28">F$90/F$9*F12</f>
        <v>41.180997378660749</v>
      </c>
      <c r="G93" s="948">
        <f t="shared" si="28"/>
        <v>7.8462416065493565</v>
      </c>
      <c r="H93" s="948">
        <f t="shared" si="28"/>
        <v>14.874449564762722</v>
      </c>
      <c r="I93" s="948">
        <f t="shared" si="28"/>
        <v>29.687408150866393</v>
      </c>
      <c r="J93" s="948">
        <f t="shared" si="28"/>
        <v>38.120034905351041</v>
      </c>
      <c r="K93" s="948">
        <f t="shared" si="28"/>
        <v>45.886285121804342</v>
      </c>
      <c r="L93" s="948">
        <f t="shared" si="28"/>
        <v>60.104310913568398</v>
      </c>
      <c r="M93" s="948">
        <f t="shared" si="28"/>
        <v>72.740070389592631</v>
      </c>
      <c r="N93" s="945"/>
      <c r="O93" s="939"/>
      <c r="P93" s="939"/>
      <c r="Q93" s="292"/>
      <c r="R93" s="292"/>
      <c r="S93" s="292"/>
      <c r="T93" s="294"/>
      <c r="U93" s="294"/>
      <c r="V93" s="294"/>
      <c r="W93" s="294"/>
      <c r="X93" s="294"/>
      <c r="Y93" s="294"/>
      <c r="Z93" s="294"/>
      <c r="AA93" s="294"/>
      <c r="AB93" s="294"/>
      <c r="AC93" s="294"/>
      <c r="AD93" s="294"/>
      <c r="AE93" s="294"/>
      <c r="AF93" s="294"/>
      <c r="AG93" s="294"/>
      <c r="AH93" s="294"/>
      <c r="AI93" s="294"/>
      <c r="AJ93" s="294"/>
      <c r="AK93" s="294"/>
      <c r="AL93" s="294"/>
      <c r="AM93" s="294"/>
      <c r="AN93" s="294"/>
    </row>
    <row r="94" spans="1:40">
      <c r="A94" s="291"/>
      <c r="B94" s="300" t="s">
        <v>24</v>
      </c>
      <c r="C94" s="945">
        <v>2001</v>
      </c>
      <c r="D94" s="945">
        <v>5000</v>
      </c>
      <c r="E94" s="946"/>
      <c r="F94" s="948">
        <f t="shared" ref="F94:M94" si="29">F$90/F$9*F13</f>
        <v>45.692054798813672</v>
      </c>
      <c r="G94" s="948">
        <f t="shared" si="29"/>
        <v>8.2875586549505602</v>
      </c>
      <c r="H94" s="948">
        <f t="shared" si="29"/>
        <v>15.768280528394103</v>
      </c>
      <c r="I94" s="948">
        <f t="shared" si="29"/>
        <v>33.386240892581498</v>
      </c>
      <c r="J94" s="948">
        <f t="shared" si="29"/>
        <v>41.898606558446808</v>
      </c>
      <c r="K94" s="948">
        <f t="shared" si="29"/>
        <v>51.148549283100984</v>
      </c>
      <c r="L94" s="948">
        <f t="shared" si="29"/>
        <v>69.71355378144797</v>
      </c>
      <c r="M94" s="948">
        <f t="shared" si="29"/>
        <v>81.286501279800888</v>
      </c>
      <c r="N94" s="945"/>
      <c r="O94" s="939"/>
      <c r="P94" s="939"/>
      <c r="Q94" s="292"/>
      <c r="R94" s="292"/>
      <c r="S94" s="292"/>
      <c r="T94" s="294"/>
      <c r="U94" s="294"/>
      <c r="V94" s="294"/>
      <c r="W94" s="294"/>
      <c r="X94" s="294"/>
      <c r="Y94" s="294"/>
      <c r="Z94" s="294"/>
      <c r="AA94" s="294"/>
      <c r="AB94" s="294"/>
      <c r="AC94" s="294"/>
      <c r="AD94" s="294"/>
      <c r="AE94" s="294"/>
      <c r="AF94" s="294"/>
      <c r="AG94" s="294"/>
      <c r="AH94" s="294"/>
      <c r="AI94" s="294"/>
      <c r="AJ94" s="294"/>
      <c r="AK94" s="294"/>
      <c r="AL94" s="294"/>
      <c r="AM94" s="294"/>
      <c r="AN94" s="294"/>
    </row>
    <row r="95" spans="1:40">
      <c r="A95" s="291"/>
      <c r="B95" s="300" t="s">
        <v>24</v>
      </c>
      <c r="C95" s="945">
        <v>5001</v>
      </c>
      <c r="D95" s="945">
        <v>10000</v>
      </c>
      <c r="E95" s="946"/>
      <c r="F95" s="948">
        <f t="shared" ref="F95:M95" si="30">F$90/F$9*F14</f>
        <v>44.298942786169334</v>
      </c>
      <c r="G95" s="948">
        <f t="shared" si="30"/>
        <v>2.6553493532904917</v>
      </c>
      <c r="H95" s="948">
        <f t="shared" si="30"/>
        <v>10.273361223070088</v>
      </c>
      <c r="I95" s="948">
        <f t="shared" si="30"/>
        <v>26.645309027366849</v>
      </c>
      <c r="J95" s="948">
        <f t="shared" si="30"/>
        <v>38.323182050791587</v>
      </c>
      <c r="K95" s="948">
        <f t="shared" si="30"/>
        <v>49.839784095021159</v>
      </c>
      <c r="L95" s="948">
        <f t="shared" si="30"/>
        <v>90.740923962640451</v>
      </c>
      <c r="M95" s="948">
        <f t="shared" si="30"/>
        <v>86.720344998054657</v>
      </c>
      <c r="N95" s="945"/>
      <c r="O95" s="939"/>
      <c r="P95" s="939"/>
      <c r="Q95" s="292"/>
      <c r="R95" s="292"/>
      <c r="S95" s="292"/>
      <c r="T95" s="294"/>
      <c r="U95" s="294"/>
      <c r="V95" s="294"/>
      <c r="W95" s="294"/>
      <c r="X95" s="294"/>
      <c r="Y95" s="294"/>
      <c r="Z95" s="294"/>
      <c r="AA95" s="294"/>
      <c r="AB95" s="294"/>
      <c r="AC95" s="294"/>
      <c r="AD95" s="294"/>
      <c r="AE95" s="294"/>
      <c r="AF95" s="294"/>
      <c r="AG95" s="294"/>
      <c r="AH95" s="294"/>
      <c r="AI95" s="294"/>
      <c r="AJ95" s="294"/>
      <c r="AK95" s="294"/>
      <c r="AL95" s="294"/>
      <c r="AM95" s="294"/>
      <c r="AN95" s="294"/>
    </row>
    <row r="96" spans="1:40">
      <c r="A96" s="291"/>
      <c r="B96" s="300" t="s">
        <v>24</v>
      </c>
      <c r="C96" s="945">
        <v>10001</v>
      </c>
      <c r="D96" s="945">
        <v>20000</v>
      </c>
      <c r="E96" s="946"/>
      <c r="F96" s="948">
        <f t="shared" ref="F96:M96" si="31">F$90/F$9*F15</f>
        <v>38.568858524585423</v>
      </c>
      <c r="G96" s="948">
        <f t="shared" si="31"/>
        <v>2.3118789546459602</v>
      </c>
      <c r="H96" s="948">
        <f t="shared" si="31"/>
        <v>8.9444982354806992</v>
      </c>
      <c r="I96" s="948">
        <f t="shared" si="31"/>
        <v>23.198728673525462</v>
      </c>
      <c r="J96" s="948">
        <f t="shared" si="31"/>
        <v>22.018516461431247</v>
      </c>
      <c r="K96" s="948">
        <f t="shared" si="31"/>
        <v>39.666158284390441</v>
      </c>
      <c r="L96" s="948">
        <f t="shared" si="31"/>
        <v>74.102942489470379</v>
      </c>
      <c r="M96" s="948">
        <f t="shared" si="31"/>
        <v>106.13970207347478</v>
      </c>
      <c r="N96" s="945"/>
      <c r="O96" s="939"/>
      <c r="P96" s="939"/>
      <c r="Q96" s="292"/>
      <c r="R96" s="292"/>
      <c r="S96" s="292"/>
      <c r="T96" s="294"/>
      <c r="U96" s="294"/>
      <c r="V96" s="294"/>
      <c r="W96" s="294"/>
      <c r="X96" s="294"/>
      <c r="Y96" s="294"/>
      <c r="Z96" s="294"/>
      <c r="AA96" s="294"/>
      <c r="AB96" s="294"/>
      <c r="AC96" s="294"/>
      <c r="AD96" s="294"/>
      <c r="AE96" s="294"/>
      <c r="AF96" s="294"/>
      <c r="AG96" s="294"/>
      <c r="AH96" s="294"/>
      <c r="AI96" s="294"/>
      <c r="AJ96" s="294"/>
      <c r="AK96" s="294"/>
      <c r="AL96" s="294"/>
      <c r="AM96" s="294"/>
      <c r="AN96" s="294"/>
    </row>
    <row r="97" spans="1:40">
      <c r="A97" s="291"/>
      <c r="B97" s="300" t="s">
        <v>24</v>
      </c>
      <c r="C97" s="945">
        <v>20001</v>
      </c>
      <c r="D97" s="945" t="s">
        <v>76</v>
      </c>
      <c r="E97" s="946"/>
      <c r="F97" s="948">
        <f t="shared" ref="F97:M97" si="32">F$90/F$9*F16</f>
        <v>33.579962733420324</v>
      </c>
      <c r="G97" s="948">
        <f t="shared" si="32"/>
        <v>2.0128365762161109</v>
      </c>
      <c r="H97" s="948">
        <f t="shared" si="32"/>
        <v>7.7875241556637249</v>
      </c>
      <c r="I97" s="948">
        <f t="shared" si="32"/>
        <v>20.197964734246391</v>
      </c>
      <c r="J97" s="948">
        <f t="shared" si="32"/>
        <v>19.170413398383328</v>
      </c>
      <c r="K97" s="948">
        <f t="shared" si="32"/>
        <v>34.53532637266715</v>
      </c>
      <c r="L97" s="948">
        <f t="shared" si="32"/>
        <v>64.517700093380014</v>
      </c>
      <c r="M97" s="948">
        <f t="shared" si="32"/>
        <v>92.410493245260767</v>
      </c>
      <c r="N97" s="945"/>
      <c r="O97" s="939"/>
      <c r="P97" s="939"/>
      <c r="Q97" s="292"/>
      <c r="R97" s="292"/>
      <c r="S97" s="292"/>
      <c r="T97" s="294"/>
      <c r="U97" s="294"/>
      <c r="V97" s="294"/>
      <c r="W97" s="294"/>
      <c r="X97" s="294"/>
      <c r="Y97" s="294"/>
      <c r="Z97" s="294"/>
      <c r="AA97" s="294"/>
      <c r="AB97" s="294"/>
      <c r="AC97" s="294"/>
      <c r="AD97" s="294"/>
      <c r="AE97" s="294"/>
      <c r="AF97" s="294"/>
      <c r="AG97" s="294"/>
      <c r="AH97" s="294"/>
      <c r="AI97" s="294"/>
      <c r="AJ97" s="294"/>
      <c r="AK97" s="294"/>
      <c r="AL97" s="294"/>
      <c r="AM97" s="294"/>
      <c r="AN97" s="294"/>
    </row>
    <row r="98" spans="1:40">
      <c r="A98" s="291"/>
      <c r="B98" s="301"/>
      <c r="C98" s="301"/>
      <c r="D98" s="301"/>
      <c r="E98" s="301"/>
      <c r="F98" s="301"/>
      <c r="G98" s="301"/>
      <c r="H98" s="302"/>
      <c r="I98" s="302"/>
      <c r="J98" s="301"/>
      <c r="K98" s="301"/>
      <c r="L98" s="301"/>
      <c r="M98" s="301"/>
      <c r="N98" s="301"/>
      <c r="O98" s="939"/>
      <c r="P98" s="939"/>
      <c r="Q98" s="292"/>
      <c r="R98" s="292"/>
      <c r="S98" s="292"/>
      <c r="T98" s="294"/>
      <c r="U98" s="294"/>
      <c r="V98" s="294"/>
      <c r="W98" s="294"/>
      <c r="X98" s="294"/>
      <c r="Y98" s="294"/>
      <c r="Z98" s="294"/>
      <c r="AA98" s="294"/>
      <c r="AB98" s="294"/>
      <c r="AC98" s="294"/>
      <c r="AD98" s="294"/>
      <c r="AE98" s="294"/>
      <c r="AF98" s="294"/>
      <c r="AG98" s="294"/>
      <c r="AH98" s="294"/>
      <c r="AI98" s="294"/>
      <c r="AJ98" s="294"/>
      <c r="AK98" s="294"/>
      <c r="AL98" s="294"/>
      <c r="AM98" s="294"/>
      <c r="AN98" s="294"/>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E43" sqref="E43"/>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83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4759</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4759</v>
      </c>
      <c r="F9" s="54">
        <v>15.283196727294868</v>
      </c>
      <c r="G9" s="54">
        <v>2.8877128712871287</v>
      </c>
      <c r="H9" s="54">
        <v>4.8107973244147155</v>
      </c>
      <c r="I9" s="54">
        <v>8.7876031250000004</v>
      </c>
      <c r="J9" s="54">
        <v>11.048854430379746</v>
      </c>
      <c r="K9" s="54">
        <v>14.0238987854251</v>
      </c>
      <c r="L9" s="54">
        <v>23.394217486338796</v>
      </c>
      <c r="M9" s="54">
        <v>33.427667777777778</v>
      </c>
      <c r="N9" s="59">
        <v>754.03803320025213</v>
      </c>
      <c r="O9" s="11"/>
      <c r="P9" s="11"/>
      <c r="Q9" s="11"/>
      <c r="AI9" s="43"/>
      <c r="AJ9" s="43"/>
      <c r="AK9" s="43"/>
      <c r="AL9" s="43"/>
    </row>
    <row r="10" spans="1:69" s="44" customFormat="1">
      <c r="A10" s="1"/>
      <c r="B10" s="26" t="s">
        <v>19</v>
      </c>
      <c r="C10" s="53">
        <v>30</v>
      </c>
      <c r="D10" s="53">
        <v>500</v>
      </c>
      <c r="E10" s="28">
        <v>2540</v>
      </c>
      <c r="F10" s="56">
        <v>17.24566668788238</v>
      </c>
      <c r="G10" s="56">
        <v>3.4297317395811735</v>
      </c>
      <c r="H10" s="56">
        <v>5.5215806311567137</v>
      </c>
      <c r="I10" s="56">
        <v>10.092262229920324</v>
      </c>
      <c r="J10" s="56">
        <v>12.699887726441212</v>
      </c>
      <c r="K10" s="56">
        <v>15.838561704312111</v>
      </c>
      <c r="L10" s="56">
        <v>26.119173837944672</v>
      </c>
      <c r="M10" s="56">
        <v>37.682039238095243</v>
      </c>
      <c r="N10" s="53">
        <v>242.65984251968504</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1188</v>
      </c>
      <c r="F11" s="56">
        <v>13.305389758004198</v>
      </c>
      <c r="G11" s="56">
        <v>2.6052385129116491</v>
      </c>
      <c r="H11" s="56">
        <v>4.3985978401543937</v>
      </c>
      <c r="I11" s="56">
        <v>7.6054799021883293</v>
      </c>
      <c r="J11" s="56">
        <v>9.8000642732527705</v>
      </c>
      <c r="K11" s="56">
        <v>12.243647597347959</v>
      </c>
      <c r="L11" s="56">
        <v>20.214501912987778</v>
      </c>
      <c r="M11" s="56">
        <v>28.619261704765094</v>
      </c>
      <c r="N11" s="53">
        <v>717.95959595959596</v>
      </c>
      <c r="O11" s="11"/>
      <c r="P11" s="11"/>
      <c r="Q11" s="34" t="s">
        <v>23</v>
      </c>
      <c r="AI11" s="1"/>
      <c r="AJ11" s="43"/>
      <c r="AK11" s="43"/>
      <c r="AL11" s="43"/>
    </row>
    <row r="12" spans="1:69">
      <c r="B12" s="26" t="s">
        <v>19</v>
      </c>
      <c r="C12" s="53">
        <v>1001</v>
      </c>
      <c r="D12" s="53">
        <v>2000</v>
      </c>
      <c r="E12" s="28">
        <v>734</v>
      </c>
      <c r="F12" s="56">
        <v>13.167729795767924</v>
      </c>
      <c r="G12" s="56">
        <v>2.4402442124490351</v>
      </c>
      <c r="H12" s="56">
        <v>3.9908768782760631</v>
      </c>
      <c r="I12" s="56">
        <v>7.4932836236933795</v>
      </c>
      <c r="J12" s="56">
        <v>9.8370244040020296</v>
      </c>
      <c r="K12" s="56">
        <v>12.586219266055046</v>
      </c>
      <c r="L12" s="56">
        <v>21.38977370456303</v>
      </c>
      <c r="M12" s="56">
        <v>29.143169880291858</v>
      </c>
      <c r="N12" s="53">
        <v>1386.6307901907358</v>
      </c>
      <c r="O12" s="11"/>
      <c r="P12" s="11"/>
      <c r="Q12" s="34" t="s">
        <v>25</v>
      </c>
      <c r="AI12" s="1"/>
      <c r="AJ12" s="43"/>
      <c r="AK12" s="43"/>
      <c r="AL12" s="43"/>
    </row>
    <row r="13" spans="1:69">
      <c r="B13" s="26" t="s">
        <v>19</v>
      </c>
      <c r="C13" s="53">
        <v>2001</v>
      </c>
      <c r="D13" s="53">
        <v>5000</v>
      </c>
      <c r="E13" s="28">
        <v>250</v>
      </c>
      <c r="F13" s="56">
        <v>12.368351286802895</v>
      </c>
      <c r="G13" s="56">
        <v>2.0306213026692252</v>
      </c>
      <c r="H13" s="56">
        <v>3.8221699342416953</v>
      </c>
      <c r="I13" s="56">
        <v>6.9125599054606477</v>
      </c>
      <c r="J13" s="56">
        <v>8.5745576326410848</v>
      </c>
      <c r="K13" s="56">
        <v>10.461974728225963</v>
      </c>
      <c r="L13" s="56">
        <v>19.617625364875511</v>
      </c>
      <c r="M13" s="56">
        <v>27.692856130060964</v>
      </c>
      <c r="N13" s="53">
        <v>2848.1759999999999</v>
      </c>
      <c r="O13" s="11"/>
      <c r="P13" s="11"/>
      <c r="Q13" s="34" t="s">
        <v>26</v>
      </c>
      <c r="AI13" s="1"/>
      <c r="AJ13" s="43"/>
      <c r="AK13" s="43"/>
      <c r="AL13" s="43"/>
    </row>
    <row r="14" spans="1:69">
      <c r="B14" s="26" t="s">
        <v>19</v>
      </c>
      <c r="C14" s="53">
        <v>5001</v>
      </c>
      <c r="D14" s="53">
        <v>10000</v>
      </c>
      <c r="E14" s="28">
        <v>38</v>
      </c>
      <c r="F14" s="56">
        <v>8.0593097787562584</v>
      </c>
      <c r="G14" s="30">
        <v>1.3231679584501166</v>
      </c>
      <c r="H14" s="30">
        <v>2.4905543845581399</v>
      </c>
      <c r="I14" s="30">
        <v>4.5042754972330741</v>
      </c>
      <c r="J14" s="30">
        <v>5.5872455895547599</v>
      </c>
      <c r="K14" s="30">
        <v>6.8171006205377065</v>
      </c>
      <c r="L14" s="30">
        <v>12.782990737643141</v>
      </c>
      <c r="M14" s="30">
        <v>18.044871222960055</v>
      </c>
      <c r="N14" s="53">
        <v>6513.4210526315792</v>
      </c>
      <c r="O14" s="11"/>
      <c r="P14" s="11"/>
      <c r="Q14" s="34" t="s">
        <v>27</v>
      </c>
      <c r="AI14" s="1"/>
      <c r="AJ14" s="43"/>
      <c r="AK14" s="43"/>
      <c r="AL14" s="43"/>
    </row>
    <row r="15" spans="1:69">
      <c r="B15" s="26" t="s">
        <v>19</v>
      </c>
      <c r="C15" s="53">
        <v>10001</v>
      </c>
      <c r="D15" s="53">
        <v>20000</v>
      </c>
      <c r="E15" s="28">
        <v>6</v>
      </c>
      <c r="F15" s="56">
        <v>6.86</v>
      </c>
      <c r="G15" s="30">
        <v>1.1262666958024021</v>
      </c>
      <c r="H15" s="30">
        <v>2.1199337842930626</v>
      </c>
      <c r="I15" s="30">
        <v>3.8339920860800296</v>
      </c>
      <c r="J15" s="30">
        <v>4.7558048761665352</v>
      </c>
      <c r="K15" s="30">
        <v>5.8026445862843676</v>
      </c>
      <c r="L15" s="30">
        <v>10.880747715068571</v>
      </c>
      <c r="M15" s="30">
        <v>15.359605225226789</v>
      </c>
      <c r="N15" s="53">
        <v>11753.833333333334</v>
      </c>
      <c r="O15" s="11"/>
      <c r="P15" s="11"/>
      <c r="Q15" s="11"/>
      <c r="AI15" s="1"/>
      <c r="AJ15" s="43"/>
      <c r="AK15" s="43"/>
      <c r="AL15" s="43"/>
    </row>
    <row r="16" spans="1:69">
      <c r="B16" s="26" t="s">
        <v>19</v>
      </c>
      <c r="C16" s="53">
        <v>20001</v>
      </c>
      <c r="D16" s="53">
        <v>27063</v>
      </c>
      <c r="E16" s="28">
        <v>3</v>
      </c>
      <c r="F16" s="30">
        <v>5.7738473596413726</v>
      </c>
      <c r="G16" s="30">
        <v>0.94794343845637197</v>
      </c>
      <c r="H16" s="30">
        <v>1.7842819363053997</v>
      </c>
      <c r="I16" s="30">
        <v>3.2269511782943288</v>
      </c>
      <c r="J16" s="30">
        <v>4.0028121614028738</v>
      </c>
      <c r="K16" s="30">
        <v>4.8839043911742417</v>
      </c>
      <c r="L16" s="30">
        <v>9.1579849075178661</v>
      </c>
      <c r="M16" s="30">
        <v>12.927699136269608</v>
      </c>
      <c r="N16" s="53">
        <v>23770.333333333332</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3588467</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4759</v>
      </c>
      <c r="F26" s="54">
        <v>15.283196727294868</v>
      </c>
      <c r="G26" s="54">
        <v>2.8877128712871287</v>
      </c>
      <c r="H26" s="54">
        <v>4.8107973244147155</v>
      </c>
      <c r="I26" s="54">
        <v>8.7876031250000004</v>
      </c>
      <c r="J26" s="54">
        <v>11.048854430379746</v>
      </c>
      <c r="K26" s="54">
        <v>14.0238987854251</v>
      </c>
      <c r="L26" s="54">
        <v>23.394217486338796</v>
      </c>
      <c r="M26" s="54">
        <v>33.427667777777778</v>
      </c>
      <c r="N26" s="59">
        <v>754.03803320025213</v>
      </c>
      <c r="O26" s="11"/>
      <c r="P26" s="11"/>
      <c r="Q26" s="11"/>
      <c r="AI26" s="43"/>
      <c r="AJ26" s="43"/>
      <c r="AK26" s="43"/>
      <c r="AL26" s="43"/>
    </row>
    <row r="27" spans="1:69">
      <c r="B27" s="28" t="s">
        <v>20</v>
      </c>
      <c r="C27" s="28" t="s">
        <v>19</v>
      </c>
      <c r="D27" s="28" t="s">
        <v>19</v>
      </c>
      <c r="E27" s="28">
        <v>1618</v>
      </c>
      <c r="F27" s="56">
        <v>17.589411391476681</v>
      </c>
      <c r="G27" s="56">
        <v>3.2541496622555228</v>
      </c>
      <c r="H27" s="56">
        <v>5.7099747497774729</v>
      </c>
      <c r="I27" s="56">
        <v>10.586080041881198</v>
      </c>
      <c r="J27" s="56">
        <v>13.109228034159031</v>
      </c>
      <c r="K27" s="56">
        <v>16.569270095549502</v>
      </c>
      <c r="L27" s="56">
        <v>26.524268857360795</v>
      </c>
      <c r="M27" s="56">
        <v>37.610246016362503</v>
      </c>
      <c r="N27" s="33">
        <v>633.21075401730536</v>
      </c>
      <c r="O27" s="11"/>
      <c r="P27" s="11"/>
      <c r="Q27" s="11"/>
      <c r="AI27" s="43"/>
      <c r="AJ27" s="43"/>
      <c r="AK27" s="43"/>
      <c r="AL27" s="43"/>
    </row>
    <row r="28" spans="1:69">
      <c r="B28" s="28" t="s">
        <v>21</v>
      </c>
      <c r="C28" s="28" t="s">
        <v>19</v>
      </c>
      <c r="D28" s="28" t="s">
        <v>19</v>
      </c>
      <c r="E28" s="28">
        <v>881</v>
      </c>
      <c r="F28" s="56">
        <v>15.93529845027818</v>
      </c>
      <c r="G28" s="56">
        <v>2.9017797246376813</v>
      </c>
      <c r="H28" s="56">
        <v>5.1190849532163742</v>
      </c>
      <c r="I28" s="56">
        <v>9.3665832127284006</v>
      </c>
      <c r="J28" s="56">
        <v>12.12593971291866</v>
      </c>
      <c r="K28" s="56">
        <v>15.050363955499366</v>
      </c>
      <c r="L28" s="56">
        <v>24.352730369512209</v>
      </c>
      <c r="M28" s="56">
        <v>34.177374609116939</v>
      </c>
      <c r="N28" s="33">
        <v>859.47900113507376</v>
      </c>
      <c r="O28" s="11"/>
      <c r="P28" s="11"/>
      <c r="Q28" s="11"/>
      <c r="AI28" s="43"/>
      <c r="AJ28" s="43"/>
      <c r="AK28" s="43"/>
      <c r="AL28" s="43"/>
    </row>
    <row r="29" spans="1:69" s="44" customFormat="1">
      <c r="A29" s="1"/>
      <c r="B29" s="28" t="s">
        <v>22</v>
      </c>
      <c r="C29" s="28" t="s">
        <v>19</v>
      </c>
      <c r="D29" s="28" t="s">
        <v>19</v>
      </c>
      <c r="E29" s="28">
        <v>405</v>
      </c>
      <c r="F29" s="56">
        <v>15.320717065742537</v>
      </c>
      <c r="G29" s="56">
        <v>3.5355607515151517</v>
      </c>
      <c r="H29" s="56">
        <v>5.5200946946219567</v>
      </c>
      <c r="I29" s="56">
        <v>8.9003146889208136</v>
      </c>
      <c r="J29" s="56">
        <v>10.74722491349481</v>
      </c>
      <c r="K29" s="56">
        <v>14.7029154</v>
      </c>
      <c r="L29" s="56">
        <v>22.611848668073034</v>
      </c>
      <c r="M29" s="56">
        <v>33.47094678093282</v>
      </c>
      <c r="N29" s="33">
        <v>840.78271604938277</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1855</v>
      </c>
      <c r="F30" s="56">
        <v>12.953734365210957</v>
      </c>
      <c r="G30" s="56">
        <v>2.6086318452321762</v>
      </c>
      <c r="H30" s="56">
        <v>4.1863341929810689</v>
      </c>
      <c r="I30" s="56">
        <v>7.2026471168604749</v>
      </c>
      <c r="J30" s="56">
        <v>9.2891504911591358</v>
      </c>
      <c r="K30" s="56">
        <v>11.502530649440745</v>
      </c>
      <c r="L30" s="56">
        <v>19.600514078384421</v>
      </c>
      <c r="M30" s="56">
        <v>27.946923825371716</v>
      </c>
      <c r="N30" s="33">
        <v>790.41185983827495</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30</v>
      </c>
      <c r="C37" s="53">
        <v>500</v>
      </c>
      <c r="D37" s="53">
        <v>242.65984251968504</v>
      </c>
      <c r="E37" s="56">
        <v>17.24566668788238</v>
      </c>
      <c r="F37" s="948">
        <v>19.848015536677565</v>
      </c>
      <c r="G37" s="948">
        <v>17.981502858928941</v>
      </c>
      <c r="H37" s="948">
        <v>17.288004901701836</v>
      </c>
      <c r="I37" s="948">
        <v>14.617084973251989</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717.95959595959596</v>
      </c>
      <c r="E38" s="56">
        <v>13.305389758004198</v>
      </c>
      <c r="F38" s="948">
        <v>15.31315590275074</v>
      </c>
      <c r="G38" s="948">
        <v>13.873102635157929</v>
      </c>
      <c r="H38" s="948">
        <v>13.338054568632911</v>
      </c>
      <c r="I38" s="948">
        <v>11.277384412841467</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1386.6307901907358</v>
      </c>
      <c r="E39" s="56">
        <v>13.167729795767924</v>
      </c>
      <c r="F39" s="948">
        <v>15.1547232298542</v>
      </c>
      <c r="G39" s="948">
        <v>13.729569013100226</v>
      </c>
      <c r="H39" s="948">
        <v>13.20005665037435</v>
      </c>
      <c r="I39" s="948">
        <v>11.160706559683367</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2848.1759999999999</v>
      </c>
      <c r="E40" s="56">
        <v>12.368351286802895</v>
      </c>
      <c r="F40" s="948">
        <v>14.234719535432093</v>
      </c>
      <c r="G40" s="948">
        <v>12.896082711615524</v>
      </c>
      <c r="H40" s="948">
        <v>12.398715662437196</v>
      </c>
      <c r="I40" s="948">
        <v>10.483169193178224</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6513.4210526315792</v>
      </c>
      <c r="E41" s="56">
        <v>8.0593097787562584</v>
      </c>
      <c r="F41" s="948">
        <v>9.2754492243577928</v>
      </c>
      <c r="G41" s="948">
        <v>8.4031835040350291</v>
      </c>
      <c r="H41" s="948">
        <v>8.0790954319771906</v>
      </c>
      <c r="I41" s="948">
        <v>6.830911091689793</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11753.833333333334</v>
      </c>
      <c r="E42" s="56">
        <v>6.86</v>
      </c>
      <c r="F42" s="948">
        <v>7.8951651476181386</v>
      </c>
      <c r="G42" s="948">
        <v>7.1527017102172268</v>
      </c>
      <c r="H42" s="948">
        <v>6.8768413406137299</v>
      </c>
      <c r="I42" s="948">
        <v>5.8143999145573968</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27063</v>
      </c>
      <c r="D43" s="53">
        <v>23770.333333333332</v>
      </c>
      <c r="E43" s="948">
        <v>5.7738473596413726</v>
      </c>
      <c r="F43" s="948">
        <v>6.6451134754384222</v>
      </c>
      <c r="G43" s="948">
        <v>6.0202052308804754</v>
      </c>
      <c r="H43" s="948">
        <v>5.7880221890925974</v>
      </c>
      <c r="I43" s="948">
        <v>4.8937984831729224</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65</v>
      </c>
      <c r="D44" s="55">
        <v>754.03803320025213</v>
      </c>
      <c r="E44" s="54">
        <v>15.283196727294868</v>
      </c>
      <c r="F44" s="54">
        <v>17.589411391476681</v>
      </c>
      <c r="G44" s="54">
        <v>15.93529845027818</v>
      </c>
      <c r="H44" s="54">
        <v>15.320717065742537</v>
      </c>
      <c r="I44" s="54">
        <v>12.953734365210957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274"/>
      <c r="B46" s="278" t="s">
        <v>221</v>
      </c>
      <c r="C46" s="279"/>
      <c r="D46" s="279"/>
      <c r="E46" s="279"/>
      <c r="F46" s="279"/>
      <c r="G46" s="279"/>
      <c r="H46" s="279"/>
      <c r="I46" s="279"/>
      <c r="J46" s="279"/>
      <c r="K46" s="279"/>
      <c r="L46" s="280"/>
      <c r="M46" s="280"/>
      <c r="N46" s="279"/>
      <c r="O46" s="279"/>
      <c r="P46" s="279"/>
      <c r="Q46" s="279"/>
      <c r="R46" s="279"/>
      <c r="S46" s="279"/>
      <c r="T46" s="279"/>
      <c r="U46" s="279"/>
      <c r="V46" s="279"/>
      <c r="W46" s="279"/>
      <c r="X46" s="279"/>
      <c r="Y46" s="279"/>
      <c r="Z46" s="279"/>
      <c r="AA46" s="279"/>
      <c r="AB46" s="279"/>
      <c r="AC46" s="279"/>
      <c r="AD46" s="279"/>
      <c r="AE46" s="277"/>
      <c r="AF46" s="277"/>
      <c r="AG46" s="277"/>
      <c r="AH46" s="277"/>
      <c r="AI46" s="277"/>
      <c r="AJ46" s="277"/>
      <c r="AK46" s="277"/>
      <c r="AL46" s="277"/>
      <c r="AM46" s="275"/>
      <c r="AN46" s="275"/>
    </row>
    <row r="47" spans="1:40">
      <c r="A47" s="273"/>
      <c r="B47" s="273"/>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73"/>
      <c r="AM47" s="273"/>
      <c r="AN47" s="273"/>
    </row>
    <row r="48" spans="1:40">
      <c r="A48" s="274"/>
      <c r="B48" s="289" t="s">
        <v>214</v>
      </c>
      <c r="C48" s="275"/>
      <c r="D48" s="275"/>
      <c r="E48" s="275"/>
      <c r="F48" s="275"/>
      <c r="G48" s="275"/>
      <c r="H48" s="275"/>
      <c r="I48" s="275"/>
      <c r="J48" s="275"/>
      <c r="K48" s="275"/>
      <c r="L48" s="275"/>
      <c r="M48" s="275"/>
      <c r="N48" s="276"/>
      <c r="O48" s="276"/>
      <c r="P48" s="939"/>
      <c r="Q48" s="275"/>
      <c r="R48" s="275"/>
      <c r="S48" s="275"/>
      <c r="T48" s="277"/>
      <c r="U48" s="277"/>
      <c r="V48" s="277"/>
      <c r="W48" s="277"/>
      <c r="X48" s="277"/>
      <c r="Y48" s="277"/>
      <c r="Z48" s="277"/>
      <c r="AA48" s="277"/>
      <c r="AB48" s="277"/>
      <c r="AC48" s="277"/>
      <c r="AD48" s="277"/>
      <c r="AE48" s="277"/>
      <c r="AF48" s="277"/>
      <c r="AG48" s="277"/>
      <c r="AH48" s="277"/>
      <c r="AI48" s="277"/>
      <c r="AJ48" s="277"/>
      <c r="AK48" s="277"/>
      <c r="AL48" s="277"/>
      <c r="AM48" s="277"/>
      <c r="AN48" s="277"/>
    </row>
    <row r="49" spans="1:40">
      <c r="A49" s="274"/>
      <c r="B49" s="281">
        <v>1</v>
      </c>
      <c r="C49" s="281">
        <v>2</v>
      </c>
      <c r="D49" s="281">
        <v>3</v>
      </c>
      <c r="E49" s="281">
        <v>4</v>
      </c>
      <c r="F49" s="281">
        <v>5</v>
      </c>
      <c r="G49" s="281">
        <v>7</v>
      </c>
      <c r="H49" s="281">
        <v>8</v>
      </c>
      <c r="I49" s="281">
        <v>9</v>
      </c>
      <c r="J49" s="281">
        <v>10</v>
      </c>
      <c r="K49" s="281">
        <v>11</v>
      </c>
      <c r="L49" s="281">
        <v>12</v>
      </c>
      <c r="M49" s="281">
        <v>13</v>
      </c>
      <c r="N49" s="281">
        <v>14</v>
      </c>
      <c r="O49" s="939"/>
      <c r="P49" s="939"/>
      <c r="Q49" s="275"/>
      <c r="R49" s="275"/>
      <c r="S49" s="275"/>
      <c r="T49" s="277"/>
      <c r="U49" s="277"/>
      <c r="V49" s="277"/>
      <c r="W49" s="277"/>
      <c r="X49" s="277"/>
      <c r="Y49" s="277"/>
      <c r="Z49" s="277"/>
      <c r="AA49" s="277"/>
      <c r="AB49" s="277"/>
      <c r="AC49" s="277"/>
      <c r="AD49" s="277"/>
      <c r="AE49" s="277"/>
      <c r="AF49" s="277"/>
      <c r="AG49" s="277"/>
      <c r="AH49" s="277"/>
      <c r="AI49" s="277"/>
      <c r="AJ49" s="277"/>
      <c r="AK49" s="277"/>
      <c r="AL49" s="277"/>
      <c r="AM49" s="277"/>
      <c r="AN49" s="277"/>
    </row>
    <row r="50" spans="1:40" ht="60">
      <c r="A50" s="274"/>
      <c r="B50" s="281" t="s">
        <v>5</v>
      </c>
      <c r="C50" s="281" t="s">
        <v>28</v>
      </c>
      <c r="D50" s="281" t="s">
        <v>29</v>
      </c>
      <c r="E50" s="281" t="s">
        <v>215</v>
      </c>
      <c r="F50" s="281" t="s">
        <v>9</v>
      </c>
      <c r="G50" s="281" t="s">
        <v>11</v>
      </c>
      <c r="H50" s="281" t="s">
        <v>12</v>
      </c>
      <c r="I50" s="281" t="s">
        <v>13</v>
      </c>
      <c r="J50" s="281" t="s">
        <v>14</v>
      </c>
      <c r="K50" s="281" t="s">
        <v>15</v>
      </c>
      <c r="L50" s="281" t="s">
        <v>16</v>
      </c>
      <c r="M50" s="281" t="s">
        <v>17</v>
      </c>
      <c r="N50" s="281" t="s">
        <v>216</v>
      </c>
      <c r="O50" s="939"/>
      <c r="P50" s="939"/>
      <c r="Q50" s="275"/>
      <c r="R50" s="275"/>
      <c r="S50" s="275"/>
      <c r="T50" s="277"/>
      <c r="U50" s="277"/>
      <c r="V50" s="277"/>
      <c r="W50" s="277"/>
      <c r="X50" s="277"/>
      <c r="Y50" s="277"/>
      <c r="Z50" s="277"/>
      <c r="AA50" s="277"/>
      <c r="AB50" s="277"/>
      <c r="AC50" s="277"/>
      <c r="AD50" s="277"/>
      <c r="AE50" s="277"/>
      <c r="AF50" s="277"/>
      <c r="AG50" s="277"/>
      <c r="AH50" s="277"/>
      <c r="AI50" s="277"/>
      <c r="AJ50" s="277"/>
      <c r="AK50" s="277"/>
      <c r="AL50" s="277"/>
      <c r="AM50" s="277"/>
      <c r="AN50" s="277"/>
    </row>
    <row r="51" spans="1:40">
      <c r="A51" s="274"/>
      <c r="B51" s="287" t="s">
        <v>20</v>
      </c>
      <c r="C51" s="287" t="s">
        <v>19</v>
      </c>
      <c r="D51" s="287" t="s">
        <v>19</v>
      </c>
      <c r="E51" s="287">
        <f t="shared" ref="E51" si="0">E27</f>
        <v>1618</v>
      </c>
      <c r="F51" s="951">
        <f>F27</f>
        <v>17.589411391476681</v>
      </c>
      <c r="G51" s="951">
        <f t="shared" ref="G51:N51" si="1">G27</f>
        <v>3.2541496622555228</v>
      </c>
      <c r="H51" s="951">
        <f t="shared" si="1"/>
        <v>5.7099747497774729</v>
      </c>
      <c r="I51" s="951">
        <f t="shared" si="1"/>
        <v>10.586080041881198</v>
      </c>
      <c r="J51" s="951">
        <f t="shared" si="1"/>
        <v>13.109228034159031</v>
      </c>
      <c r="K51" s="951">
        <f t="shared" si="1"/>
        <v>16.569270095549502</v>
      </c>
      <c r="L51" s="951">
        <f t="shared" si="1"/>
        <v>26.524268857360795</v>
      </c>
      <c r="M51" s="951">
        <f t="shared" si="1"/>
        <v>37.610246016362503</v>
      </c>
      <c r="N51" s="952">
        <f t="shared" si="1"/>
        <v>633.21075401730536</v>
      </c>
      <c r="O51" s="939"/>
      <c r="P51" s="939"/>
      <c r="Q51" s="275"/>
      <c r="R51" s="275"/>
      <c r="S51" s="275"/>
      <c r="T51" s="277"/>
      <c r="U51" s="277"/>
      <c r="V51" s="277"/>
      <c r="W51" s="277"/>
      <c r="X51" s="277"/>
      <c r="Y51" s="277"/>
      <c r="Z51" s="277"/>
      <c r="AA51" s="277"/>
      <c r="AB51" s="277"/>
      <c r="AC51" s="277"/>
      <c r="AD51" s="277"/>
      <c r="AE51" s="277"/>
      <c r="AF51" s="277"/>
      <c r="AG51" s="277"/>
      <c r="AH51" s="277"/>
      <c r="AI51" s="277"/>
      <c r="AJ51" s="277"/>
      <c r="AK51" s="277"/>
      <c r="AL51" s="277"/>
      <c r="AM51" s="277"/>
      <c r="AN51" s="277"/>
    </row>
    <row r="52" spans="1:40">
      <c r="A52" s="274"/>
      <c r="B52" s="283" t="s">
        <v>20</v>
      </c>
      <c r="C52" s="282" t="s">
        <v>75</v>
      </c>
      <c r="D52" s="282">
        <v>500</v>
      </c>
      <c r="E52" s="283"/>
      <c r="F52" s="948">
        <f>F$51/F$9*F10</f>
        <v>19.848015536677565</v>
      </c>
      <c r="G52" s="948">
        <f t="shared" ref="G52:M52" si="2">G$51/G$9*G10</f>
        <v>3.8649481023403953</v>
      </c>
      <c r="H52" s="948">
        <f t="shared" si="2"/>
        <v>6.5536092786035054</v>
      </c>
      <c r="I52" s="948">
        <f t="shared" si="2"/>
        <v>12.157751579113443</v>
      </c>
      <c r="J52" s="948">
        <f t="shared" si="2"/>
        <v>15.068143513264955</v>
      </c>
      <c r="K52" s="948">
        <f t="shared" si="2"/>
        <v>18.713298692409179</v>
      </c>
      <c r="L52" s="948">
        <f t="shared" si="2"/>
        <v>29.613813311530894</v>
      </c>
      <c r="M52" s="948">
        <f t="shared" si="2"/>
        <v>42.396938235850882</v>
      </c>
      <c r="N52" s="282"/>
      <c r="O52" s="939"/>
      <c r="P52" s="939"/>
      <c r="Q52" s="275"/>
      <c r="R52" s="275"/>
      <c r="S52" s="275"/>
      <c r="T52" s="277"/>
      <c r="U52" s="277"/>
      <c r="V52" s="277"/>
      <c r="W52" s="277"/>
      <c r="X52" s="277"/>
      <c r="Y52" s="277"/>
      <c r="Z52" s="277"/>
      <c r="AA52" s="277"/>
      <c r="AB52" s="277"/>
      <c r="AC52" s="277"/>
      <c r="AD52" s="277"/>
      <c r="AE52" s="277"/>
      <c r="AF52" s="277"/>
      <c r="AG52" s="277"/>
      <c r="AH52" s="277"/>
      <c r="AI52" s="277"/>
      <c r="AJ52" s="277"/>
      <c r="AK52" s="277"/>
      <c r="AL52" s="277"/>
      <c r="AM52" s="277"/>
      <c r="AN52" s="277"/>
    </row>
    <row r="53" spans="1:40">
      <c r="A53" s="274"/>
      <c r="B53" s="283" t="s">
        <v>20</v>
      </c>
      <c r="C53" s="282">
        <v>501</v>
      </c>
      <c r="D53" s="282">
        <v>1000</v>
      </c>
      <c r="E53" s="283"/>
      <c r="F53" s="948">
        <f t="shared" ref="F53:M53" si="3">F$51/F$9*F11</f>
        <v>15.31315590275074</v>
      </c>
      <c r="G53" s="948">
        <f t="shared" si="3"/>
        <v>2.9358306745738649</v>
      </c>
      <c r="H53" s="948">
        <f t="shared" si="3"/>
        <v>5.2207318055667482</v>
      </c>
      <c r="I53" s="948">
        <f t="shared" si="3"/>
        <v>9.1620226649100545</v>
      </c>
      <c r="J53" s="948">
        <f t="shared" si="3"/>
        <v>11.627565383995202</v>
      </c>
      <c r="K53" s="948">
        <f t="shared" si="3"/>
        <v>14.465899041286796</v>
      </c>
      <c r="L53" s="948">
        <f t="shared" si="3"/>
        <v>22.919120242890138</v>
      </c>
      <c r="M53" s="948">
        <f t="shared" si="3"/>
        <v>32.200196576036248</v>
      </c>
      <c r="N53" s="282"/>
      <c r="O53" s="939"/>
      <c r="P53" s="939"/>
      <c r="Q53" s="275"/>
      <c r="R53" s="275"/>
      <c r="S53" s="275"/>
      <c r="T53" s="277"/>
      <c r="U53" s="277"/>
      <c r="V53" s="277"/>
      <c r="W53" s="277"/>
      <c r="X53" s="277"/>
      <c r="Y53" s="277"/>
      <c r="Z53" s="277"/>
      <c r="AA53" s="277"/>
      <c r="AB53" s="277"/>
      <c r="AC53" s="277"/>
      <c r="AD53" s="277"/>
      <c r="AE53" s="277"/>
      <c r="AF53" s="277"/>
      <c r="AG53" s="277"/>
      <c r="AH53" s="277"/>
      <c r="AI53" s="277"/>
      <c r="AJ53" s="277"/>
      <c r="AK53" s="277"/>
      <c r="AL53" s="277"/>
      <c r="AM53" s="277"/>
      <c r="AN53" s="277"/>
    </row>
    <row r="54" spans="1:40">
      <c r="A54" s="274"/>
      <c r="B54" s="283" t="s">
        <v>20</v>
      </c>
      <c r="C54" s="282">
        <v>1001</v>
      </c>
      <c r="D54" s="282">
        <v>2000</v>
      </c>
      <c r="E54" s="283"/>
      <c r="F54" s="948">
        <f t="shared" ref="F54:M54" si="4">F$51/F$9*F12</f>
        <v>15.1547232298542</v>
      </c>
      <c r="G54" s="948">
        <f t="shared" si="4"/>
        <v>2.7498993957188507</v>
      </c>
      <c r="H54" s="948">
        <f t="shared" si="4"/>
        <v>4.7368044562549612</v>
      </c>
      <c r="I54" s="948">
        <f t="shared" si="4"/>
        <v>9.0268642186700596</v>
      </c>
      <c r="J54" s="948">
        <f t="shared" si="4"/>
        <v>11.671417783827003</v>
      </c>
      <c r="K54" s="948">
        <f t="shared" si="4"/>
        <v>14.870648290603258</v>
      </c>
      <c r="L54" s="948">
        <f t="shared" si="4"/>
        <v>24.251638631180658</v>
      </c>
      <c r="M54" s="948">
        <f t="shared" si="4"/>
        <v>32.789657842150795</v>
      </c>
      <c r="N54" s="282"/>
      <c r="O54" s="939"/>
      <c r="P54" s="939"/>
      <c r="Q54" s="275"/>
      <c r="R54" s="275"/>
      <c r="S54" s="275"/>
      <c r="T54" s="277"/>
      <c r="U54" s="277"/>
      <c r="V54" s="277"/>
      <c r="W54" s="277"/>
      <c r="X54" s="277"/>
      <c r="Y54" s="277"/>
      <c r="Z54" s="277"/>
      <c r="AA54" s="277"/>
      <c r="AB54" s="277"/>
      <c r="AC54" s="277"/>
      <c r="AD54" s="277"/>
      <c r="AE54" s="277"/>
      <c r="AF54" s="277"/>
      <c r="AG54" s="277"/>
      <c r="AH54" s="277"/>
      <c r="AI54" s="277"/>
      <c r="AJ54" s="277"/>
      <c r="AK54" s="277"/>
      <c r="AL54" s="277"/>
      <c r="AM54" s="277"/>
      <c r="AN54" s="277"/>
    </row>
    <row r="55" spans="1:40">
      <c r="A55" s="274"/>
      <c r="B55" s="283" t="s">
        <v>20</v>
      </c>
      <c r="C55" s="282">
        <v>2001</v>
      </c>
      <c r="D55" s="282">
        <v>5000</v>
      </c>
      <c r="E55" s="283"/>
      <c r="F55" s="948">
        <f t="shared" ref="F55:M55" si="5">F$51/F$9*F13</f>
        <v>14.234719535432093</v>
      </c>
      <c r="G55" s="948">
        <f t="shared" si="5"/>
        <v>2.2882973206766906</v>
      </c>
      <c r="H55" s="948">
        <f t="shared" si="5"/>
        <v>4.5365648024953718</v>
      </c>
      <c r="I55" s="948">
        <f t="shared" si="5"/>
        <v>8.3272891837050427</v>
      </c>
      <c r="J55" s="948">
        <f t="shared" si="5"/>
        <v>10.173528125165772</v>
      </c>
      <c r="K55" s="948">
        <f t="shared" si="5"/>
        <v>12.360848267455209</v>
      </c>
      <c r="L55" s="948">
        <f t="shared" si="5"/>
        <v>22.242384034635759</v>
      </c>
      <c r="M55" s="948">
        <f t="shared" si="5"/>
        <v>31.157876130374927</v>
      </c>
      <c r="N55" s="282"/>
      <c r="O55" s="939"/>
      <c r="P55" s="939"/>
      <c r="Q55" s="275"/>
      <c r="R55" s="275"/>
      <c r="S55" s="275"/>
      <c r="T55" s="277"/>
      <c r="U55" s="277"/>
      <c r="V55" s="277"/>
      <c r="W55" s="277"/>
      <c r="X55" s="277"/>
      <c r="Y55" s="277"/>
      <c r="Z55" s="277"/>
      <c r="AA55" s="277"/>
      <c r="AB55" s="277"/>
      <c r="AC55" s="277"/>
      <c r="AD55" s="277"/>
      <c r="AE55" s="277"/>
      <c r="AF55" s="277"/>
      <c r="AG55" s="277"/>
      <c r="AH55" s="277"/>
      <c r="AI55" s="277"/>
      <c r="AJ55" s="277"/>
      <c r="AK55" s="277"/>
      <c r="AL55" s="277"/>
      <c r="AM55" s="277"/>
      <c r="AN55" s="277"/>
    </row>
    <row r="56" spans="1:40">
      <c r="A56" s="274"/>
      <c r="B56" s="283" t="s">
        <v>20</v>
      </c>
      <c r="C56" s="282">
        <v>5001</v>
      </c>
      <c r="D56" s="282">
        <v>10000</v>
      </c>
      <c r="E56" s="283"/>
      <c r="F56" s="948">
        <f t="shared" ref="F56:M56" si="6">F$51/F$9*F14</f>
        <v>9.2754492243577928</v>
      </c>
      <c r="G56" s="948">
        <f t="shared" si="6"/>
        <v>1.491071570137988</v>
      </c>
      <c r="H56" s="948">
        <f t="shared" si="6"/>
        <v>2.9560593992607429</v>
      </c>
      <c r="I56" s="948">
        <f t="shared" si="6"/>
        <v>5.4261236273564126</v>
      </c>
      <c r="J56" s="948">
        <f t="shared" si="6"/>
        <v>6.6291466665476984</v>
      </c>
      <c r="K56" s="948">
        <f t="shared" si="6"/>
        <v>8.054420755490602</v>
      </c>
      <c r="L56" s="948">
        <f t="shared" si="6"/>
        <v>14.493303027741597</v>
      </c>
      <c r="M56" s="948">
        <f t="shared" si="6"/>
        <v>20.302704051650259</v>
      </c>
      <c r="N56" s="282"/>
      <c r="O56" s="939"/>
      <c r="P56" s="939"/>
      <c r="Q56" s="275"/>
      <c r="R56" s="275"/>
      <c r="S56" s="275"/>
      <c r="T56" s="277"/>
      <c r="U56" s="277"/>
      <c r="V56" s="277"/>
      <c r="W56" s="277"/>
      <c r="X56" s="277"/>
      <c r="Y56" s="277"/>
      <c r="Z56" s="277"/>
      <c r="AA56" s="277"/>
      <c r="AB56" s="277"/>
      <c r="AC56" s="277"/>
      <c r="AD56" s="277"/>
      <c r="AE56" s="277"/>
      <c r="AF56" s="277"/>
      <c r="AG56" s="277"/>
      <c r="AH56" s="277"/>
      <c r="AI56" s="277"/>
      <c r="AJ56" s="277"/>
      <c r="AK56" s="277"/>
      <c r="AL56" s="277"/>
      <c r="AM56" s="277"/>
      <c r="AN56" s="277"/>
    </row>
    <row r="57" spans="1:40">
      <c r="A57" s="274"/>
      <c r="B57" s="283" t="s">
        <v>20</v>
      </c>
      <c r="C57" s="282">
        <v>10001</v>
      </c>
      <c r="D57" s="282">
        <v>20000</v>
      </c>
      <c r="E57" s="283"/>
      <c r="F57" s="948">
        <f t="shared" ref="F57:M57" si="7">F$51/F$9*F15</f>
        <v>7.8951651476181386</v>
      </c>
      <c r="G57" s="948">
        <f t="shared" si="7"/>
        <v>1.2691844899806215</v>
      </c>
      <c r="H57" s="948">
        <f t="shared" si="7"/>
        <v>2.5161667730382438</v>
      </c>
      <c r="I57" s="948">
        <f t="shared" si="7"/>
        <v>4.6186595509435069</v>
      </c>
      <c r="J57" s="948">
        <f t="shared" si="7"/>
        <v>5.6426601509211647</v>
      </c>
      <c r="K57" s="948">
        <f t="shared" si="7"/>
        <v>6.8558385146466501</v>
      </c>
      <c r="L57" s="948">
        <f t="shared" si="7"/>
        <v>12.336547607635307</v>
      </c>
      <c r="M57" s="948">
        <f t="shared" si="7"/>
        <v>17.281448860725448</v>
      </c>
      <c r="N57" s="282"/>
      <c r="O57" s="939"/>
      <c r="P57" s="939"/>
      <c r="Q57" s="275"/>
      <c r="R57" s="275"/>
      <c r="S57" s="275"/>
      <c r="T57" s="277"/>
      <c r="U57" s="277"/>
      <c r="V57" s="277"/>
      <c r="W57" s="277"/>
      <c r="X57" s="277"/>
      <c r="Y57" s="277"/>
      <c r="Z57" s="277"/>
      <c r="AA57" s="277"/>
      <c r="AB57" s="277"/>
      <c r="AC57" s="277"/>
      <c r="AD57" s="277"/>
      <c r="AE57" s="277"/>
      <c r="AF57" s="277"/>
      <c r="AG57" s="277"/>
      <c r="AH57" s="277"/>
      <c r="AI57" s="277"/>
      <c r="AJ57" s="277"/>
      <c r="AK57" s="277"/>
      <c r="AL57" s="277"/>
      <c r="AM57" s="277"/>
      <c r="AN57" s="277"/>
    </row>
    <row r="58" spans="1:40">
      <c r="A58" s="274"/>
      <c r="B58" s="283" t="s">
        <v>20</v>
      </c>
      <c r="C58" s="282">
        <v>20001</v>
      </c>
      <c r="D58" s="282" t="s">
        <v>76</v>
      </c>
      <c r="E58" s="283"/>
      <c r="F58" s="948">
        <f t="shared" ref="F58:M58" si="8">F$51/F$9*F16</f>
        <v>6.6451134754384222</v>
      </c>
      <c r="G58" s="948">
        <f t="shared" si="8"/>
        <v>1.0682328741067628</v>
      </c>
      <c r="H58" s="948">
        <f t="shared" si="8"/>
        <v>2.1177788453242297</v>
      </c>
      <c r="I58" s="948">
        <f t="shared" si="8"/>
        <v>3.8873812322591212</v>
      </c>
      <c r="J58" s="948">
        <f t="shared" si="8"/>
        <v>4.7492504976311603</v>
      </c>
      <c r="K58" s="948">
        <f t="shared" si="8"/>
        <v>5.7703447676268489</v>
      </c>
      <c r="L58" s="948">
        <f t="shared" si="8"/>
        <v>10.38328612703137</v>
      </c>
      <c r="M58" s="948">
        <f t="shared" si="8"/>
        <v>14.545254792314433</v>
      </c>
      <c r="N58" s="282"/>
      <c r="O58" s="939"/>
      <c r="P58" s="939"/>
      <c r="Q58" s="275"/>
      <c r="R58" s="275"/>
      <c r="S58" s="275"/>
      <c r="T58" s="277"/>
      <c r="U58" s="277"/>
      <c r="V58" s="277"/>
      <c r="W58" s="277"/>
      <c r="X58" s="277"/>
      <c r="Y58" s="277"/>
      <c r="Z58" s="277"/>
      <c r="AA58" s="277"/>
      <c r="AB58" s="277"/>
      <c r="AC58" s="277"/>
      <c r="AD58" s="277"/>
      <c r="AE58" s="277"/>
      <c r="AF58" s="277"/>
      <c r="AG58" s="277"/>
      <c r="AH58" s="277"/>
      <c r="AI58" s="277"/>
      <c r="AJ58" s="277"/>
      <c r="AK58" s="277"/>
      <c r="AL58" s="277"/>
      <c r="AM58" s="277"/>
      <c r="AN58" s="277"/>
    </row>
    <row r="59" spans="1:40">
      <c r="A59" s="274"/>
      <c r="B59" s="284"/>
      <c r="C59" s="284"/>
      <c r="D59" s="284"/>
      <c r="E59" s="284"/>
      <c r="F59" s="284"/>
      <c r="G59" s="284"/>
      <c r="H59" s="285"/>
      <c r="I59" s="285"/>
      <c r="J59" s="284"/>
      <c r="K59" s="284"/>
      <c r="L59" s="284"/>
      <c r="M59" s="284"/>
      <c r="N59" s="284"/>
      <c r="O59" s="939"/>
      <c r="P59" s="939"/>
      <c r="Q59" s="275"/>
      <c r="R59" s="275"/>
      <c r="S59" s="275"/>
      <c r="T59" s="277"/>
      <c r="U59" s="277"/>
      <c r="V59" s="277"/>
      <c r="W59" s="277"/>
      <c r="X59" s="277"/>
      <c r="Y59" s="277"/>
      <c r="Z59" s="277"/>
      <c r="AA59" s="277"/>
      <c r="AB59" s="277"/>
      <c r="AC59" s="277"/>
      <c r="AD59" s="277"/>
      <c r="AE59" s="277"/>
      <c r="AF59" s="277"/>
      <c r="AG59" s="277"/>
      <c r="AH59" s="277"/>
      <c r="AI59" s="277"/>
      <c r="AJ59" s="277"/>
      <c r="AK59" s="277"/>
      <c r="AL59" s="277"/>
      <c r="AM59" s="277"/>
      <c r="AN59" s="277"/>
    </row>
    <row r="60" spans="1:40">
      <c r="A60" s="274"/>
      <c r="B60" s="277"/>
      <c r="C60" s="277"/>
      <c r="D60" s="277"/>
      <c r="E60" s="277"/>
      <c r="F60" s="277"/>
      <c r="G60" s="277"/>
      <c r="H60" s="277"/>
      <c r="I60" s="277"/>
      <c r="J60" s="277"/>
      <c r="K60" s="277"/>
      <c r="L60" s="277"/>
      <c r="M60" s="277"/>
      <c r="N60" s="277"/>
      <c r="O60" s="939"/>
      <c r="P60" s="939"/>
      <c r="Q60" s="275"/>
      <c r="R60" s="275"/>
      <c r="S60" s="275"/>
      <c r="T60" s="277"/>
      <c r="U60" s="277"/>
      <c r="V60" s="277"/>
      <c r="W60" s="277"/>
      <c r="X60" s="277"/>
      <c r="Y60" s="277"/>
      <c r="Z60" s="277"/>
      <c r="AA60" s="277"/>
      <c r="AB60" s="277"/>
      <c r="AC60" s="277"/>
      <c r="AD60" s="277"/>
      <c r="AE60" s="277"/>
      <c r="AF60" s="277"/>
      <c r="AG60" s="277"/>
      <c r="AH60" s="277"/>
      <c r="AI60" s="277"/>
      <c r="AJ60" s="277"/>
      <c r="AK60" s="277"/>
      <c r="AL60" s="277"/>
      <c r="AM60" s="277"/>
      <c r="AN60" s="277"/>
    </row>
    <row r="61" spans="1:40">
      <c r="A61" s="274"/>
      <c r="B61" s="954" t="s">
        <v>222</v>
      </c>
      <c r="C61" s="275"/>
      <c r="D61" s="275"/>
      <c r="E61" s="275"/>
      <c r="F61" s="275"/>
      <c r="G61" s="275"/>
      <c r="H61" s="276"/>
      <c r="I61" s="276"/>
      <c r="J61" s="275"/>
      <c r="K61" s="275"/>
      <c r="L61" s="275"/>
      <c r="M61" s="275"/>
      <c r="N61" s="275"/>
      <c r="O61" s="939"/>
      <c r="P61" s="939"/>
      <c r="Q61" s="275"/>
      <c r="R61" s="275"/>
      <c r="S61" s="275"/>
      <c r="T61" s="277"/>
      <c r="U61" s="277"/>
      <c r="V61" s="277"/>
      <c r="W61" s="277"/>
      <c r="X61" s="277"/>
      <c r="Y61" s="277"/>
      <c r="Z61" s="277"/>
      <c r="AA61" s="277"/>
      <c r="AB61" s="277"/>
      <c r="AC61" s="277"/>
      <c r="AD61" s="277"/>
      <c r="AE61" s="277"/>
      <c r="AF61" s="277"/>
      <c r="AG61" s="277"/>
      <c r="AH61" s="277"/>
      <c r="AI61" s="277"/>
      <c r="AJ61" s="277"/>
      <c r="AK61" s="277"/>
      <c r="AL61" s="277"/>
      <c r="AM61" s="277"/>
      <c r="AN61" s="277"/>
    </row>
    <row r="62" spans="1:40">
      <c r="A62" s="274"/>
      <c r="B62" s="281">
        <v>1</v>
      </c>
      <c r="C62" s="281">
        <v>2</v>
      </c>
      <c r="D62" s="281">
        <v>3</v>
      </c>
      <c r="E62" s="281">
        <v>4</v>
      </c>
      <c r="F62" s="281">
        <v>5</v>
      </c>
      <c r="G62" s="281">
        <v>7</v>
      </c>
      <c r="H62" s="281">
        <v>8</v>
      </c>
      <c r="I62" s="281">
        <v>9</v>
      </c>
      <c r="J62" s="281">
        <v>10</v>
      </c>
      <c r="K62" s="281">
        <v>11</v>
      </c>
      <c r="L62" s="281">
        <v>12</v>
      </c>
      <c r="M62" s="281">
        <v>13</v>
      </c>
      <c r="N62" s="281">
        <v>14</v>
      </c>
      <c r="O62" s="939"/>
      <c r="P62" s="939"/>
      <c r="Q62" s="275"/>
      <c r="R62" s="275"/>
      <c r="S62" s="275"/>
      <c r="T62" s="277"/>
      <c r="U62" s="277"/>
      <c r="V62" s="277"/>
      <c r="W62" s="277"/>
      <c r="X62" s="277"/>
      <c r="Y62" s="277"/>
      <c r="Z62" s="277"/>
      <c r="AA62" s="277"/>
      <c r="AB62" s="277"/>
      <c r="AC62" s="277"/>
      <c r="AD62" s="277"/>
      <c r="AE62" s="277"/>
      <c r="AF62" s="277"/>
      <c r="AG62" s="277"/>
      <c r="AH62" s="277"/>
      <c r="AI62" s="277"/>
      <c r="AJ62" s="277"/>
      <c r="AK62" s="277"/>
      <c r="AL62" s="277"/>
      <c r="AM62" s="277"/>
      <c r="AN62" s="277"/>
    </row>
    <row r="63" spans="1:40" ht="60">
      <c r="A63" s="274"/>
      <c r="B63" s="281" t="s">
        <v>5</v>
      </c>
      <c r="C63" s="281" t="s">
        <v>28</v>
      </c>
      <c r="D63" s="281" t="s">
        <v>29</v>
      </c>
      <c r="E63" s="281" t="s">
        <v>215</v>
      </c>
      <c r="F63" s="281" t="s">
        <v>9</v>
      </c>
      <c r="G63" s="281" t="s">
        <v>11</v>
      </c>
      <c r="H63" s="281" t="s">
        <v>12</v>
      </c>
      <c r="I63" s="281" t="s">
        <v>13</v>
      </c>
      <c r="J63" s="281" t="s">
        <v>14</v>
      </c>
      <c r="K63" s="281" t="s">
        <v>15</v>
      </c>
      <c r="L63" s="281" t="s">
        <v>16</v>
      </c>
      <c r="M63" s="281" t="s">
        <v>17</v>
      </c>
      <c r="N63" s="281" t="s">
        <v>216</v>
      </c>
      <c r="O63" s="939"/>
      <c r="P63" s="939"/>
      <c r="Q63" s="275"/>
      <c r="R63" s="275"/>
      <c r="S63" s="275"/>
      <c r="T63" s="277"/>
      <c r="U63" s="277"/>
      <c r="V63" s="277"/>
      <c r="W63" s="277"/>
      <c r="X63" s="277"/>
      <c r="Y63" s="277"/>
      <c r="Z63" s="277"/>
      <c r="AA63" s="277"/>
      <c r="AB63" s="277"/>
      <c r="AC63" s="277"/>
      <c r="AD63" s="277"/>
      <c r="AE63" s="277"/>
      <c r="AF63" s="277"/>
      <c r="AG63" s="277"/>
      <c r="AH63" s="277"/>
      <c r="AI63" s="277"/>
      <c r="AJ63" s="277"/>
      <c r="AK63" s="277"/>
      <c r="AL63" s="277"/>
      <c r="AM63" s="277"/>
      <c r="AN63" s="277"/>
    </row>
    <row r="64" spans="1:40">
      <c r="A64" s="274"/>
      <c r="B64" s="287" t="s">
        <v>21</v>
      </c>
      <c r="C64" s="287" t="s">
        <v>19</v>
      </c>
      <c r="D64" s="287" t="s">
        <v>19</v>
      </c>
      <c r="E64" s="287">
        <f>E28</f>
        <v>881</v>
      </c>
      <c r="F64" s="286">
        <f t="shared" ref="F64:N64" si="9">F28</f>
        <v>15.93529845027818</v>
      </c>
      <c r="G64" s="286">
        <f t="shared" si="9"/>
        <v>2.9017797246376813</v>
      </c>
      <c r="H64" s="286">
        <f t="shared" si="9"/>
        <v>5.1190849532163742</v>
      </c>
      <c r="I64" s="286">
        <f t="shared" si="9"/>
        <v>9.3665832127284006</v>
      </c>
      <c r="J64" s="286">
        <f t="shared" si="9"/>
        <v>12.12593971291866</v>
      </c>
      <c r="K64" s="286">
        <f t="shared" si="9"/>
        <v>15.050363955499366</v>
      </c>
      <c r="L64" s="286">
        <f t="shared" si="9"/>
        <v>24.352730369512209</v>
      </c>
      <c r="M64" s="286">
        <f t="shared" si="9"/>
        <v>34.177374609116939</v>
      </c>
      <c r="N64" s="288">
        <f t="shared" si="9"/>
        <v>859.47900113507376</v>
      </c>
      <c r="O64" s="939"/>
      <c r="P64" s="939"/>
      <c r="Q64" s="275"/>
      <c r="R64" s="275"/>
      <c r="S64" s="275"/>
      <c r="T64" s="277"/>
      <c r="U64" s="277"/>
      <c r="V64" s="277"/>
      <c r="W64" s="277"/>
      <c r="X64" s="277"/>
      <c r="Y64" s="277"/>
      <c r="Z64" s="277"/>
      <c r="AA64" s="277"/>
      <c r="AB64" s="277"/>
      <c r="AC64" s="277"/>
      <c r="AD64" s="277"/>
      <c r="AE64" s="277"/>
      <c r="AF64" s="277"/>
      <c r="AG64" s="277"/>
      <c r="AH64" s="277"/>
      <c r="AI64" s="277"/>
      <c r="AJ64" s="277"/>
      <c r="AK64" s="277"/>
      <c r="AL64" s="277"/>
      <c r="AM64" s="277"/>
      <c r="AN64" s="277"/>
    </row>
    <row r="65" spans="1:40">
      <c r="A65" s="274"/>
      <c r="B65" s="283" t="s">
        <v>21</v>
      </c>
      <c r="C65" s="945" t="s">
        <v>75</v>
      </c>
      <c r="D65" s="945">
        <v>500</v>
      </c>
      <c r="E65" s="946"/>
      <c r="F65" s="948">
        <f>F$64/F$9*F10</f>
        <v>17.981502858928941</v>
      </c>
      <c r="G65" s="948">
        <f t="shared" ref="G65:M65" si="10">G$64/G$9*G10</f>
        <v>3.4464389177401018</v>
      </c>
      <c r="H65" s="948">
        <f t="shared" si="10"/>
        <v>5.8754169882565357</v>
      </c>
      <c r="I65" s="948">
        <f t="shared" si="10"/>
        <v>10.757201097566021</v>
      </c>
      <c r="J65" s="948">
        <f t="shared" si="10"/>
        <v>13.93792215310858</v>
      </c>
      <c r="K65" s="948">
        <f t="shared" si="10"/>
        <v>16.997849302026736</v>
      </c>
      <c r="L65" s="948">
        <f t="shared" si="10"/>
        <v>27.189334215659191</v>
      </c>
      <c r="M65" s="948">
        <f t="shared" si="10"/>
        <v>38.52716197963364</v>
      </c>
      <c r="N65" s="945"/>
      <c r="O65" s="939"/>
      <c r="P65" s="939"/>
      <c r="Q65" s="275"/>
      <c r="R65" s="275"/>
      <c r="S65" s="275"/>
      <c r="T65" s="277"/>
      <c r="U65" s="277"/>
      <c r="V65" s="277"/>
      <c r="W65" s="277"/>
      <c r="X65" s="277"/>
      <c r="Y65" s="277"/>
      <c r="Z65" s="277"/>
      <c r="AA65" s="277"/>
      <c r="AB65" s="277"/>
      <c r="AC65" s="277"/>
      <c r="AD65" s="277"/>
      <c r="AE65" s="277"/>
      <c r="AF65" s="277"/>
      <c r="AG65" s="277"/>
      <c r="AH65" s="277"/>
      <c r="AI65" s="277"/>
      <c r="AJ65" s="277"/>
      <c r="AK65" s="277"/>
      <c r="AL65" s="277"/>
      <c r="AM65" s="277"/>
      <c r="AN65" s="277"/>
    </row>
    <row r="66" spans="1:40">
      <c r="A66" s="274"/>
      <c r="B66" s="283" t="s">
        <v>21</v>
      </c>
      <c r="C66" s="945">
        <v>501</v>
      </c>
      <c r="D66" s="945">
        <v>1000</v>
      </c>
      <c r="E66" s="946"/>
      <c r="F66" s="948">
        <f t="shared" ref="F66:M66" si="11">F$64/F$9*F11</f>
        <v>13.873102635157929</v>
      </c>
      <c r="G66" s="948">
        <f t="shared" si="11"/>
        <v>2.6179293550202019</v>
      </c>
      <c r="H66" s="948">
        <f t="shared" si="11"/>
        <v>4.6804707204171834</v>
      </c>
      <c r="I66" s="948">
        <f t="shared" si="11"/>
        <v>8.1065746100795195</v>
      </c>
      <c r="J66" s="948">
        <f t="shared" si="11"/>
        <v>10.755412636575644</v>
      </c>
      <c r="K66" s="948">
        <f t="shared" si="11"/>
        <v>13.139809071816288</v>
      </c>
      <c r="L66" s="948">
        <f t="shared" si="11"/>
        <v>21.042734809507916</v>
      </c>
      <c r="M66" s="948">
        <f t="shared" si="11"/>
        <v>29.261126885147473</v>
      </c>
      <c r="N66" s="945"/>
      <c r="O66" s="939"/>
      <c r="P66" s="939"/>
      <c r="Q66" s="275"/>
      <c r="R66" s="275"/>
      <c r="S66" s="275"/>
      <c r="T66" s="277"/>
      <c r="U66" s="277"/>
      <c r="V66" s="277"/>
      <c r="W66" s="277"/>
      <c r="X66" s="277"/>
      <c r="Y66" s="277"/>
      <c r="Z66" s="277"/>
      <c r="AA66" s="277"/>
      <c r="AB66" s="277"/>
      <c r="AC66" s="277"/>
      <c r="AD66" s="277"/>
      <c r="AE66" s="277"/>
      <c r="AF66" s="277"/>
      <c r="AG66" s="277"/>
      <c r="AH66" s="277"/>
      <c r="AI66" s="277"/>
      <c r="AJ66" s="277"/>
      <c r="AK66" s="277"/>
      <c r="AL66" s="277"/>
      <c r="AM66" s="277"/>
      <c r="AN66" s="277"/>
    </row>
    <row r="67" spans="1:40">
      <c r="A67" s="274"/>
      <c r="B67" s="283" t="s">
        <v>21</v>
      </c>
      <c r="C67" s="945">
        <v>1001</v>
      </c>
      <c r="D67" s="945">
        <v>2000</v>
      </c>
      <c r="E67" s="946"/>
      <c r="F67" s="948">
        <f t="shared" ref="F67:M67" si="12">F$64/F$9*F12</f>
        <v>13.729569013100226</v>
      </c>
      <c r="G67" s="948">
        <f t="shared" si="12"/>
        <v>2.45213132138475</v>
      </c>
      <c r="H67" s="948">
        <f t="shared" si="12"/>
        <v>4.2466220046398675</v>
      </c>
      <c r="I67" s="948">
        <f t="shared" si="12"/>
        <v>7.9869861667084612</v>
      </c>
      <c r="J67" s="948">
        <f t="shared" si="12"/>
        <v>10.795975784553665</v>
      </c>
      <c r="K67" s="948">
        <f t="shared" si="12"/>
        <v>13.507454929346492</v>
      </c>
      <c r="L67" s="948">
        <f t="shared" si="12"/>
        <v>22.266160088333297</v>
      </c>
      <c r="M67" s="948">
        <f t="shared" si="12"/>
        <v>29.79678513372145</v>
      </c>
      <c r="N67" s="945"/>
      <c r="O67" s="939"/>
      <c r="P67" s="939"/>
      <c r="Q67" s="275"/>
      <c r="R67" s="275"/>
      <c r="S67" s="275"/>
      <c r="T67" s="277"/>
      <c r="U67" s="277"/>
      <c r="V67" s="277"/>
      <c r="W67" s="277"/>
      <c r="X67" s="277"/>
      <c r="Y67" s="277"/>
      <c r="Z67" s="277"/>
      <c r="AA67" s="277"/>
      <c r="AB67" s="277"/>
      <c r="AC67" s="277"/>
      <c r="AD67" s="277"/>
      <c r="AE67" s="277"/>
      <c r="AF67" s="277"/>
      <c r="AG67" s="277"/>
      <c r="AH67" s="277"/>
      <c r="AI67" s="277"/>
      <c r="AJ67" s="277"/>
      <c r="AK67" s="277"/>
      <c r="AL67" s="277"/>
      <c r="AM67" s="277"/>
      <c r="AN67" s="277"/>
    </row>
    <row r="68" spans="1:40">
      <c r="A68" s="274"/>
      <c r="B68" s="283" t="s">
        <v>21</v>
      </c>
      <c r="C68" s="945">
        <v>2001</v>
      </c>
      <c r="D68" s="945">
        <v>5000</v>
      </c>
      <c r="E68" s="946"/>
      <c r="F68" s="948">
        <f t="shared" ref="F68:M68" si="13">F$64/F$9*F13</f>
        <v>12.896082711615524</v>
      </c>
      <c r="G68" s="948">
        <f t="shared" si="13"/>
        <v>2.0405130243702212</v>
      </c>
      <c r="H68" s="948">
        <f t="shared" si="13"/>
        <v>4.0671039080602078</v>
      </c>
      <c r="I68" s="948">
        <f t="shared" si="13"/>
        <v>7.3680008810670001</v>
      </c>
      <c r="J68" s="948">
        <f t="shared" si="13"/>
        <v>9.4104388444530134</v>
      </c>
      <c r="K68" s="948">
        <f t="shared" si="13"/>
        <v>11.227728448573826</v>
      </c>
      <c r="L68" s="948">
        <f t="shared" si="13"/>
        <v>20.421402907786845</v>
      </c>
      <c r="M68" s="948">
        <f t="shared" si="13"/>
        <v>28.313944132909945</v>
      </c>
      <c r="N68" s="945"/>
      <c r="O68" s="939"/>
      <c r="P68" s="939"/>
      <c r="Q68" s="275"/>
      <c r="R68" s="275"/>
      <c r="S68" s="275"/>
      <c r="T68" s="277"/>
      <c r="U68" s="277"/>
      <c r="V68" s="277"/>
      <c r="W68" s="277"/>
      <c r="X68" s="277"/>
      <c r="Y68" s="277"/>
      <c r="Z68" s="277"/>
      <c r="AA68" s="277"/>
      <c r="AB68" s="277"/>
      <c r="AC68" s="277"/>
      <c r="AD68" s="277"/>
      <c r="AE68" s="277"/>
      <c r="AF68" s="277"/>
      <c r="AG68" s="277"/>
      <c r="AH68" s="277"/>
      <c r="AI68" s="277"/>
      <c r="AJ68" s="277"/>
      <c r="AK68" s="277"/>
      <c r="AL68" s="277"/>
      <c r="AM68" s="277"/>
      <c r="AN68" s="277"/>
    </row>
    <row r="69" spans="1:40">
      <c r="A69" s="274"/>
      <c r="B69" s="283" t="s">
        <v>21</v>
      </c>
      <c r="C69" s="945">
        <v>5001</v>
      </c>
      <c r="D69" s="945">
        <v>10000</v>
      </c>
      <c r="E69" s="946"/>
      <c r="F69" s="948">
        <f t="shared" ref="F69:M69" si="14">F$64/F$9*F14</f>
        <v>8.4031835040350291</v>
      </c>
      <c r="G69" s="948">
        <f t="shared" si="14"/>
        <v>1.3296134779526743</v>
      </c>
      <c r="H69" s="948">
        <f t="shared" si="14"/>
        <v>2.6501551853901342</v>
      </c>
      <c r="I69" s="948">
        <f t="shared" si="14"/>
        <v>4.801044227618914</v>
      </c>
      <c r="J69" s="948">
        <f t="shared" si="14"/>
        <v>6.1319120101651228</v>
      </c>
      <c r="K69" s="948">
        <f t="shared" si="14"/>
        <v>7.316071445622816</v>
      </c>
      <c r="L69" s="948">
        <f t="shared" si="14"/>
        <v>13.306738168591512</v>
      </c>
      <c r="M69" s="948">
        <f t="shared" si="14"/>
        <v>18.449576789511188</v>
      </c>
      <c r="N69" s="945"/>
      <c r="O69" s="939"/>
      <c r="P69" s="939"/>
      <c r="Q69" s="275"/>
      <c r="R69" s="275"/>
      <c r="S69" s="275"/>
      <c r="T69" s="277"/>
      <c r="U69" s="277"/>
      <c r="V69" s="277"/>
      <c r="W69" s="277"/>
      <c r="X69" s="277"/>
      <c r="Y69" s="277"/>
      <c r="Z69" s="277"/>
      <c r="AA69" s="277"/>
      <c r="AB69" s="277"/>
      <c r="AC69" s="277"/>
      <c r="AD69" s="277"/>
      <c r="AE69" s="277"/>
      <c r="AF69" s="277"/>
      <c r="AG69" s="277"/>
      <c r="AH69" s="277"/>
      <c r="AI69" s="277"/>
      <c r="AJ69" s="277"/>
      <c r="AK69" s="277"/>
      <c r="AL69" s="277"/>
      <c r="AM69" s="277"/>
      <c r="AN69" s="277"/>
    </row>
    <row r="70" spans="1:40">
      <c r="A70" s="274"/>
      <c r="B70" s="283" t="s">
        <v>21</v>
      </c>
      <c r="C70" s="945">
        <v>10001</v>
      </c>
      <c r="D70" s="945">
        <v>20000</v>
      </c>
      <c r="E70" s="946"/>
      <c r="F70" s="948">
        <f t="shared" ref="F70:M70" si="15">F$64/F$9*F15</f>
        <v>7.1527017102172268</v>
      </c>
      <c r="G70" s="948">
        <f t="shared" si="15"/>
        <v>1.1317530544362515</v>
      </c>
      <c r="H70" s="948">
        <f t="shared" si="15"/>
        <v>2.2557843129069961</v>
      </c>
      <c r="I70" s="948">
        <f t="shared" si="15"/>
        <v>4.0865985184339726</v>
      </c>
      <c r="J70" s="948">
        <f t="shared" si="15"/>
        <v>5.2194192237916868</v>
      </c>
      <c r="K70" s="948">
        <f t="shared" si="15"/>
        <v>6.2273633220136313</v>
      </c>
      <c r="L70" s="948">
        <f t="shared" si="15"/>
        <v>11.326556037981838</v>
      </c>
      <c r="M70" s="948">
        <f t="shared" si="15"/>
        <v>15.704086361050457</v>
      </c>
      <c r="N70" s="945"/>
      <c r="O70" s="939"/>
      <c r="P70" s="939"/>
      <c r="Q70" s="275"/>
      <c r="R70" s="275"/>
      <c r="S70" s="275"/>
      <c r="T70" s="277"/>
      <c r="U70" s="277"/>
      <c r="V70" s="277"/>
      <c r="W70" s="277"/>
      <c r="X70" s="277"/>
      <c r="Y70" s="277"/>
      <c r="Z70" s="277"/>
      <c r="AA70" s="277"/>
      <c r="AB70" s="277"/>
      <c r="AC70" s="277"/>
      <c r="AD70" s="277"/>
      <c r="AE70" s="277"/>
      <c r="AF70" s="277"/>
      <c r="AG70" s="277"/>
      <c r="AH70" s="277"/>
      <c r="AI70" s="277"/>
      <c r="AJ70" s="277"/>
      <c r="AK70" s="277"/>
      <c r="AL70" s="277"/>
      <c r="AM70" s="277"/>
      <c r="AN70" s="277"/>
    </row>
    <row r="71" spans="1:40">
      <c r="A71" s="274"/>
      <c r="B71" s="283" t="s">
        <v>21</v>
      </c>
      <c r="C71" s="945">
        <v>20001</v>
      </c>
      <c r="D71" s="945" t="s">
        <v>76</v>
      </c>
      <c r="E71" s="946"/>
      <c r="F71" s="948">
        <f t="shared" ref="F71:M71" si="16">F$64/F$9*F16</f>
        <v>6.0202052308804754</v>
      </c>
      <c r="G71" s="948">
        <f t="shared" si="16"/>
        <v>0.95256113485755223</v>
      </c>
      <c r="H71" s="948">
        <f t="shared" si="16"/>
        <v>1.8986230756557561</v>
      </c>
      <c r="I71" s="948">
        <f t="shared" si="16"/>
        <v>3.4395621086843051</v>
      </c>
      <c r="J71" s="948">
        <f t="shared" si="16"/>
        <v>4.3930218519170632</v>
      </c>
      <c r="K71" s="948">
        <f t="shared" si="16"/>
        <v>5.241376862148095</v>
      </c>
      <c r="L71" s="948">
        <f t="shared" si="16"/>
        <v>9.5332078241591063</v>
      </c>
      <c r="M71" s="948">
        <f t="shared" si="16"/>
        <v>13.217638129931672</v>
      </c>
      <c r="N71" s="945"/>
      <c r="O71" s="939"/>
      <c r="P71" s="939"/>
      <c r="Q71" s="275"/>
      <c r="R71" s="275"/>
      <c r="S71" s="275"/>
      <c r="T71" s="277"/>
      <c r="U71" s="277"/>
      <c r="V71" s="277"/>
      <c r="W71" s="277"/>
      <c r="X71" s="277"/>
      <c r="Y71" s="277"/>
      <c r="Z71" s="277"/>
      <c r="AA71" s="277"/>
      <c r="AB71" s="277"/>
      <c r="AC71" s="277"/>
      <c r="AD71" s="277"/>
      <c r="AE71" s="277"/>
      <c r="AF71" s="277"/>
      <c r="AG71" s="277"/>
      <c r="AH71" s="277"/>
      <c r="AI71" s="277"/>
      <c r="AJ71" s="277"/>
      <c r="AK71" s="277"/>
      <c r="AL71" s="277"/>
      <c r="AM71" s="277"/>
      <c r="AN71" s="277"/>
    </row>
    <row r="72" spans="1:40">
      <c r="A72" s="274"/>
      <c r="B72" s="284"/>
      <c r="C72" s="284"/>
      <c r="D72" s="284"/>
      <c r="E72" s="284"/>
      <c r="F72" s="284"/>
      <c r="G72" s="284"/>
      <c r="H72" s="285"/>
      <c r="I72" s="285"/>
      <c r="J72" s="284"/>
      <c r="K72" s="284"/>
      <c r="L72" s="284"/>
      <c r="M72" s="284"/>
      <c r="N72" s="284"/>
      <c r="O72" s="939"/>
      <c r="P72" s="939"/>
      <c r="Q72" s="275"/>
      <c r="R72" s="275"/>
      <c r="S72" s="275"/>
      <c r="T72" s="277"/>
      <c r="U72" s="277"/>
      <c r="V72" s="277"/>
      <c r="W72" s="277"/>
      <c r="X72" s="277"/>
      <c r="Y72" s="277"/>
      <c r="Z72" s="277"/>
      <c r="AA72" s="277"/>
      <c r="AB72" s="277"/>
      <c r="AC72" s="277"/>
      <c r="AD72" s="277"/>
      <c r="AE72" s="277"/>
      <c r="AF72" s="277"/>
      <c r="AG72" s="277"/>
      <c r="AH72" s="277"/>
      <c r="AI72" s="277"/>
      <c r="AJ72" s="277"/>
      <c r="AK72" s="277"/>
      <c r="AL72" s="277"/>
      <c r="AM72" s="277"/>
      <c r="AN72" s="277"/>
    </row>
    <row r="73" spans="1:40">
      <c r="A73" s="274"/>
      <c r="B73" s="275"/>
      <c r="C73" s="275"/>
      <c r="D73" s="275"/>
      <c r="E73" s="275"/>
      <c r="F73" s="275"/>
      <c r="G73" s="275"/>
      <c r="H73" s="276"/>
      <c r="I73" s="276"/>
      <c r="J73" s="275"/>
      <c r="K73" s="275"/>
      <c r="L73" s="275"/>
      <c r="M73" s="275"/>
      <c r="N73" s="275"/>
      <c r="O73" s="939"/>
      <c r="P73" s="939"/>
      <c r="Q73" s="275"/>
      <c r="R73" s="275"/>
      <c r="S73" s="275"/>
      <c r="T73" s="277"/>
      <c r="U73" s="277"/>
      <c r="V73" s="277"/>
      <c r="W73" s="277"/>
      <c r="X73" s="277"/>
      <c r="Y73" s="277"/>
      <c r="Z73" s="277"/>
      <c r="AA73" s="277"/>
      <c r="AB73" s="277"/>
      <c r="AC73" s="277"/>
      <c r="AD73" s="277"/>
      <c r="AE73" s="277"/>
      <c r="AF73" s="277"/>
      <c r="AG73" s="277"/>
      <c r="AH73" s="277"/>
      <c r="AI73" s="277"/>
      <c r="AJ73" s="277"/>
      <c r="AK73" s="277"/>
      <c r="AL73" s="277"/>
      <c r="AM73" s="277"/>
      <c r="AN73" s="277"/>
    </row>
    <row r="74" spans="1:40">
      <c r="A74" s="274"/>
      <c r="B74" s="954" t="s">
        <v>223</v>
      </c>
      <c r="C74" s="275"/>
      <c r="D74" s="275"/>
      <c r="E74" s="275"/>
      <c r="F74" s="275"/>
      <c r="G74" s="275"/>
      <c r="H74" s="276"/>
      <c r="I74" s="276"/>
      <c r="J74" s="275"/>
      <c r="K74" s="275"/>
      <c r="L74" s="275"/>
      <c r="M74" s="275"/>
      <c r="N74" s="275"/>
      <c r="O74" s="939"/>
      <c r="P74" s="939"/>
      <c r="Q74" s="275"/>
      <c r="R74" s="275"/>
      <c r="S74" s="275"/>
      <c r="T74" s="277"/>
      <c r="U74" s="277"/>
      <c r="V74" s="277"/>
      <c r="W74" s="277"/>
      <c r="X74" s="277"/>
      <c r="Y74" s="277"/>
      <c r="Z74" s="277"/>
      <c r="AA74" s="277"/>
      <c r="AB74" s="277"/>
      <c r="AC74" s="277"/>
      <c r="AD74" s="277"/>
      <c r="AE74" s="277"/>
      <c r="AF74" s="277"/>
      <c r="AG74" s="277"/>
      <c r="AH74" s="277"/>
      <c r="AI74" s="277"/>
      <c r="AJ74" s="277"/>
      <c r="AK74" s="277"/>
      <c r="AL74" s="277"/>
      <c r="AM74" s="277"/>
      <c r="AN74" s="277"/>
    </row>
    <row r="75" spans="1:40">
      <c r="A75" s="274"/>
      <c r="B75" s="281">
        <v>1</v>
      </c>
      <c r="C75" s="281">
        <v>2</v>
      </c>
      <c r="D75" s="281">
        <v>3</v>
      </c>
      <c r="E75" s="281">
        <v>4</v>
      </c>
      <c r="F75" s="281">
        <v>5</v>
      </c>
      <c r="G75" s="281">
        <v>7</v>
      </c>
      <c r="H75" s="281">
        <v>8</v>
      </c>
      <c r="I75" s="281">
        <v>9</v>
      </c>
      <c r="J75" s="281">
        <v>10</v>
      </c>
      <c r="K75" s="281">
        <v>11</v>
      </c>
      <c r="L75" s="281">
        <v>12</v>
      </c>
      <c r="M75" s="281">
        <v>13</v>
      </c>
      <c r="N75" s="281">
        <v>14</v>
      </c>
      <c r="O75" s="939"/>
      <c r="P75" s="939"/>
      <c r="Q75" s="275"/>
      <c r="R75" s="275"/>
      <c r="S75" s="275"/>
      <c r="T75" s="277"/>
      <c r="U75" s="277"/>
      <c r="V75" s="277"/>
      <c r="W75" s="277"/>
      <c r="X75" s="277"/>
      <c r="Y75" s="277"/>
      <c r="Z75" s="277"/>
      <c r="AA75" s="277"/>
      <c r="AB75" s="277"/>
      <c r="AC75" s="277"/>
      <c r="AD75" s="277"/>
      <c r="AE75" s="277"/>
      <c r="AF75" s="277"/>
      <c r="AG75" s="277"/>
      <c r="AH75" s="277"/>
      <c r="AI75" s="277"/>
      <c r="AJ75" s="277"/>
      <c r="AK75" s="277"/>
      <c r="AL75" s="277"/>
      <c r="AM75" s="277"/>
      <c r="AN75" s="277"/>
    </row>
    <row r="76" spans="1:40" ht="60">
      <c r="A76" s="274"/>
      <c r="B76" s="281" t="s">
        <v>5</v>
      </c>
      <c r="C76" s="281" t="s">
        <v>28</v>
      </c>
      <c r="D76" s="281" t="s">
        <v>29</v>
      </c>
      <c r="E76" s="281" t="s">
        <v>215</v>
      </c>
      <c r="F76" s="281" t="s">
        <v>9</v>
      </c>
      <c r="G76" s="281" t="s">
        <v>11</v>
      </c>
      <c r="H76" s="281" t="s">
        <v>12</v>
      </c>
      <c r="I76" s="281" t="s">
        <v>13</v>
      </c>
      <c r="J76" s="281" t="s">
        <v>14</v>
      </c>
      <c r="K76" s="281" t="s">
        <v>15</v>
      </c>
      <c r="L76" s="281" t="s">
        <v>16</v>
      </c>
      <c r="M76" s="281" t="s">
        <v>17</v>
      </c>
      <c r="N76" s="281" t="s">
        <v>216</v>
      </c>
      <c r="O76" s="939"/>
      <c r="P76" s="939"/>
      <c r="Q76" s="275"/>
      <c r="R76" s="275"/>
      <c r="S76" s="275"/>
      <c r="T76" s="277"/>
      <c r="U76" s="277"/>
      <c r="V76" s="277"/>
      <c r="W76" s="277"/>
      <c r="X76" s="277"/>
      <c r="Y76" s="277"/>
      <c r="Z76" s="277"/>
      <c r="AA76" s="277"/>
      <c r="AB76" s="277"/>
      <c r="AC76" s="277"/>
      <c r="AD76" s="277"/>
      <c r="AE76" s="277"/>
      <c r="AF76" s="277"/>
      <c r="AG76" s="277"/>
      <c r="AH76" s="277"/>
      <c r="AI76" s="277"/>
      <c r="AJ76" s="277"/>
      <c r="AK76" s="277"/>
      <c r="AL76" s="277"/>
      <c r="AM76" s="277"/>
      <c r="AN76" s="277"/>
    </row>
    <row r="77" spans="1:40">
      <c r="A77" s="274"/>
      <c r="B77" s="287" t="s">
        <v>22</v>
      </c>
      <c r="C77" s="287" t="s">
        <v>19</v>
      </c>
      <c r="D77" s="287" t="s">
        <v>19</v>
      </c>
      <c r="E77" s="952">
        <f>E29</f>
        <v>405</v>
      </c>
      <c r="F77" s="951">
        <f t="shared" ref="F77:N77" si="17">F29</f>
        <v>15.320717065742537</v>
      </c>
      <c r="G77" s="951">
        <f t="shared" si="17"/>
        <v>3.5355607515151517</v>
      </c>
      <c r="H77" s="951">
        <f t="shared" si="17"/>
        <v>5.5200946946219567</v>
      </c>
      <c r="I77" s="951">
        <f t="shared" si="17"/>
        <v>8.9003146889208136</v>
      </c>
      <c r="J77" s="951">
        <f t="shared" si="17"/>
        <v>10.74722491349481</v>
      </c>
      <c r="K77" s="951">
        <f t="shared" si="17"/>
        <v>14.7029154</v>
      </c>
      <c r="L77" s="951">
        <f t="shared" si="17"/>
        <v>22.611848668073034</v>
      </c>
      <c r="M77" s="951">
        <f t="shared" si="17"/>
        <v>33.47094678093282</v>
      </c>
      <c r="N77" s="953">
        <f t="shared" si="17"/>
        <v>840.78271604938277</v>
      </c>
      <c r="O77" s="939"/>
      <c r="P77" s="939"/>
      <c r="Q77" s="275"/>
      <c r="R77" s="275"/>
      <c r="S77" s="275"/>
      <c r="T77" s="277"/>
      <c r="U77" s="277"/>
      <c r="V77" s="277"/>
      <c r="W77" s="277"/>
      <c r="X77" s="277"/>
      <c r="Y77" s="277"/>
      <c r="Z77" s="277"/>
      <c r="AA77" s="277"/>
      <c r="AB77" s="277"/>
      <c r="AC77" s="277"/>
      <c r="AD77" s="277"/>
      <c r="AE77" s="277"/>
      <c r="AF77" s="277"/>
      <c r="AG77" s="277"/>
      <c r="AH77" s="277"/>
      <c r="AI77" s="277"/>
      <c r="AJ77" s="277"/>
      <c r="AK77" s="277"/>
      <c r="AL77" s="277"/>
      <c r="AM77" s="277"/>
      <c r="AN77" s="277"/>
    </row>
    <row r="78" spans="1:40">
      <c r="A78" s="274"/>
      <c r="B78" s="283" t="s">
        <v>22</v>
      </c>
      <c r="C78" s="945" t="s">
        <v>75</v>
      </c>
      <c r="D78" s="945">
        <v>500</v>
      </c>
      <c r="E78" s="946"/>
      <c r="F78" s="948">
        <f>F$77/F$9*F10</f>
        <v>17.288004901701836</v>
      </c>
      <c r="G78" s="948">
        <f t="shared" ref="G78:M78" si="18">G$77/G$9*G10</f>
        <v>4.1991795816195872</v>
      </c>
      <c r="H78" s="948">
        <f t="shared" si="18"/>
        <v>6.3356749188521881</v>
      </c>
      <c r="I78" s="948">
        <f t="shared" si="18"/>
        <v>10.221707613747132</v>
      </c>
      <c r="J78" s="948">
        <f t="shared" si="18"/>
        <v>12.35318562953543</v>
      </c>
      <c r="K78" s="948">
        <f t="shared" si="18"/>
        <v>16.605441636401672</v>
      </c>
      <c r="L78" s="948">
        <f t="shared" si="18"/>
        <v>25.245674769997482</v>
      </c>
      <c r="M78" s="948">
        <f t="shared" si="18"/>
        <v>37.730826401648372</v>
      </c>
      <c r="N78" s="945"/>
      <c r="O78" s="939"/>
      <c r="P78" s="939"/>
      <c r="Q78" s="275"/>
      <c r="R78" s="275"/>
      <c r="S78" s="275"/>
      <c r="T78" s="277"/>
      <c r="U78" s="277"/>
      <c r="V78" s="277"/>
      <c r="W78" s="277"/>
      <c r="X78" s="277"/>
      <c r="Y78" s="277"/>
      <c r="Z78" s="277"/>
      <c r="AA78" s="277"/>
      <c r="AB78" s="277"/>
      <c r="AC78" s="277"/>
      <c r="AD78" s="277"/>
      <c r="AE78" s="277"/>
      <c r="AF78" s="277"/>
      <c r="AG78" s="277"/>
      <c r="AH78" s="277"/>
      <c r="AI78" s="277"/>
      <c r="AJ78" s="277"/>
      <c r="AK78" s="277"/>
      <c r="AL78" s="277"/>
      <c r="AM78" s="277"/>
      <c r="AN78" s="277"/>
    </row>
    <row r="79" spans="1:40">
      <c r="A79" s="274"/>
      <c r="B79" s="283" t="s">
        <v>22</v>
      </c>
      <c r="C79" s="945">
        <v>501</v>
      </c>
      <c r="D79" s="945">
        <v>1000</v>
      </c>
      <c r="E79" s="946"/>
      <c r="F79" s="948">
        <f t="shared" ref="F79:M79" si="19">F$77/F$9*F11</f>
        <v>13.338054568632911</v>
      </c>
      <c r="G79" s="948">
        <f t="shared" si="19"/>
        <v>3.1897142981810909</v>
      </c>
      <c r="H79" s="948">
        <f t="shared" si="19"/>
        <v>5.0471210828167381</v>
      </c>
      <c r="I79" s="948">
        <f t="shared" si="19"/>
        <v>7.7030293160558294</v>
      </c>
      <c r="J79" s="948">
        <f t="shared" si="19"/>
        <v>9.5325262519304133</v>
      </c>
      <c r="K79" s="948">
        <f t="shared" si="19"/>
        <v>12.836467059952723</v>
      </c>
      <c r="L79" s="948">
        <f t="shared" si="19"/>
        <v>19.538471779356225</v>
      </c>
      <c r="M79" s="948">
        <f t="shared" si="19"/>
        <v>28.656315235566275</v>
      </c>
      <c r="N79" s="945"/>
      <c r="O79" s="939"/>
      <c r="P79" s="939"/>
      <c r="Q79" s="275"/>
      <c r="R79" s="275"/>
      <c r="S79" s="275"/>
      <c r="T79" s="277"/>
      <c r="U79" s="277"/>
      <c r="V79" s="277"/>
      <c r="W79" s="277"/>
      <c r="X79" s="277"/>
      <c r="Y79" s="277"/>
      <c r="Z79" s="277"/>
      <c r="AA79" s="277"/>
      <c r="AB79" s="277"/>
      <c r="AC79" s="277"/>
      <c r="AD79" s="277"/>
      <c r="AE79" s="277"/>
      <c r="AF79" s="277"/>
      <c r="AG79" s="277"/>
      <c r="AH79" s="277"/>
      <c r="AI79" s="277"/>
      <c r="AJ79" s="277"/>
      <c r="AK79" s="277"/>
      <c r="AL79" s="277"/>
      <c r="AM79" s="277"/>
      <c r="AN79" s="277"/>
    </row>
    <row r="80" spans="1:40">
      <c r="A80" s="274"/>
      <c r="B80" s="283" t="s">
        <v>22</v>
      </c>
      <c r="C80" s="945">
        <v>1001</v>
      </c>
      <c r="D80" s="945">
        <v>2000</v>
      </c>
      <c r="E80" s="946"/>
      <c r="F80" s="948">
        <f t="shared" ref="F80:M80" si="20">F$77/F$9*F12</f>
        <v>13.20005665037435</v>
      </c>
      <c r="G80" s="948">
        <f t="shared" si="20"/>
        <v>2.9877041264844486</v>
      </c>
      <c r="H80" s="948">
        <f t="shared" si="20"/>
        <v>4.5792863006011828</v>
      </c>
      <c r="I80" s="948">
        <f t="shared" si="20"/>
        <v>7.589393985542328</v>
      </c>
      <c r="J80" s="948">
        <f t="shared" si="20"/>
        <v>9.5684773851901905</v>
      </c>
      <c r="K80" s="948">
        <f t="shared" si="20"/>
        <v>13.19562554651224</v>
      </c>
      <c r="L80" s="948">
        <f t="shared" si="20"/>
        <v>20.674439157212454</v>
      </c>
      <c r="M80" s="948">
        <f t="shared" si="20"/>
        <v>29.180901718168851</v>
      </c>
      <c r="N80" s="945"/>
      <c r="O80" s="939"/>
      <c r="P80" s="939"/>
      <c r="Q80" s="275"/>
      <c r="R80" s="275"/>
      <c r="S80" s="275"/>
      <c r="T80" s="277"/>
      <c r="U80" s="277"/>
      <c r="V80" s="277"/>
      <c r="W80" s="277"/>
      <c r="X80" s="277"/>
      <c r="Y80" s="277"/>
      <c r="Z80" s="277"/>
      <c r="AA80" s="277"/>
      <c r="AB80" s="277"/>
      <c r="AC80" s="277"/>
      <c r="AD80" s="277"/>
      <c r="AE80" s="277"/>
      <c r="AF80" s="277"/>
      <c r="AG80" s="277"/>
      <c r="AH80" s="277"/>
      <c r="AI80" s="277"/>
      <c r="AJ80" s="277"/>
      <c r="AK80" s="277"/>
      <c r="AL80" s="277"/>
      <c r="AM80" s="277"/>
      <c r="AN80" s="277"/>
    </row>
    <row r="81" spans="1:40">
      <c r="A81" s="274"/>
      <c r="B81" s="283" t="s">
        <v>22</v>
      </c>
      <c r="C81" s="945">
        <v>2001</v>
      </c>
      <c r="D81" s="945">
        <v>5000</v>
      </c>
      <c r="E81" s="946"/>
      <c r="F81" s="948">
        <f t="shared" ref="F81:M81" si="21">F$77/F$9*F13</f>
        <v>12.398715662437196</v>
      </c>
      <c r="G81" s="948">
        <f t="shared" si="21"/>
        <v>2.4861838066704478</v>
      </c>
      <c r="H81" s="948">
        <f t="shared" si="21"/>
        <v>4.3857054357445868</v>
      </c>
      <c r="I81" s="948">
        <f t="shared" si="21"/>
        <v>7.0012217881786141</v>
      </c>
      <c r="J81" s="948">
        <f t="shared" si="21"/>
        <v>8.340475475750301</v>
      </c>
      <c r="K81" s="948">
        <f t="shared" si="21"/>
        <v>10.96852820314915</v>
      </c>
      <c r="L81" s="948">
        <f t="shared" si="21"/>
        <v>18.961556471660305</v>
      </c>
      <c r="M81" s="948">
        <f t="shared" si="21"/>
        <v>27.728710237975182</v>
      </c>
      <c r="N81" s="945"/>
      <c r="O81" s="939"/>
      <c r="P81" s="939"/>
      <c r="Q81" s="275"/>
      <c r="R81" s="275"/>
      <c r="S81" s="275"/>
      <c r="T81" s="277"/>
      <c r="U81" s="277"/>
      <c r="V81" s="277"/>
      <c r="W81" s="277"/>
      <c r="X81" s="277"/>
      <c r="Y81" s="277"/>
      <c r="Z81" s="277"/>
      <c r="AA81" s="277"/>
      <c r="AB81" s="277"/>
      <c r="AC81" s="277"/>
      <c r="AD81" s="277"/>
      <c r="AE81" s="277"/>
      <c r="AF81" s="277"/>
      <c r="AG81" s="277"/>
      <c r="AH81" s="277"/>
      <c r="AI81" s="277"/>
      <c r="AJ81" s="277"/>
      <c r="AK81" s="277"/>
      <c r="AL81" s="277"/>
      <c r="AM81" s="277"/>
      <c r="AN81" s="277"/>
    </row>
    <row r="82" spans="1:40">
      <c r="A82" s="274"/>
      <c r="B82" s="283" t="s">
        <v>22</v>
      </c>
      <c r="C82" s="945">
        <v>5001</v>
      </c>
      <c r="D82" s="945">
        <v>10000</v>
      </c>
      <c r="E82" s="946"/>
      <c r="F82" s="948">
        <f t="shared" ref="F82:M82" si="22">F$77/F$9*F14</f>
        <v>8.0790954319771906</v>
      </c>
      <c r="G82" s="948">
        <f t="shared" si="22"/>
        <v>1.6200158776428124</v>
      </c>
      <c r="H82" s="948">
        <f t="shared" si="22"/>
        <v>2.8577583127635586</v>
      </c>
      <c r="I82" s="948">
        <f t="shared" si="22"/>
        <v>4.5620482400847653</v>
      </c>
      <c r="J82" s="948">
        <f t="shared" si="22"/>
        <v>5.4347159134228091</v>
      </c>
      <c r="K82" s="948">
        <f t="shared" si="22"/>
        <v>7.1471746360022754</v>
      </c>
      <c r="L82" s="948">
        <f t="shared" si="22"/>
        <v>12.355491362502587</v>
      </c>
      <c r="M82" s="948">
        <f t="shared" si="22"/>
        <v>18.068234026604706</v>
      </c>
      <c r="N82" s="945"/>
      <c r="O82" s="939"/>
      <c r="P82" s="939"/>
      <c r="Q82" s="275"/>
      <c r="R82" s="275"/>
      <c r="S82" s="275"/>
      <c r="T82" s="277"/>
      <c r="U82" s="277"/>
      <c r="V82" s="277"/>
      <c r="W82" s="277"/>
      <c r="X82" s="277"/>
      <c r="Y82" s="277"/>
      <c r="Z82" s="277"/>
      <c r="AA82" s="277"/>
      <c r="AB82" s="277"/>
      <c r="AC82" s="277"/>
      <c r="AD82" s="277"/>
      <c r="AE82" s="277"/>
      <c r="AF82" s="277"/>
      <c r="AG82" s="277"/>
      <c r="AH82" s="277"/>
      <c r="AI82" s="277"/>
      <c r="AJ82" s="277"/>
      <c r="AK82" s="277"/>
      <c r="AL82" s="277"/>
      <c r="AM82" s="277"/>
      <c r="AN82" s="277"/>
    </row>
    <row r="83" spans="1:40">
      <c r="A83" s="274"/>
      <c r="B83" s="283" t="s">
        <v>22</v>
      </c>
      <c r="C83" s="945">
        <v>10001</v>
      </c>
      <c r="D83" s="945">
        <v>20000</v>
      </c>
      <c r="E83" s="946"/>
      <c r="F83" s="948">
        <f t="shared" ref="F83:M83" si="23">F$77/F$9*F15</f>
        <v>6.8768413406137299</v>
      </c>
      <c r="G83" s="948">
        <f t="shared" si="23"/>
        <v>1.3789405328386246</v>
      </c>
      <c r="H83" s="948">
        <f t="shared" si="23"/>
        <v>2.4324939186769177</v>
      </c>
      <c r="I83" s="948">
        <f t="shared" si="23"/>
        <v>3.8831676391785432</v>
      </c>
      <c r="J83" s="948">
        <f t="shared" si="23"/>
        <v>4.6259732147724923</v>
      </c>
      <c r="K83" s="948">
        <f t="shared" si="23"/>
        <v>6.0836001281665633</v>
      </c>
      <c r="L83" s="948">
        <f t="shared" si="23"/>
        <v>10.516864728315234</v>
      </c>
      <c r="M83" s="948">
        <f t="shared" si="23"/>
        <v>15.379491398782838</v>
      </c>
      <c r="N83" s="945"/>
      <c r="O83" s="939"/>
      <c r="P83" s="939"/>
      <c r="Q83" s="275"/>
      <c r="R83" s="275"/>
      <c r="S83" s="275"/>
      <c r="T83" s="277"/>
      <c r="U83" s="277"/>
      <c r="V83" s="277"/>
      <c r="W83" s="277"/>
      <c r="X83" s="277"/>
      <c r="Y83" s="277"/>
      <c r="Z83" s="277"/>
      <c r="AA83" s="277"/>
      <c r="AB83" s="277"/>
      <c r="AC83" s="277"/>
      <c r="AD83" s="277"/>
      <c r="AE83" s="277"/>
      <c r="AF83" s="277"/>
      <c r="AG83" s="277"/>
      <c r="AH83" s="277"/>
      <c r="AI83" s="277"/>
      <c r="AJ83" s="277"/>
      <c r="AK83" s="277"/>
      <c r="AL83" s="277"/>
      <c r="AM83" s="277"/>
      <c r="AN83" s="277"/>
    </row>
    <row r="84" spans="1:40">
      <c r="A84" s="274"/>
      <c r="B84" s="283" t="s">
        <v>22</v>
      </c>
      <c r="C84" s="945">
        <v>20001</v>
      </c>
      <c r="D84" s="945" t="s">
        <v>76</v>
      </c>
      <c r="E84" s="946"/>
      <c r="F84" s="948">
        <f t="shared" ref="F84:M84" si="24">F$77/F$9*F16</f>
        <v>5.7880221890925974</v>
      </c>
      <c r="G84" s="948">
        <f t="shared" si="24"/>
        <v>1.1606111012584197</v>
      </c>
      <c r="H84" s="948">
        <f t="shared" si="24"/>
        <v>2.0473540218216351</v>
      </c>
      <c r="I84" s="948">
        <f t="shared" si="24"/>
        <v>3.268340702699104</v>
      </c>
      <c r="J84" s="948">
        <f t="shared" si="24"/>
        <v>3.8935369142690766</v>
      </c>
      <c r="K84" s="948">
        <f t="shared" si="24"/>
        <v>5.1203758800478756</v>
      </c>
      <c r="L84" s="948">
        <f t="shared" si="24"/>
        <v>8.8517159829866454</v>
      </c>
      <c r="M84" s="948">
        <f t="shared" si="24"/>
        <v>12.944436706339573</v>
      </c>
      <c r="N84" s="945"/>
      <c r="O84" s="939"/>
      <c r="P84" s="939"/>
      <c r="Q84" s="275"/>
      <c r="R84" s="275"/>
      <c r="S84" s="275"/>
      <c r="T84" s="277"/>
      <c r="U84" s="277"/>
      <c r="V84" s="277"/>
      <c r="W84" s="277"/>
      <c r="X84" s="277"/>
      <c r="Y84" s="277"/>
      <c r="Z84" s="277"/>
      <c r="AA84" s="277"/>
      <c r="AB84" s="277"/>
      <c r="AC84" s="277"/>
      <c r="AD84" s="277"/>
      <c r="AE84" s="277"/>
      <c r="AF84" s="277"/>
      <c r="AG84" s="277"/>
      <c r="AH84" s="277"/>
      <c r="AI84" s="277"/>
      <c r="AJ84" s="277"/>
      <c r="AK84" s="277"/>
      <c r="AL84" s="277"/>
      <c r="AM84" s="277"/>
      <c r="AN84" s="277"/>
    </row>
    <row r="85" spans="1:40">
      <c r="A85" s="274"/>
      <c r="B85" s="284"/>
      <c r="C85" s="284"/>
      <c r="D85" s="284"/>
      <c r="E85" s="284"/>
      <c r="F85" s="284"/>
      <c r="G85" s="284"/>
      <c r="H85" s="285"/>
      <c r="I85" s="285"/>
      <c r="J85" s="284"/>
      <c r="K85" s="284"/>
      <c r="L85" s="284"/>
      <c r="M85" s="284"/>
      <c r="N85" s="284"/>
      <c r="O85" s="939"/>
      <c r="P85" s="939"/>
      <c r="Q85" s="275"/>
      <c r="R85" s="275"/>
      <c r="S85" s="275"/>
      <c r="T85" s="277"/>
      <c r="U85" s="277"/>
      <c r="V85" s="277"/>
      <c r="W85" s="277"/>
      <c r="X85" s="277"/>
      <c r="Y85" s="277"/>
      <c r="Z85" s="277"/>
      <c r="AA85" s="277"/>
      <c r="AB85" s="277"/>
      <c r="AC85" s="277"/>
      <c r="AD85" s="277"/>
      <c r="AE85" s="277"/>
      <c r="AF85" s="277"/>
      <c r="AG85" s="277"/>
      <c r="AH85" s="277"/>
      <c r="AI85" s="277"/>
      <c r="AJ85" s="277"/>
      <c r="AK85" s="277"/>
      <c r="AL85" s="277"/>
      <c r="AM85" s="277"/>
      <c r="AN85" s="277"/>
    </row>
    <row r="86" spans="1:40">
      <c r="A86" s="274"/>
      <c r="B86" s="275"/>
      <c r="C86" s="275"/>
      <c r="D86" s="275"/>
      <c r="E86" s="275"/>
      <c r="F86" s="275"/>
      <c r="G86" s="275"/>
      <c r="H86" s="276"/>
      <c r="I86" s="276"/>
      <c r="J86" s="275"/>
      <c r="K86" s="275"/>
      <c r="L86" s="275"/>
      <c r="M86" s="275"/>
      <c r="N86" s="275"/>
      <c r="O86" s="939"/>
      <c r="P86" s="939"/>
      <c r="Q86" s="275"/>
      <c r="R86" s="275"/>
      <c r="S86" s="275"/>
      <c r="T86" s="277"/>
      <c r="U86" s="277"/>
      <c r="V86" s="277"/>
      <c r="W86" s="277"/>
      <c r="X86" s="277"/>
      <c r="Y86" s="277"/>
      <c r="Z86" s="277"/>
      <c r="AA86" s="277"/>
      <c r="AB86" s="277"/>
      <c r="AC86" s="277"/>
      <c r="AD86" s="277"/>
      <c r="AE86" s="277"/>
      <c r="AF86" s="277"/>
      <c r="AG86" s="277"/>
      <c r="AH86" s="277"/>
      <c r="AI86" s="277"/>
      <c r="AJ86" s="277"/>
      <c r="AK86" s="277"/>
      <c r="AL86" s="277"/>
      <c r="AM86" s="277"/>
      <c r="AN86" s="277"/>
    </row>
    <row r="87" spans="1:40">
      <c r="A87" s="274"/>
      <c r="B87" s="954" t="s">
        <v>224</v>
      </c>
      <c r="C87" s="275"/>
      <c r="D87" s="275"/>
      <c r="E87" s="275"/>
      <c r="F87" s="275"/>
      <c r="G87" s="275"/>
      <c r="H87" s="276"/>
      <c r="I87" s="276"/>
      <c r="J87" s="275"/>
      <c r="K87" s="275"/>
      <c r="L87" s="275"/>
      <c r="M87" s="275"/>
      <c r="N87" s="275"/>
      <c r="O87" s="939"/>
      <c r="P87" s="939"/>
      <c r="Q87" s="275"/>
      <c r="R87" s="275"/>
      <c r="S87" s="275"/>
      <c r="T87" s="277"/>
      <c r="U87" s="277"/>
      <c r="V87" s="277"/>
      <c r="W87" s="277"/>
      <c r="X87" s="277"/>
      <c r="Y87" s="277"/>
      <c r="Z87" s="277"/>
      <c r="AA87" s="277"/>
      <c r="AB87" s="277"/>
      <c r="AC87" s="277"/>
      <c r="AD87" s="277"/>
      <c r="AE87" s="277"/>
      <c r="AF87" s="277"/>
      <c r="AG87" s="277"/>
      <c r="AH87" s="277"/>
      <c r="AI87" s="277"/>
      <c r="AJ87" s="277"/>
      <c r="AK87" s="277"/>
      <c r="AL87" s="277"/>
      <c r="AM87" s="277"/>
      <c r="AN87" s="277"/>
    </row>
    <row r="88" spans="1:40">
      <c r="A88" s="274"/>
      <c r="B88" s="281">
        <v>1</v>
      </c>
      <c r="C88" s="281">
        <v>2</v>
      </c>
      <c r="D88" s="281">
        <v>3</v>
      </c>
      <c r="E88" s="281">
        <v>4</v>
      </c>
      <c r="F88" s="281">
        <v>5</v>
      </c>
      <c r="G88" s="281">
        <v>7</v>
      </c>
      <c r="H88" s="281">
        <v>8</v>
      </c>
      <c r="I88" s="281">
        <v>9</v>
      </c>
      <c r="J88" s="281">
        <v>10</v>
      </c>
      <c r="K88" s="281">
        <v>11</v>
      </c>
      <c r="L88" s="281">
        <v>12</v>
      </c>
      <c r="M88" s="281">
        <v>13</v>
      </c>
      <c r="N88" s="281">
        <v>14</v>
      </c>
      <c r="O88" s="939"/>
      <c r="P88" s="939"/>
      <c r="Q88" s="275"/>
      <c r="R88" s="275"/>
      <c r="S88" s="275"/>
      <c r="T88" s="277"/>
      <c r="U88" s="277"/>
      <c r="V88" s="277"/>
      <c r="W88" s="277"/>
      <c r="X88" s="277"/>
      <c r="Y88" s="277"/>
      <c r="Z88" s="277"/>
      <c r="AA88" s="277"/>
      <c r="AB88" s="277"/>
      <c r="AC88" s="277"/>
      <c r="AD88" s="277"/>
      <c r="AE88" s="277"/>
      <c r="AF88" s="277"/>
      <c r="AG88" s="277"/>
      <c r="AH88" s="277"/>
      <c r="AI88" s="277"/>
      <c r="AJ88" s="277"/>
      <c r="AK88" s="277"/>
      <c r="AL88" s="277"/>
      <c r="AM88" s="277"/>
      <c r="AN88" s="277"/>
    </row>
    <row r="89" spans="1:40" ht="60">
      <c r="A89" s="274"/>
      <c r="B89" s="281" t="s">
        <v>5</v>
      </c>
      <c r="C89" s="281" t="s">
        <v>28</v>
      </c>
      <c r="D89" s="281" t="s">
        <v>29</v>
      </c>
      <c r="E89" s="281" t="s">
        <v>215</v>
      </c>
      <c r="F89" s="281" t="s">
        <v>9</v>
      </c>
      <c r="G89" s="281" t="s">
        <v>11</v>
      </c>
      <c r="H89" s="281" t="s">
        <v>12</v>
      </c>
      <c r="I89" s="281" t="s">
        <v>13</v>
      </c>
      <c r="J89" s="281" t="s">
        <v>14</v>
      </c>
      <c r="K89" s="281" t="s">
        <v>15</v>
      </c>
      <c r="L89" s="281" t="s">
        <v>16</v>
      </c>
      <c r="M89" s="281" t="s">
        <v>17</v>
      </c>
      <c r="N89" s="281" t="s">
        <v>216</v>
      </c>
      <c r="O89" s="939"/>
      <c r="P89" s="939"/>
      <c r="Q89" s="275"/>
      <c r="R89" s="275"/>
      <c r="S89" s="275"/>
      <c r="T89" s="277"/>
      <c r="U89" s="277"/>
      <c r="V89" s="277"/>
      <c r="W89" s="277"/>
      <c r="X89" s="277"/>
      <c r="Y89" s="277"/>
      <c r="Z89" s="277"/>
      <c r="AA89" s="277"/>
      <c r="AB89" s="277"/>
      <c r="AC89" s="277"/>
      <c r="AD89" s="277"/>
      <c r="AE89" s="277"/>
      <c r="AF89" s="277"/>
      <c r="AG89" s="277"/>
      <c r="AH89" s="277"/>
      <c r="AI89" s="277"/>
      <c r="AJ89" s="277"/>
      <c r="AK89" s="277"/>
      <c r="AL89" s="277"/>
      <c r="AM89" s="277"/>
      <c r="AN89" s="277"/>
    </row>
    <row r="90" spans="1:40">
      <c r="A90" s="274"/>
      <c r="B90" s="287" t="s">
        <v>24</v>
      </c>
      <c r="C90" s="287" t="s">
        <v>19</v>
      </c>
      <c r="D90" s="287" t="s">
        <v>19</v>
      </c>
      <c r="E90" s="952">
        <f>E30</f>
        <v>1855</v>
      </c>
      <c r="F90" s="951">
        <f t="shared" ref="F90:N90" si="25">F30</f>
        <v>12.953734365210957</v>
      </c>
      <c r="G90" s="951">
        <f t="shared" si="25"/>
        <v>2.6086318452321762</v>
      </c>
      <c r="H90" s="951">
        <f t="shared" si="25"/>
        <v>4.1863341929810689</v>
      </c>
      <c r="I90" s="951">
        <f t="shared" si="25"/>
        <v>7.2026471168604749</v>
      </c>
      <c r="J90" s="951">
        <f t="shared" si="25"/>
        <v>9.2891504911591358</v>
      </c>
      <c r="K90" s="951">
        <f t="shared" si="25"/>
        <v>11.502530649440745</v>
      </c>
      <c r="L90" s="951">
        <f t="shared" si="25"/>
        <v>19.600514078384421</v>
      </c>
      <c r="M90" s="951">
        <f t="shared" si="25"/>
        <v>27.946923825371716</v>
      </c>
      <c r="N90" s="953">
        <f t="shared" si="25"/>
        <v>790.41185983827495</v>
      </c>
      <c r="O90" s="939"/>
      <c r="P90" s="939"/>
      <c r="Q90" s="275"/>
      <c r="R90" s="275"/>
      <c r="S90" s="275"/>
      <c r="T90" s="277"/>
      <c r="U90" s="277"/>
      <c r="V90" s="277"/>
      <c r="W90" s="277"/>
      <c r="X90" s="277"/>
      <c r="Y90" s="277"/>
      <c r="Z90" s="277"/>
      <c r="AA90" s="277"/>
      <c r="AB90" s="277"/>
      <c r="AC90" s="277"/>
      <c r="AD90" s="277"/>
      <c r="AE90" s="277"/>
      <c r="AF90" s="277"/>
      <c r="AG90" s="277"/>
      <c r="AH90" s="277"/>
      <c r="AI90" s="277"/>
      <c r="AJ90" s="277"/>
      <c r="AK90" s="277"/>
      <c r="AL90" s="277"/>
      <c r="AM90" s="277"/>
      <c r="AN90" s="277"/>
    </row>
    <row r="91" spans="1:40">
      <c r="A91" s="274"/>
      <c r="B91" s="283" t="s">
        <v>24</v>
      </c>
      <c r="C91" s="945" t="s">
        <v>75</v>
      </c>
      <c r="D91" s="945">
        <v>500</v>
      </c>
      <c r="E91" s="946"/>
      <c r="F91" s="948">
        <f>F$90/F$9*F10</f>
        <v>14.617084973251989</v>
      </c>
      <c r="G91" s="948">
        <f t="shared" ref="G91:M91" si="26">G$90/G$9*G10</f>
        <v>3.0982676724667328</v>
      </c>
      <c r="H91" s="948">
        <f t="shared" si="26"/>
        <v>4.80485462944036</v>
      </c>
      <c r="I91" s="948">
        <f t="shared" si="26"/>
        <v>8.2719943560190643</v>
      </c>
      <c r="J91" s="948">
        <f t="shared" si="26"/>
        <v>10.677230753205119</v>
      </c>
      <c r="K91" s="948">
        <f t="shared" si="26"/>
        <v>12.990933850453203</v>
      </c>
      <c r="L91" s="948">
        <f t="shared" si="26"/>
        <v>21.883580197771551</v>
      </c>
      <c r="M91" s="948">
        <f t="shared" si="26"/>
        <v>31.503755726320797</v>
      </c>
      <c r="N91" s="945"/>
      <c r="O91" s="939"/>
      <c r="P91" s="939"/>
      <c r="Q91" s="275"/>
      <c r="R91" s="275"/>
      <c r="S91" s="275"/>
      <c r="T91" s="277"/>
      <c r="U91" s="277"/>
      <c r="V91" s="277"/>
      <c r="W91" s="277"/>
      <c r="X91" s="277"/>
      <c r="Y91" s="277"/>
      <c r="Z91" s="277"/>
      <c r="AA91" s="277"/>
      <c r="AB91" s="277"/>
      <c r="AC91" s="277"/>
      <c r="AD91" s="277"/>
      <c r="AE91" s="277"/>
      <c r="AF91" s="277"/>
      <c r="AG91" s="277"/>
      <c r="AH91" s="277"/>
      <c r="AI91" s="277"/>
      <c r="AJ91" s="277"/>
      <c r="AK91" s="277"/>
      <c r="AL91" s="277"/>
      <c r="AM91" s="277"/>
      <c r="AN91" s="277"/>
    </row>
    <row r="92" spans="1:40">
      <c r="A92" s="274"/>
      <c r="B92" s="283" t="s">
        <v>24</v>
      </c>
      <c r="C92" s="945">
        <v>501</v>
      </c>
      <c r="D92" s="945">
        <v>1000</v>
      </c>
      <c r="E92" s="946"/>
      <c r="F92" s="948">
        <f t="shared" ref="F92:M92" si="27">F$90/F$9*F11</f>
        <v>11.277384412841467</v>
      </c>
      <c r="G92" s="948">
        <f t="shared" si="27"/>
        <v>2.3534570271099855</v>
      </c>
      <c r="H92" s="948">
        <f t="shared" si="27"/>
        <v>3.8276400558303036</v>
      </c>
      <c r="I92" s="948">
        <f t="shared" si="27"/>
        <v>6.233734854728894</v>
      </c>
      <c r="J92" s="948">
        <f t="shared" si="27"/>
        <v>8.2392498182409533</v>
      </c>
      <c r="K92" s="948">
        <f t="shared" si="27"/>
        <v>10.042352266248006</v>
      </c>
      <c r="L92" s="948">
        <f t="shared" si="27"/>
        <v>16.936434380180394</v>
      </c>
      <c r="M92" s="948">
        <f t="shared" si="27"/>
        <v>23.926895891108405</v>
      </c>
      <c r="N92" s="945"/>
      <c r="O92" s="939"/>
      <c r="P92" s="939"/>
      <c r="Q92" s="275"/>
      <c r="R92" s="275"/>
      <c r="S92" s="275"/>
      <c r="T92" s="277"/>
      <c r="U92" s="277"/>
      <c r="V92" s="277"/>
      <c r="W92" s="277"/>
      <c r="X92" s="277"/>
      <c r="Y92" s="277"/>
      <c r="Z92" s="277"/>
      <c r="AA92" s="277"/>
      <c r="AB92" s="277"/>
      <c r="AC92" s="277"/>
      <c r="AD92" s="277"/>
      <c r="AE92" s="277"/>
      <c r="AF92" s="277"/>
      <c r="AG92" s="277"/>
      <c r="AH92" s="277"/>
      <c r="AI92" s="277"/>
      <c r="AJ92" s="277"/>
      <c r="AK92" s="277"/>
      <c r="AL92" s="277"/>
      <c r="AM92" s="277"/>
      <c r="AN92" s="277"/>
    </row>
    <row r="93" spans="1:40">
      <c r="A93" s="274"/>
      <c r="B93" s="283" t="s">
        <v>24</v>
      </c>
      <c r="C93" s="945">
        <v>1001</v>
      </c>
      <c r="D93" s="945">
        <v>2000</v>
      </c>
      <c r="E93" s="946"/>
      <c r="F93" s="948">
        <f t="shared" ref="F93:M93" si="28">F$90/F$9*F12</f>
        <v>11.160706559683367</v>
      </c>
      <c r="G93" s="948">
        <f t="shared" si="28"/>
        <v>2.2044084874341081</v>
      </c>
      <c r="H93" s="948">
        <f t="shared" si="28"/>
        <v>3.4728431087121785</v>
      </c>
      <c r="I93" s="948">
        <f t="shared" si="28"/>
        <v>6.1417746022767643</v>
      </c>
      <c r="J93" s="948">
        <f t="shared" si="28"/>
        <v>8.2703234665423349</v>
      </c>
      <c r="K93" s="948">
        <f t="shared" si="28"/>
        <v>10.323332696813335</v>
      </c>
      <c r="L93" s="948">
        <f t="shared" si="28"/>
        <v>17.921119219934099</v>
      </c>
      <c r="M93" s="948">
        <f t="shared" si="28"/>
        <v>24.364904967011377</v>
      </c>
      <c r="N93" s="945"/>
      <c r="O93" s="939"/>
      <c r="P93" s="939"/>
      <c r="Q93" s="275"/>
      <c r="R93" s="275"/>
      <c r="S93" s="275"/>
      <c r="T93" s="277"/>
      <c r="U93" s="277"/>
      <c r="V93" s="277"/>
      <c r="W93" s="277"/>
      <c r="X93" s="277"/>
      <c r="Y93" s="277"/>
      <c r="Z93" s="277"/>
      <c r="AA93" s="277"/>
      <c r="AB93" s="277"/>
      <c r="AC93" s="277"/>
      <c r="AD93" s="277"/>
      <c r="AE93" s="277"/>
      <c r="AF93" s="277"/>
      <c r="AG93" s="277"/>
      <c r="AH93" s="277"/>
      <c r="AI93" s="277"/>
      <c r="AJ93" s="277"/>
      <c r="AK93" s="277"/>
      <c r="AL93" s="277"/>
      <c r="AM93" s="277"/>
      <c r="AN93" s="277"/>
    </row>
    <row r="94" spans="1:40">
      <c r="A94" s="274"/>
      <c r="B94" s="283" t="s">
        <v>24</v>
      </c>
      <c r="C94" s="945">
        <v>2001</v>
      </c>
      <c r="D94" s="945">
        <v>5000</v>
      </c>
      <c r="E94" s="946"/>
      <c r="F94" s="948">
        <f t="shared" ref="F94:M94" si="29">F$90/F$9*F13</f>
        <v>10.483169193178224</v>
      </c>
      <c r="G94" s="948">
        <f t="shared" si="29"/>
        <v>1.834373302283586</v>
      </c>
      <c r="H94" s="948">
        <f t="shared" si="29"/>
        <v>3.326035084848828</v>
      </c>
      <c r="I94" s="948">
        <f t="shared" si="29"/>
        <v>5.6657917938449733</v>
      </c>
      <c r="J94" s="948">
        <f t="shared" si="29"/>
        <v>7.2089243954300777</v>
      </c>
      <c r="K94" s="948">
        <f t="shared" si="29"/>
        <v>8.5810078071984499</v>
      </c>
      <c r="L94" s="948">
        <f t="shared" si="29"/>
        <v>16.436349810514248</v>
      </c>
      <c r="M94" s="948">
        <f t="shared" si="29"/>
        <v>23.152382209813911</v>
      </c>
      <c r="N94" s="945"/>
      <c r="O94" s="939"/>
      <c r="P94" s="939"/>
      <c r="Q94" s="275"/>
      <c r="R94" s="275"/>
      <c r="S94" s="275"/>
      <c r="T94" s="277"/>
      <c r="U94" s="277"/>
      <c r="V94" s="277"/>
      <c r="W94" s="277"/>
      <c r="X94" s="277"/>
      <c r="Y94" s="277"/>
      <c r="Z94" s="277"/>
      <c r="AA94" s="277"/>
      <c r="AB94" s="277"/>
      <c r="AC94" s="277"/>
      <c r="AD94" s="277"/>
      <c r="AE94" s="277"/>
      <c r="AF94" s="277"/>
      <c r="AG94" s="277"/>
      <c r="AH94" s="277"/>
      <c r="AI94" s="277"/>
      <c r="AJ94" s="277"/>
      <c r="AK94" s="277"/>
      <c r="AL94" s="277"/>
      <c r="AM94" s="277"/>
      <c r="AN94" s="277"/>
    </row>
    <row r="95" spans="1:40">
      <c r="A95" s="274"/>
      <c r="B95" s="283" t="s">
        <v>24</v>
      </c>
      <c r="C95" s="945">
        <v>5001</v>
      </c>
      <c r="D95" s="945">
        <v>10000</v>
      </c>
      <c r="E95" s="946"/>
      <c r="F95" s="948">
        <f t="shared" ref="F95:M95" si="30">F$90/F$9*F14</f>
        <v>6.830911091689793</v>
      </c>
      <c r="G95" s="948">
        <f t="shared" si="30"/>
        <v>1.1952913003657892</v>
      </c>
      <c r="H95" s="948">
        <f t="shared" si="30"/>
        <v>2.1672692230540251</v>
      </c>
      <c r="I95" s="948">
        <f t="shared" si="30"/>
        <v>3.69187211372738</v>
      </c>
      <c r="J95" s="948">
        <f t="shared" si="30"/>
        <v>4.6973888052804673</v>
      </c>
      <c r="K95" s="948">
        <f t="shared" si="30"/>
        <v>5.5914485713167927</v>
      </c>
      <c r="L95" s="948">
        <f t="shared" si="30"/>
        <v>10.710047902364941</v>
      </c>
      <c r="M95" s="948">
        <f t="shared" si="30"/>
        <v>15.086264613469599</v>
      </c>
      <c r="N95" s="945"/>
      <c r="O95" s="939"/>
      <c r="P95" s="939"/>
      <c r="Q95" s="275"/>
      <c r="R95" s="275"/>
      <c r="S95" s="275"/>
      <c r="T95" s="277"/>
      <c r="U95" s="277"/>
      <c r="V95" s="277"/>
      <c r="W95" s="277"/>
      <c r="X95" s="277"/>
      <c r="Y95" s="277"/>
      <c r="Z95" s="277"/>
      <c r="AA95" s="277"/>
      <c r="AB95" s="277"/>
      <c r="AC95" s="277"/>
      <c r="AD95" s="277"/>
      <c r="AE95" s="277"/>
      <c r="AF95" s="277"/>
      <c r="AG95" s="277"/>
      <c r="AH95" s="277"/>
      <c r="AI95" s="277"/>
      <c r="AJ95" s="277"/>
      <c r="AK95" s="277"/>
      <c r="AL95" s="277"/>
      <c r="AM95" s="277"/>
      <c r="AN95" s="277"/>
    </row>
    <row r="96" spans="1:40">
      <c r="A96" s="274"/>
      <c r="B96" s="283" t="s">
        <v>24</v>
      </c>
      <c r="C96" s="945">
        <v>10001</v>
      </c>
      <c r="D96" s="945">
        <v>20000</v>
      </c>
      <c r="E96" s="946"/>
      <c r="F96" s="948">
        <f t="shared" ref="F96:M96" si="31">F$90/F$9*F15</f>
        <v>5.8143999145573968</v>
      </c>
      <c r="G96" s="948">
        <f t="shared" si="31"/>
        <v>1.017419424939231</v>
      </c>
      <c r="H96" s="948">
        <f t="shared" si="31"/>
        <v>1.8447568437361908</v>
      </c>
      <c r="I96" s="948">
        <f t="shared" si="31"/>
        <v>3.1424828422562836</v>
      </c>
      <c r="J96" s="948">
        <f t="shared" si="31"/>
        <v>3.9983681095326928</v>
      </c>
      <c r="K96" s="948">
        <f t="shared" si="31"/>
        <v>4.7593824101835978</v>
      </c>
      <c r="L96" s="948">
        <f t="shared" si="31"/>
        <v>9.1162805038078325</v>
      </c>
      <c r="M96" s="948">
        <f t="shared" si="31"/>
        <v>12.841270293542765</v>
      </c>
      <c r="N96" s="945"/>
      <c r="O96" s="939"/>
      <c r="P96" s="939"/>
      <c r="Q96" s="275"/>
      <c r="R96" s="275"/>
      <c r="S96" s="275"/>
      <c r="T96" s="277"/>
      <c r="U96" s="277"/>
      <c r="V96" s="277"/>
      <c r="W96" s="277"/>
      <c r="X96" s="277"/>
      <c r="Y96" s="277"/>
      <c r="Z96" s="277"/>
      <c r="AA96" s="277"/>
      <c r="AB96" s="277"/>
      <c r="AC96" s="277"/>
      <c r="AD96" s="277"/>
      <c r="AE96" s="277"/>
      <c r="AF96" s="277"/>
      <c r="AG96" s="277"/>
      <c r="AH96" s="277"/>
      <c r="AI96" s="277"/>
      <c r="AJ96" s="277"/>
      <c r="AK96" s="277"/>
      <c r="AL96" s="277"/>
      <c r="AM96" s="277"/>
      <c r="AN96" s="277"/>
    </row>
    <row r="97" spans="1:40">
      <c r="A97" s="274"/>
      <c r="B97" s="283" t="s">
        <v>24</v>
      </c>
      <c r="C97" s="945">
        <v>20001</v>
      </c>
      <c r="D97" s="945" t="s">
        <v>76</v>
      </c>
      <c r="E97" s="946"/>
      <c r="F97" s="948">
        <f t="shared" ref="F97:M97" si="32">F$90/F$9*F16</f>
        <v>4.8937984831729224</v>
      </c>
      <c r="G97" s="948">
        <f t="shared" si="32"/>
        <v>0.85633009625848722</v>
      </c>
      <c r="H97" s="948">
        <f t="shared" si="32"/>
        <v>1.5526741153624717</v>
      </c>
      <c r="I97" s="948">
        <f t="shared" si="32"/>
        <v>2.6449294841807229</v>
      </c>
      <c r="J97" s="948">
        <f t="shared" si="32"/>
        <v>3.3653013341253071</v>
      </c>
      <c r="K97" s="948">
        <f t="shared" si="32"/>
        <v>4.0058232598487109</v>
      </c>
      <c r="L97" s="948">
        <f t="shared" si="32"/>
        <v>7.6728880636532031</v>
      </c>
      <c r="M97" s="948">
        <f t="shared" si="32"/>
        <v>10.808095419652052</v>
      </c>
      <c r="N97" s="945"/>
      <c r="O97" s="939"/>
      <c r="P97" s="939"/>
      <c r="Q97" s="275"/>
      <c r="R97" s="275"/>
      <c r="S97" s="275"/>
      <c r="T97" s="277"/>
      <c r="U97" s="277"/>
      <c r="V97" s="277"/>
      <c r="W97" s="277"/>
      <c r="X97" s="277"/>
      <c r="Y97" s="277"/>
      <c r="Z97" s="277"/>
      <c r="AA97" s="277"/>
      <c r="AB97" s="277"/>
      <c r="AC97" s="277"/>
      <c r="AD97" s="277"/>
      <c r="AE97" s="277"/>
      <c r="AF97" s="277"/>
      <c r="AG97" s="277"/>
      <c r="AH97" s="277"/>
      <c r="AI97" s="277"/>
      <c r="AJ97" s="277"/>
      <c r="AK97" s="277"/>
      <c r="AL97" s="277"/>
      <c r="AM97" s="277"/>
      <c r="AN97" s="277"/>
    </row>
    <row r="98" spans="1:40">
      <c r="A98" s="274"/>
      <c r="B98" s="284"/>
      <c r="C98" s="284"/>
      <c r="D98" s="284"/>
      <c r="E98" s="284"/>
      <c r="F98" s="284"/>
      <c r="G98" s="284"/>
      <c r="H98" s="285"/>
      <c r="I98" s="285"/>
      <c r="J98" s="284"/>
      <c r="K98" s="284"/>
      <c r="L98" s="284"/>
      <c r="M98" s="284"/>
      <c r="N98" s="284"/>
      <c r="O98" s="939"/>
      <c r="P98" s="939"/>
      <c r="Q98" s="275"/>
      <c r="R98" s="275"/>
      <c r="S98" s="275"/>
      <c r="T98" s="277"/>
      <c r="U98" s="277"/>
      <c r="V98" s="277"/>
      <c r="W98" s="277"/>
      <c r="X98" s="277"/>
      <c r="Y98" s="277"/>
      <c r="Z98" s="277"/>
      <c r="AA98" s="277"/>
      <c r="AB98" s="277"/>
      <c r="AC98" s="277"/>
      <c r="AD98" s="277"/>
      <c r="AE98" s="277"/>
      <c r="AF98" s="277"/>
      <c r="AG98" s="277"/>
      <c r="AH98" s="277"/>
      <c r="AI98" s="277"/>
      <c r="AJ98" s="277"/>
      <c r="AK98" s="277"/>
      <c r="AL98" s="277"/>
      <c r="AM98" s="277"/>
      <c r="AN98" s="277"/>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E43" sqref="E43"/>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83</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5533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5533</v>
      </c>
      <c r="F9" s="54">
        <v>54.415908876928633</v>
      </c>
      <c r="G9" s="54">
        <v>8.1390889610838464</v>
      </c>
      <c r="H9" s="54">
        <v>15.949778267338063</v>
      </c>
      <c r="I9" s="54">
        <v>31.723293874860268</v>
      </c>
      <c r="J9" s="54">
        <v>40.79738562091503</v>
      </c>
      <c r="K9" s="54">
        <v>50.262356112766234</v>
      </c>
      <c r="L9" s="54">
        <v>81.347675456055342</v>
      </c>
      <c r="M9" s="54">
        <v>115.35653146853156</v>
      </c>
      <c r="N9" s="59">
        <v>728.95843123079703</v>
      </c>
      <c r="O9" s="11"/>
      <c r="P9" s="11"/>
      <c r="Q9" s="11"/>
      <c r="AI9" s="43"/>
      <c r="AJ9" s="43"/>
      <c r="AK9" s="43"/>
      <c r="AL9" s="43"/>
    </row>
    <row r="10" spans="1:69" s="44" customFormat="1">
      <c r="A10" s="1"/>
      <c r="B10" s="26" t="s">
        <v>19</v>
      </c>
      <c r="C10" s="53">
        <v>48</v>
      </c>
      <c r="D10" s="53">
        <v>500</v>
      </c>
      <c r="E10" s="28">
        <v>3132</v>
      </c>
      <c r="F10" s="56">
        <v>56.116743656764655</v>
      </c>
      <c r="G10" s="56">
        <v>7.7394445583111295</v>
      </c>
      <c r="H10" s="56">
        <v>15.064916666666669</v>
      </c>
      <c r="I10" s="56">
        <v>30.132533333333335</v>
      </c>
      <c r="J10" s="56">
        <v>39.252994908655282</v>
      </c>
      <c r="K10" s="56">
        <v>48.826199400299856</v>
      </c>
      <c r="L10" s="56">
        <v>83.521824729891961</v>
      </c>
      <c r="M10" s="56">
        <v>131.48025795876137</v>
      </c>
      <c r="N10" s="53">
        <v>235.47062579821201</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1279</v>
      </c>
      <c r="F11" s="56">
        <v>51.6614012890712</v>
      </c>
      <c r="G11" s="56">
        <v>8.560761346998536</v>
      </c>
      <c r="H11" s="56">
        <v>15.966417910447761</v>
      </c>
      <c r="I11" s="56">
        <v>33.338181818181816</v>
      </c>
      <c r="J11" s="56">
        <v>42.111538461538458</v>
      </c>
      <c r="K11" s="56">
        <v>50.345703125</v>
      </c>
      <c r="L11" s="56">
        <v>79.069918699186985</v>
      </c>
      <c r="M11" s="56">
        <v>107.2022630834512</v>
      </c>
      <c r="N11" s="53">
        <v>717.62705238467549</v>
      </c>
      <c r="O11" s="11"/>
      <c r="P11" s="11"/>
      <c r="Q11" s="34" t="s">
        <v>23</v>
      </c>
      <c r="AI11" s="1"/>
      <c r="AJ11" s="43"/>
      <c r="AK11" s="43"/>
      <c r="AL11" s="43"/>
    </row>
    <row r="12" spans="1:69">
      <c r="B12" s="26" t="s">
        <v>19</v>
      </c>
      <c r="C12" s="53">
        <v>1001</v>
      </c>
      <c r="D12" s="53">
        <v>2000</v>
      </c>
      <c r="E12" s="28">
        <v>793</v>
      </c>
      <c r="F12" s="56">
        <v>52.17115324331521</v>
      </c>
      <c r="G12" s="56">
        <v>8.2177371598599915</v>
      </c>
      <c r="H12" s="56">
        <v>19.240116035977636</v>
      </c>
      <c r="I12" s="56">
        <v>34.419417349035989</v>
      </c>
      <c r="J12" s="56">
        <v>44.247549019607845</v>
      </c>
      <c r="K12" s="56">
        <v>53.505033838893411</v>
      </c>
      <c r="L12" s="56">
        <v>81.217485304659505</v>
      </c>
      <c r="M12" s="56">
        <v>102.2625431516358</v>
      </c>
      <c r="N12" s="53">
        <v>1375.4615384615386</v>
      </c>
      <c r="O12" s="11"/>
      <c r="P12" s="11"/>
      <c r="Q12" s="34" t="s">
        <v>25</v>
      </c>
      <c r="AI12" s="1"/>
      <c r="AJ12" s="43"/>
      <c r="AK12" s="43"/>
      <c r="AL12" s="43"/>
    </row>
    <row r="13" spans="1:69">
      <c r="B13" s="26" t="s">
        <v>19</v>
      </c>
      <c r="C13" s="53">
        <v>2001</v>
      </c>
      <c r="D13" s="53">
        <v>5000</v>
      </c>
      <c r="E13" s="28">
        <v>275</v>
      </c>
      <c r="F13" s="56">
        <v>55.903973819006069</v>
      </c>
      <c r="G13" s="56">
        <v>11.308481955988759</v>
      </c>
      <c r="H13" s="56">
        <v>18.184934531343188</v>
      </c>
      <c r="I13" s="56">
        <v>38.443036650892942</v>
      </c>
      <c r="J13" s="56">
        <v>47.705766387382944</v>
      </c>
      <c r="K13" s="56">
        <v>55.93502927623193</v>
      </c>
      <c r="L13" s="56">
        <v>83.838080008085427</v>
      </c>
      <c r="M13" s="56">
        <v>110.36785767062933</v>
      </c>
      <c r="N13" s="53">
        <v>2892.8109090909093</v>
      </c>
      <c r="O13" s="11"/>
      <c r="P13" s="11"/>
      <c r="Q13" s="34" t="s">
        <v>26</v>
      </c>
      <c r="AI13" s="1"/>
      <c r="AJ13" s="43"/>
      <c r="AK13" s="43"/>
      <c r="AL13" s="43"/>
    </row>
    <row r="14" spans="1:69">
      <c r="B14" s="26" t="s">
        <v>19</v>
      </c>
      <c r="C14" s="53">
        <v>5001</v>
      </c>
      <c r="D14" s="53">
        <v>10000</v>
      </c>
      <c r="E14" s="28">
        <v>42</v>
      </c>
      <c r="F14" s="56">
        <v>53.730896574980797</v>
      </c>
      <c r="G14" s="30">
        <v>10.868903100957976</v>
      </c>
      <c r="H14" s="30">
        <v>17.478056921138023</v>
      </c>
      <c r="I14" s="30">
        <v>36.948694076825639</v>
      </c>
      <c r="J14" s="30">
        <v>45.851366632531125</v>
      </c>
      <c r="K14" s="30">
        <v>53.76074485670928</v>
      </c>
      <c r="L14" s="30">
        <v>80.579159194366795</v>
      </c>
      <c r="M14" s="30">
        <v>106.07768179239284</v>
      </c>
      <c r="N14" s="53">
        <v>6590.5476190476193</v>
      </c>
      <c r="O14" s="11"/>
      <c r="P14" s="11"/>
      <c r="Q14" s="34" t="s">
        <v>27</v>
      </c>
      <c r="AI14" s="1"/>
      <c r="AJ14" s="43"/>
      <c r="AK14" s="43"/>
      <c r="AL14" s="43"/>
    </row>
    <row r="15" spans="1:69">
      <c r="B15" s="26" t="s">
        <v>19</v>
      </c>
      <c r="C15" s="53">
        <v>10001</v>
      </c>
      <c r="D15" s="53">
        <v>20000</v>
      </c>
      <c r="E15" s="28">
        <v>8</v>
      </c>
      <c r="F15" s="56">
        <v>21.04</v>
      </c>
      <c r="G15" s="30">
        <v>4.256056306915208</v>
      </c>
      <c r="H15" s="30">
        <v>6.84407558894108</v>
      </c>
      <c r="I15" s="30">
        <v>14.468407805024407</v>
      </c>
      <c r="J15" s="30">
        <v>17.954525523358988</v>
      </c>
      <c r="K15" s="30">
        <v>21.051688021000931</v>
      </c>
      <c r="L15" s="30">
        <v>31.553270418326033</v>
      </c>
      <c r="M15" s="30">
        <v>41.538008244425853</v>
      </c>
      <c r="N15" s="53">
        <v>10194.625</v>
      </c>
      <c r="O15" s="11"/>
      <c r="P15" s="11"/>
      <c r="Q15" s="11"/>
      <c r="AI15" s="1"/>
      <c r="AJ15" s="43"/>
      <c r="AK15" s="43"/>
      <c r="AL15" s="43"/>
    </row>
    <row r="16" spans="1:69">
      <c r="B16" s="26" t="s">
        <v>19</v>
      </c>
      <c r="C16" s="53">
        <v>20001</v>
      </c>
      <c r="D16" s="53">
        <v>34480</v>
      </c>
      <c r="E16" s="28">
        <v>4</v>
      </c>
      <c r="F16" s="30">
        <v>20.078864003088299</v>
      </c>
      <c r="G16" s="30">
        <v>4.0616338296595389</v>
      </c>
      <c r="H16" s="30">
        <v>6.5314288487264456</v>
      </c>
      <c r="I16" s="30">
        <v>13.807471133949923</v>
      </c>
      <c r="J16" s="30">
        <v>17.134338223550518</v>
      </c>
      <c r="K16" s="30">
        <v>20.090018099292813</v>
      </c>
      <c r="L16" s="30">
        <v>30.111873839459957</v>
      </c>
      <c r="M16" s="30">
        <v>39.640495175807381</v>
      </c>
      <c r="N16" s="53">
        <v>33341</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4033327</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5533</v>
      </c>
      <c r="F26" s="54">
        <v>54.415908876928633</v>
      </c>
      <c r="G26" s="54">
        <v>8.1390889610838464</v>
      </c>
      <c r="H26" s="54">
        <v>15.949778267338063</v>
      </c>
      <c r="I26" s="54">
        <v>31.723293874860268</v>
      </c>
      <c r="J26" s="54">
        <v>40.79738562091503</v>
      </c>
      <c r="K26" s="54">
        <v>50.262356112766234</v>
      </c>
      <c r="L26" s="54">
        <v>81.347675456055342</v>
      </c>
      <c r="M26" s="54">
        <v>115.35653146853156</v>
      </c>
      <c r="N26" s="59">
        <v>728.95843123079703</v>
      </c>
      <c r="O26" s="11"/>
      <c r="P26" s="11"/>
      <c r="Q26" s="11"/>
      <c r="AI26" s="43"/>
      <c r="AJ26" s="43"/>
      <c r="AK26" s="43"/>
      <c r="AL26" s="43"/>
    </row>
    <row r="27" spans="1:69">
      <c r="B27" s="28" t="s">
        <v>20</v>
      </c>
      <c r="C27" s="28" t="s">
        <v>19</v>
      </c>
      <c r="D27" s="28" t="s">
        <v>19</v>
      </c>
      <c r="E27" s="28">
        <v>1906</v>
      </c>
      <c r="F27" s="56">
        <v>52.149670358419151</v>
      </c>
      <c r="G27" s="56">
        <v>6.7576927581495223</v>
      </c>
      <c r="H27" s="56">
        <v>13.640080507022954</v>
      </c>
      <c r="I27" s="56">
        <v>26.565778853914452</v>
      </c>
      <c r="J27" s="56">
        <v>36.401124885215793</v>
      </c>
      <c r="K27" s="56">
        <v>46.314158027148721</v>
      </c>
      <c r="L27" s="56">
        <v>77.331518024473638</v>
      </c>
      <c r="M27" s="56">
        <v>115.97083333333333</v>
      </c>
      <c r="N27" s="33">
        <v>606.03043022035672</v>
      </c>
      <c r="O27" s="11"/>
      <c r="P27" s="11"/>
      <c r="Q27" s="11"/>
      <c r="AI27" s="43"/>
      <c r="AJ27" s="43"/>
      <c r="AK27" s="43"/>
      <c r="AL27" s="43"/>
    </row>
    <row r="28" spans="1:69">
      <c r="B28" s="28" t="s">
        <v>21</v>
      </c>
      <c r="C28" s="28" t="s">
        <v>19</v>
      </c>
      <c r="D28" s="28" t="s">
        <v>19</v>
      </c>
      <c r="E28" s="28">
        <v>1012</v>
      </c>
      <c r="F28" s="56">
        <v>57.063639684646724</v>
      </c>
      <c r="G28" s="56">
        <v>9.071185258779753</v>
      </c>
      <c r="H28" s="56">
        <v>17.569881459570436</v>
      </c>
      <c r="I28" s="56">
        <v>35.759381034301164</v>
      </c>
      <c r="J28" s="56">
        <v>45.091444468804099</v>
      </c>
      <c r="K28" s="56">
        <v>52.965410416737846</v>
      </c>
      <c r="L28" s="56">
        <v>86.636128799169043</v>
      </c>
      <c r="M28" s="56">
        <v>120.64401688182733</v>
      </c>
      <c r="N28" s="33">
        <v>844.61264822134387</v>
      </c>
      <c r="O28" s="11"/>
      <c r="P28" s="11"/>
      <c r="Q28" s="11"/>
      <c r="AI28" s="43"/>
      <c r="AJ28" s="43"/>
      <c r="AK28" s="43"/>
      <c r="AL28" s="43"/>
    </row>
    <row r="29" spans="1:69" s="44" customFormat="1">
      <c r="A29" s="1"/>
      <c r="B29" s="28" t="s">
        <v>22</v>
      </c>
      <c r="C29" s="28" t="s">
        <v>19</v>
      </c>
      <c r="D29" s="28" t="s">
        <v>19</v>
      </c>
      <c r="E29" s="28">
        <v>459</v>
      </c>
      <c r="F29" s="56">
        <v>57.692311598123446</v>
      </c>
      <c r="G29" s="56">
        <v>10.33731343283582</v>
      </c>
      <c r="H29" s="56">
        <v>20.288625904010519</v>
      </c>
      <c r="I29" s="56">
        <v>37.990909090909092</v>
      </c>
      <c r="J29" s="56">
        <v>47.483221476510067</v>
      </c>
      <c r="K29" s="56">
        <v>58.189054726368163</v>
      </c>
      <c r="L29" s="56">
        <v>86.85469168900805</v>
      </c>
      <c r="M29" s="56">
        <v>111.79130434782608</v>
      </c>
      <c r="N29" s="33">
        <v>814.48583877995645</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2156</v>
      </c>
      <c r="F30" s="56">
        <v>54.479024920453874</v>
      </c>
      <c r="G30" s="56">
        <v>9.0117421159715168</v>
      </c>
      <c r="H30" s="56">
        <v>16.729770945614899</v>
      </c>
      <c r="I30" s="56">
        <v>32.971006593406592</v>
      </c>
      <c r="J30" s="56">
        <v>41.240489039557573</v>
      </c>
      <c r="K30" s="56">
        <v>49.865683713001701</v>
      </c>
      <c r="L30" s="56">
        <v>81.366672673755033</v>
      </c>
      <c r="M30" s="56">
        <v>115.59581818181812</v>
      </c>
      <c r="N30" s="33">
        <v>765.13729128014847</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75">
      <c r="B36" s="46" t="s">
        <v>6</v>
      </c>
      <c r="C36" s="46" t="s">
        <v>7</v>
      </c>
      <c r="D36" s="46" t="s">
        <v>18</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48</v>
      </c>
      <c r="C37" s="53">
        <v>500</v>
      </c>
      <c r="D37" s="53">
        <v>235.47062579821201</v>
      </c>
      <c r="E37" s="56">
        <v>56.116743656764655</v>
      </c>
      <c r="F37" s="948">
        <v>53.779671123511385</v>
      </c>
      <c r="G37" s="948">
        <v>58.847232480260736</v>
      </c>
      <c r="H37" s="948">
        <v>59.495554291673841</v>
      </c>
      <c r="I37" s="948">
        <v>56.181832468258108</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717.62705238467549</v>
      </c>
      <c r="E38" s="56">
        <v>51.6614012890712</v>
      </c>
      <c r="F38" s="948">
        <v>49.509878693238804</v>
      </c>
      <c r="G38" s="948">
        <v>54.175105214743489</v>
      </c>
      <c r="H38" s="948">
        <v>54.771954053099641</v>
      </c>
      <c r="I38" s="948">
        <v>51.721322428304781</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1375.4615384615386</v>
      </c>
      <c r="E39" s="56">
        <v>52.17115324331521</v>
      </c>
      <c r="F39" s="948">
        <v>49.998401203053135</v>
      </c>
      <c r="G39" s="948">
        <v>54.709660319047877</v>
      </c>
      <c r="H39" s="948">
        <v>55.312398367803844</v>
      </c>
      <c r="I39" s="948">
        <v>52.231665634761519</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2892.8109090909093</v>
      </c>
      <c r="E40" s="56">
        <v>55.903973819006069</v>
      </c>
      <c r="F40" s="948">
        <v>53.575762429706053</v>
      </c>
      <c r="G40" s="948">
        <v>58.624109838220946</v>
      </c>
      <c r="H40" s="948">
        <v>59.269973500467856</v>
      </c>
      <c r="I40" s="948">
        <v>55.968815842554271</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6590.5476190476193</v>
      </c>
      <c r="E41" s="56">
        <v>53.730896574980797</v>
      </c>
      <c r="F41" s="948">
        <v>51.493186501486136</v>
      </c>
      <c r="G41" s="948">
        <v>56.345296538595278</v>
      </c>
      <c r="H41" s="948">
        <v>56.966054443034778</v>
      </c>
      <c r="I41" s="948">
        <v>53.793218084937507</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10194.625</v>
      </c>
      <c r="E42" s="56">
        <v>21.04</v>
      </c>
      <c r="F42" s="948">
        <v>20.163755177235387</v>
      </c>
      <c r="G42" s="948">
        <v>22.063749439164617</v>
      </c>
      <c r="H42" s="948">
        <v>22.306826460803016</v>
      </c>
      <c r="I42" s="948">
        <v>21.064403921264542</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34480</v>
      </c>
      <c r="D43" s="53">
        <v>33341</v>
      </c>
      <c r="E43" s="948">
        <v>20.078864003088299</v>
      </c>
      <c r="F43" s="948">
        <v>19.242647243121528</v>
      </c>
      <c r="G43" s="948">
        <v>21.055847166692114</v>
      </c>
      <c r="H43" s="948">
        <v>21.287820097288748</v>
      </c>
      <c r="I43" s="948">
        <v>20.102153119828454</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65</v>
      </c>
      <c r="D44" s="55">
        <v>728.95843123079703</v>
      </c>
      <c r="E44" s="54">
        <v>54.415908876928633</v>
      </c>
      <c r="F44" s="54">
        <v>52.149670358419151</v>
      </c>
      <c r="G44" s="54">
        <v>57.063639684646724</v>
      </c>
      <c r="H44" s="54">
        <v>57.692311598123446</v>
      </c>
      <c r="I44" s="54">
        <v>54.479024920453874</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257"/>
      <c r="B46" s="261" t="s">
        <v>221</v>
      </c>
      <c r="C46" s="262"/>
      <c r="D46" s="262"/>
      <c r="E46" s="262"/>
      <c r="F46" s="262"/>
      <c r="G46" s="262"/>
      <c r="H46" s="262"/>
      <c r="I46" s="262"/>
      <c r="J46" s="262"/>
      <c r="K46" s="262"/>
      <c r="L46" s="263"/>
      <c r="M46" s="263"/>
      <c r="N46" s="262"/>
      <c r="O46" s="262"/>
      <c r="P46" s="262"/>
      <c r="Q46" s="262"/>
      <c r="R46" s="262"/>
      <c r="S46" s="262"/>
      <c r="T46" s="262"/>
      <c r="U46" s="262"/>
      <c r="V46" s="262"/>
      <c r="W46" s="262"/>
      <c r="X46" s="262"/>
      <c r="Y46" s="262"/>
      <c r="Z46" s="262"/>
      <c r="AA46" s="262"/>
      <c r="AB46" s="262"/>
      <c r="AC46" s="262"/>
      <c r="AD46" s="262"/>
      <c r="AE46" s="260"/>
      <c r="AF46" s="260"/>
      <c r="AG46" s="260"/>
      <c r="AH46" s="260"/>
      <c r="AI46" s="260"/>
      <c r="AJ46" s="260"/>
      <c r="AK46" s="260"/>
      <c r="AL46" s="260"/>
      <c r="AM46" s="258"/>
      <c r="AN46" s="258"/>
    </row>
    <row r="47" spans="1:40">
      <c r="A47" s="256"/>
      <c r="B47" s="256"/>
      <c r="C47" s="256"/>
      <c r="D47" s="256"/>
      <c r="E47" s="256"/>
      <c r="F47" s="256"/>
      <c r="G47" s="256"/>
      <c r="H47" s="256"/>
      <c r="I47" s="256"/>
      <c r="J47" s="256"/>
      <c r="K47" s="256"/>
      <c r="L47" s="256"/>
      <c r="M47" s="256"/>
      <c r="N47" s="256"/>
      <c r="O47" s="256"/>
      <c r="P47" s="256"/>
      <c r="Q47" s="256"/>
      <c r="R47" s="256"/>
      <c r="S47" s="256"/>
      <c r="T47" s="256"/>
      <c r="U47" s="256"/>
      <c r="V47" s="256"/>
      <c r="W47" s="256"/>
      <c r="X47" s="256"/>
      <c r="Y47" s="256"/>
      <c r="Z47" s="256"/>
      <c r="AA47" s="256"/>
      <c r="AB47" s="256"/>
      <c r="AC47" s="256"/>
      <c r="AD47" s="256"/>
      <c r="AE47" s="256"/>
      <c r="AF47" s="256"/>
      <c r="AG47" s="256"/>
      <c r="AH47" s="256"/>
      <c r="AI47" s="256"/>
      <c r="AJ47" s="256"/>
      <c r="AK47" s="256"/>
      <c r="AL47" s="256"/>
      <c r="AM47" s="256"/>
      <c r="AN47" s="256"/>
    </row>
    <row r="48" spans="1:40">
      <c r="A48" s="257"/>
      <c r="B48" s="272" t="s">
        <v>218</v>
      </c>
      <c r="C48" s="258"/>
      <c r="D48" s="258"/>
      <c r="E48" s="258"/>
      <c r="F48" s="258"/>
      <c r="G48" s="258"/>
      <c r="H48" s="258"/>
      <c r="I48" s="258"/>
      <c r="J48" s="258"/>
      <c r="K48" s="258"/>
      <c r="L48" s="258"/>
      <c r="M48" s="258"/>
      <c r="N48" s="259"/>
      <c r="O48" s="259"/>
      <c r="P48" s="939"/>
      <c r="Q48" s="258"/>
      <c r="R48" s="258"/>
      <c r="S48" s="258"/>
      <c r="T48" s="260"/>
      <c r="U48" s="260"/>
      <c r="V48" s="260"/>
      <c r="W48" s="260"/>
      <c r="X48" s="260"/>
      <c r="Y48" s="260"/>
      <c r="Z48" s="260"/>
      <c r="AA48" s="260"/>
      <c r="AB48" s="260"/>
      <c r="AC48" s="260"/>
      <c r="AD48" s="260"/>
      <c r="AE48" s="260"/>
      <c r="AF48" s="260"/>
      <c r="AG48" s="260"/>
      <c r="AH48" s="260"/>
      <c r="AI48" s="260"/>
      <c r="AJ48" s="260"/>
      <c r="AK48" s="260"/>
      <c r="AL48" s="260"/>
      <c r="AM48" s="260"/>
      <c r="AN48" s="260"/>
    </row>
    <row r="49" spans="1:40">
      <c r="A49" s="257"/>
      <c r="B49" s="264">
        <v>1</v>
      </c>
      <c r="C49" s="264">
        <v>2</v>
      </c>
      <c r="D49" s="264">
        <v>3</v>
      </c>
      <c r="E49" s="264">
        <v>4</v>
      </c>
      <c r="F49" s="264">
        <v>5</v>
      </c>
      <c r="G49" s="264">
        <v>7</v>
      </c>
      <c r="H49" s="264">
        <v>8</v>
      </c>
      <c r="I49" s="264">
        <v>9</v>
      </c>
      <c r="J49" s="264">
        <v>10</v>
      </c>
      <c r="K49" s="264">
        <v>11</v>
      </c>
      <c r="L49" s="264">
        <v>12</v>
      </c>
      <c r="M49" s="264">
        <v>13</v>
      </c>
      <c r="N49" s="264">
        <v>14</v>
      </c>
      <c r="O49" s="939"/>
      <c r="P49" s="939"/>
      <c r="Q49" s="258"/>
      <c r="R49" s="258"/>
      <c r="S49" s="258"/>
      <c r="T49" s="260"/>
      <c r="U49" s="260"/>
      <c r="V49" s="260"/>
      <c r="W49" s="260"/>
      <c r="X49" s="260"/>
      <c r="Y49" s="260"/>
      <c r="Z49" s="260"/>
      <c r="AA49" s="260"/>
      <c r="AB49" s="260"/>
      <c r="AC49" s="260"/>
      <c r="AD49" s="260"/>
      <c r="AE49" s="260"/>
      <c r="AF49" s="260"/>
      <c r="AG49" s="260"/>
      <c r="AH49" s="260"/>
      <c r="AI49" s="260"/>
      <c r="AJ49" s="260"/>
      <c r="AK49" s="260"/>
      <c r="AL49" s="260"/>
      <c r="AM49" s="260"/>
      <c r="AN49" s="260"/>
    </row>
    <row r="50" spans="1:40" ht="60">
      <c r="A50" s="257"/>
      <c r="B50" s="264" t="s">
        <v>5</v>
      </c>
      <c r="C50" s="264" t="s">
        <v>28</v>
      </c>
      <c r="D50" s="264" t="s">
        <v>29</v>
      </c>
      <c r="E50" s="264" t="s">
        <v>215</v>
      </c>
      <c r="F50" s="264" t="s">
        <v>88</v>
      </c>
      <c r="G50" s="264" t="s">
        <v>11</v>
      </c>
      <c r="H50" s="264" t="s">
        <v>12</v>
      </c>
      <c r="I50" s="264" t="s">
        <v>13</v>
      </c>
      <c r="J50" s="264" t="s">
        <v>14</v>
      </c>
      <c r="K50" s="264" t="s">
        <v>15</v>
      </c>
      <c r="L50" s="264" t="s">
        <v>16</v>
      </c>
      <c r="M50" s="264" t="s">
        <v>17</v>
      </c>
      <c r="N50" s="264" t="s">
        <v>216</v>
      </c>
      <c r="O50" s="939"/>
      <c r="P50" s="939"/>
      <c r="Q50" s="258"/>
      <c r="R50" s="258"/>
      <c r="S50" s="258"/>
      <c r="T50" s="260"/>
      <c r="U50" s="260"/>
      <c r="V50" s="260"/>
      <c r="W50" s="260"/>
      <c r="X50" s="260"/>
      <c r="Y50" s="260"/>
      <c r="Z50" s="260"/>
      <c r="AA50" s="260"/>
      <c r="AB50" s="260"/>
      <c r="AC50" s="260"/>
      <c r="AD50" s="260"/>
      <c r="AE50" s="260"/>
      <c r="AF50" s="260"/>
      <c r="AG50" s="260"/>
      <c r="AH50" s="260"/>
      <c r="AI50" s="260"/>
      <c r="AJ50" s="260"/>
      <c r="AK50" s="260"/>
      <c r="AL50" s="260"/>
      <c r="AM50" s="260"/>
      <c r="AN50" s="260"/>
    </row>
    <row r="51" spans="1:40">
      <c r="A51" s="257"/>
      <c r="B51" s="270" t="s">
        <v>20</v>
      </c>
      <c r="C51" s="270" t="s">
        <v>19</v>
      </c>
      <c r="D51" s="270" t="s">
        <v>19</v>
      </c>
      <c r="E51" s="270">
        <f t="shared" ref="E51" si="0">E27</f>
        <v>1906</v>
      </c>
      <c r="F51" s="951">
        <f>F27</f>
        <v>52.149670358419151</v>
      </c>
      <c r="G51" s="951">
        <f t="shared" ref="G51:N51" si="1">G27</f>
        <v>6.7576927581495223</v>
      </c>
      <c r="H51" s="951">
        <f t="shared" si="1"/>
        <v>13.640080507022954</v>
      </c>
      <c r="I51" s="951">
        <f t="shared" si="1"/>
        <v>26.565778853914452</v>
      </c>
      <c r="J51" s="951">
        <f t="shared" si="1"/>
        <v>36.401124885215793</v>
      </c>
      <c r="K51" s="951">
        <f t="shared" si="1"/>
        <v>46.314158027148721</v>
      </c>
      <c r="L51" s="951">
        <f t="shared" si="1"/>
        <v>77.331518024473638</v>
      </c>
      <c r="M51" s="951">
        <f t="shared" si="1"/>
        <v>115.97083333333333</v>
      </c>
      <c r="N51" s="952">
        <f t="shared" si="1"/>
        <v>606.03043022035672</v>
      </c>
      <c r="O51" s="939"/>
      <c r="P51" s="939"/>
      <c r="Q51" s="258"/>
      <c r="R51" s="258"/>
      <c r="S51" s="258"/>
      <c r="T51" s="260"/>
      <c r="U51" s="260"/>
      <c r="V51" s="260"/>
      <c r="W51" s="260"/>
      <c r="X51" s="260"/>
      <c r="Y51" s="260"/>
      <c r="Z51" s="260"/>
      <c r="AA51" s="260"/>
      <c r="AB51" s="260"/>
      <c r="AC51" s="260"/>
      <c r="AD51" s="260"/>
      <c r="AE51" s="260"/>
      <c r="AF51" s="260"/>
      <c r="AG51" s="260"/>
      <c r="AH51" s="260"/>
      <c r="AI51" s="260"/>
      <c r="AJ51" s="260"/>
      <c r="AK51" s="260"/>
      <c r="AL51" s="260"/>
      <c r="AM51" s="260"/>
      <c r="AN51" s="260"/>
    </row>
    <row r="52" spans="1:40">
      <c r="A52" s="257"/>
      <c r="B52" s="266" t="s">
        <v>20</v>
      </c>
      <c r="C52" s="265" t="s">
        <v>75</v>
      </c>
      <c r="D52" s="265">
        <v>500</v>
      </c>
      <c r="E52" s="266"/>
      <c r="F52" s="948">
        <f>F$51/F$9*F10</f>
        <v>53.779671123511385</v>
      </c>
      <c r="G52" s="948">
        <f t="shared" ref="G52:M52" si="2">G$51/G$9*G10</f>
        <v>6.4258774776721674</v>
      </c>
      <c r="H52" s="948">
        <f t="shared" si="2"/>
        <v>12.883356290019444</v>
      </c>
      <c r="I52" s="948">
        <f t="shared" si="2"/>
        <v>25.233641247950803</v>
      </c>
      <c r="J52" s="948">
        <f t="shared" si="2"/>
        <v>35.023155235128357</v>
      </c>
      <c r="K52" s="948">
        <f t="shared" si="2"/>
        <v>44.990813996405521</v>
      </c>
      <c r="L52" s="948">
        <f t="shared" si="2"/>
        <v>79.39832894211834</v>
      </c>
      <c r="M52" s="948">
        <f t="shared" si="2"/>
        <v>132.18042262755361</v>
      </c>
      <c r="N52" s="265"/>
      <c r="O52" s="939"/>
      <c r="P52" s="939"/>
      <c r="Q52" s="258"/>
      <c r="R52" s="258"/>
      <c r="S52" s="258"/>
      <c r="T52" s="260"/>
      <c r="U52" s="260"/>
      <c r="V52" s="260"/>
      <c r="W52" s="260"/>
      <c r="X52" s="260"/>
      <c r="Y52" s="260"/>
      <c r="Z52" s="260"/>
      <c r="AA52" s="260"/>
      <c r="AB52" s="260"/>
      <c r="AC52" s="260"/>
      <c r="AD52" s="260"/>
      <c r="AE52" s="260"/>
      <c r="AF52" s="260"/>
      <c r="AG52" s="260"/>
      <c r="AH52" s="260"/>
      <c r="AI52" s="260"/>
      <c r="AJ52" s="260"/>
      <c r="AK52" s="260"/>
      <c r="AL52" s="260"/>
      <c r="AM52" s="260"/>
      <c r="AN52" s="260"/>
    </row>
    <row r="53" spans="1:40">
      <c r="A53" s="257"/>
      <c r="B53" s="266" t="s">
        <v>20</v>
      </c>
      <c r="C53" s="265">
        <v>501</v>
      </c>
      <c r="D53" s="265">
        <v>1000</v>
      </c>
      <c r="E53" s="266"/>
      <c r="F53" s="948">
        <f t="shared" ref="F53:M53" si="3">F$51/F$9*F11</f>
        <v>49.509878693238804</v>
      </c>
      <c r="G53" s="948">
        <f t="shared" si="3"/>
        <v>7.1077973512104959</v>
      </c>
      <c r="H53" s="948">
        <f t="shared" si="3"/>
        <v>13.654310552596014</v>
      </c>
      <c r="I53" s="948">
        <f t="shared" si="3"/>
        <v>27.918121272875258</v>
      </c>
      <c r="J53" s="948">
        <f t="shared" si="3"/>
        <v>37.573666726849652</v>
      </c>
      <c r="K53" s="948">
        <f t="shared" si="3"/>
        <v>46.3909579823085</v>
      </c>
      <c r="L53" s="948">
        <f t="shared" si="3"/>
        <v>75.166214754138821</v>
      </c>
      <c r="M53" s="948">
        <f t="shared" si="3"/>
        <v>107.77314146619018</v>
      </c>
      <c r="N53" s="265"/>
      <c r="O53" s="939"/>
      <c r="P53" s="939"/>
      <c r="Q53" s="258"/>
      <c r="R53" s="258"/>
      <c r="S53" s="258"/>
      <c r="T53" s="260"/>
      <c r="U53" s="260"/>
      <c r="V53" s="260"/>
      <c r="W53" s="260"/>
      <c r="X53" s="260"/>
      <c r="Y53" s="260"/>
      <c r="Z53" s="260"/>
      <c r="AA53" s="260"/>
      <c r="AB53" s="260"/>
      <c r="AC53" s="260"/>
      <c r="AD53" s="260"/>
      <c r="AE53" s="260"/>
      <c r="AF53" s="260"/>
      <c r="AG53" s="260"/>
      <c r="AH53" s="260"/>
      <c r="AI53" s="260"/>
      <c r="AJ53" s="260"/>
      <c r="AK53" s="260"/>
      <c r="AL53" s="260"/>
      <c r="AM53" s="260"/>
      <c r="AN53" s="260"/>
    </row>
    <row r="54" spans="1:40">
      <c r="A54" s="257"/>
      <c r="B54" s="266" t="s">
        <v>20</v>
      </c>
      <c r="C54" s="265">
        <v>1001</v>
      </c>
      <c r="D54" s="265">
        <v>2000</v>
      </c>
      <c r="E54" s="266"/>
      <c r="F54" s="948">
        <f t="shared" ref="F54:M54" si="4">F$51/F$9*F12</f>
        <v>49.998401203053135</v>
      </c>
      <c r="G54" s="948">
        <f t="shared" si="4"/>
        <v>6.8229924945023592</v>
      </c>
      <c r="H54" s="948">
        <f t="shared" si="4"/>
        <v>16.453942324240074</v>
      </c>
      <c r="I54" s="948">
        <f t="shared" si="4"/>
        <v>28.823571511270252</v>
      </c>
      <c r="J54" s="948">
        <f t="shared" si="4"/>
        <v>39.479504218567811</v>
      </c>
      <c r="K54" s="948">
        <f t="shared" si="4"/>
        <v>49.302117610699248</v>
      </c>
      <c r="L54" s="948">
        <f t="shared" si="4"/>
        <v>77.207755397172576</v>
      </c>
      <c r="M54" s="948">
        <f t="shared" si="4"/>
        <v>102.807116312407</v>
      </c>
      <c r="N54" s="265"/>
      <c r="O54" s="939"/>
      <c r="P54" s="939"/>
      <c r="Q54" s="258"/>
      <c r="R54" s="258"/>
      <c r="S54" s="258"/>
      <c r="T54" s="260"/>
      <c r="U54" s="260"/>
      <c r="V54" s="260"/>
      <c r="W54" s="260"/>
      <c r="X54" s="260"/>
      <c r="Y54" s="260"/>
      <c r="Z54" s="260"/>
      <c r="AA54" s="260"/>
      <c r="AB54" s="260"/>
      <c r="AC54" s="260"/>
      <c r="AD54" s="260"/>
      <c r="AE54" s="260"/>
      <c r="AF54" s="260"/>
      <c r="AG54" s="260"/>
      <c r="AH54" s="260"/>
      <c r="AI54" s="260"/>
      <c r="AJ54" s="260"/>
      <c r="AK54" s="260"/>
      <c r="AL54" s="260"/>
      <c r="AM54" s="260"/>
      <c r="AN54" s="260"/>
    </row>
    <row r="55" spans="1:40">
      <c r="A55" s="257"/>
      <c r="B55" s="266" t="s">
        <v>20</v>
      </c>
      <c r="C55" s="265">
        <v>2001</v>
      </c>
      <c r="D55" s="265">
        <v>5000</v>
      </c>
      <c r="E55" s="266"/>
      <c r="F55" s="948">
        <f t="shared" ref="F55:M55" si="5">F$51/F$9*F13</f>
        <v>53.575762429706053</v>
      </c>
      <c r="G55" s="948">
        <f t="shared" si="5"/>
        <v>9.3891646823176345</v>
      </c>
      <c r="H55" s="948">
        <f t="shared" si="5"/>
        <v>15.551562339296401</v>
      </c>
      <c r="I55" s="948">
        <f t="shared" si="5"/>
        <v>32.193038155784777</v>
      </c>
      <c r="J55" s="948">
        <f t="shared" si="5"/>
        <v>42.565069638232082</v>
      </c>
      <c r="K55" s="948">
        <f t="shared" si="5"/>
        <v>51.541232554647557</v>
      </c>
      <c r="L55" s="948">
        <f t="shared" si="5"/>
        <v>79.698970608998721</v>
      </c>
      <c r="M55" s="948">
        <f t="shared" si="5"/>
        <v>110.955593622102</v>
      </c>
      <c r="N55" s="265"/>
      <c r="O55" s="939"/>
      <c r="P55" s="939"/>
      <c r="Q55" s="258"/>
      <c r="R55" s="258"/>
      <c r="S55" s="258"/>
      <c r="T55" s="260"/>
      <c r="U55" s="260"/>
      <c r="V55" s="260"/>
      <c r="W55" s="260"/>
      <c r="X55" s="260"/>
      <c r="Y55" s="260"/>
      <c r="Z55" s="260"/>
      <c r="AA55" s="260"/>
      <c r="AB55" s="260"/>
      <c r="AC55" s="260"/>
      <c r="AD55" s="260"/>
      <c r="AE55" s="260"/>
      <c r="AF55" s="260"/>
      <c r="AG55" s="260"/>
      <c r="AH55" s="260"/>
      <c r="AI55" s="260"/>
      <c r="AJ55" s="260"/>
      <c r="AK55" s="260"/>
      <c r="AL55" s="260"/>
      <c r="AM55" s="260"/>
      <c r="AN55" s="260"/>
    </row>
    <row r="56" spans="1:40">
      <c r="A56" s="257"/>
      <c r="B56" s="266" t="s">
        <v>20</v>
      </c>
      <c r="C56" s="265">
        <v>5001</v>
      </c>
      <c r="D56" s="265">
        <v>10000</v>
      </c>
      <c r="E56" s="266"/>
      <c r="F56" s="948">
        <f t="shared" ref="F56:M56" si="6">F$51/F$9*F14</f>
        <v>51.493186501486136</v>
      </c>
      <c r="G56" s="948">
        <f t="shared" si="6"/>
        <v>9.0241927721345068</v>
      </c>
      <c r="H56" s="948">
        <f t="shared" si="6"/>
        <v>14.947048135387057</v>
      </c>
      <c r="I56" s="948">
        <f t="shared" si="6"/>
        <v>30.941643060708568</v>
      </c>
      <c r="J56" s="948">
        <f t="shared" si="6"/>
        <v>40.910497021969405</v>
      </c>
      <c r="K56" s="948">
        <f t="shared" si="6"/>
        <v>49.537742070122455</v>
      </c>
      <c r="L56" s="948">
        <f t="shared" si="6"/>
        <v>76.600943625024769</v>
      </c>
      <c r="M56" s="948">
        <f t="shared" si="6"/>
        <v>106.64257150352888</v>
      </c>
      <c r="N56" s="265"/>
      <c r="O56" s="939"/>
      <c r="P56" s="939"/>
      <c r="Q56" s="258"/>
      <c r="R56" s="258"/>
      <c r="S56" s="258"/>
      <c r="T56" s="260"/>
      <c r="U56" s="260"/>
      <c r="V56" s="260"/>
      <c r="W56" s="260"/>
      <c r="X56" s="260"/>
      <c r="Y56" s="260"/>
      <c r="Z56" s="260"/>
      <c r="AA56" s="260"/>
      <c r="AB56" s="260"/>
      <c r="AC56" s="260"/>
      <c r="AD56" s="260"/>
      <c r="AE56" s="260"/>
      <c r="AF56" s="260"/>
      <c r="AG56" s="260"/>
      <c r="AH56" s="260"/>
      <c r="AI56" s="260"/>
      <c r="AJ56" s="260"/>
      <c r="AK56" s="260"/>
      <c r="AL56" s="260"/>
      <c r="AM56" s="260"/>
      <c r="AN56" s="260"/>
    </row>
    <row r="57" spans="1:40">
      <c r="A57" s="257"/>
      <c r="B57" s="266" t="s">
        <v>20</v>
      </c>
      <c r="C57" s="265">
        <v>10001</v>
      </c>
      <c r="D57" s="265">
        <v>20000</v>
      </c>
      <c r="E57" s="266"/>
      <c r="F57" s="948">
        <f t="shared" ref="F57:M57" si="7">F$51/F$9*F15</f>
        <v>20.163755177235387</v>
      </c>
      <c r="G57" s="948">
        <f t="shared" si="7"/>
        <v>3.5337027302485104</v>
      </c>
      <c r="H57" s="948">
        <f t="shared" si="7"/>
        <v>5.8529805533708616</v>
      </c>
      <c r="I57" s="948">
        <f t="shared" si="7"/>
        <v>12.116160561155512</v>
      </c>
      <c r="J57" s="948">
        <f t="shared" si="7"/>
        <v>16.019774695943529</v>
      </c>
      <c r="K57" s="948">
        <f t="shared" si="7"/>
        <v>19.398040226276439</v>
      </c>
      <c r="L57" s="948">
        <f t="shared" si="7"/>
        <v>29.99547665506449</v>
      </c>
      <c r="M57" s="948">
        <f t="shared" si="7"/>
        <v>41.759208341202886</v>
      </c>
      <c r="N57" s="265"/>
      <c r="O57" s="939"/>
      <c r="P57" s="939"/>
      <c r="Q57" s="258"/>
      <c r="R57" s="258"/>
      <c r="S57" s="258"/>
      <c r="T57" s="260"/>
      <c r="U57" s="260"/>
      <c r="V57" s="260"/>
      <c r="W57" s="260"/>
      <c r="X57" s="260"/>
      <c r="Y57" s="260"/>
      <c r="Z57" s="260"/>
      <c r="AA57" s="260"/>
      <c r="AB57" s="260"/>
      <c r="AC57" s="260"/>
      <c r="AD57" s="260"/>
      <c r="AE57" s="260"/>
      <c r="AF57" s="260"/>
      <c r="AG57" s="260"/>
      <c r="AH57" s="260"/>
      <c r="AI57" s="260"/>
      <c r="AJ57" s="260"/>
      <c r="AK57" s="260"/>
      <c r="AL57" s="260"/>
      <c r="AM57" s="260"/>
      <c r="AN57" s="260"/>
    </row>
    <row r="58" spans="1:40">
      <c r="A58" s="257"/>
      <c r="B58" s="266" t="s">
        <v>20</v>
      </c>
      <c r="C58" s="265">
        <v>20001</v>
      </c>
      <c r="D58" s="265" t="s">
        <v>76</v>
      </c>
      <c r="E58" s="266"/>
      <c r="F58" s="948">
        <f t="shared" ref="F58:M58" si="8">F$51/F$9*F16</f>
        <v>19.242647243121528</v>
      </c>
      <c r="G58" s="948">
        <f t="shared" si="8"/>
        <v>3.3722783530419043</v>
      </c>
      <c r="H58" s="948">
        <f t="shared" si="8"/>
        <v>5.5856083908675869</v>
      </c>
      <c r="I58" s="948">
        <f t="shared" si="8"/>
        <v>11.562677763641805</v>
      </c>
      <c r="J58" s="948">
        <f t="shared" si="8"/>
        <v>15.287969461975539</v>
      </c>
      <c r="K58" s="948">
        <f t="shared" si="8"/>
        <v>18.511911199136922</v>
      </c>
      <c r="L58" s="948">
        <f t="shared" si="8"/>
        <v>28.625242227416816</v>
      </c>
      <c r="M58" s="948">
        <f t="shared" si="8"/>
        <v>39.851590549412705</v>
      </c>
      <c r="N58" s="265"/>
      <c r="O58" s="939"/>
      <c r="P58" s="939"/>
      <c r="Q58" s="258"/>
      <c r="R58" s="258"/>
      <c r="S58" s="258"/>
      <c r="T58" s="260"/>
      <c r="U58" s="260"/>
      <c r="V58" s="260"/>
      <c r="W58" s="260"/>
      <c r="X58" s="260"/>
      <c r="Y58" s="260"/>
      <c r="Z58" s="260"/>
      <c r="AA58" s="260"/>
      <c r="AB58" s="260"/>
      <c r="AC58" s="260"/>
      <c r="AD58" s="260"/>
      <c r="AE58" s="260"/>
      <c r="AF58" s="260"/>
      <c r="AG58" s="260"/>
      <c r="AH58" s="260"/>
      <c r="AI58" s="260"/>
      <c r="AJ58" s="260"/>
      <c r="AK58" s="260"/>
      <c r="AL58" s="260"/>
      <c r="AM58" s="260"/>
      <c r="AN58" s="260"/>
    </row>
    <row r="59" spans="1:40">
      <c r="A59" s="257"/>
      <c r="B59" s="267"/>
      <c r="C59" s="267"/>
      <c r="D59" s="267"/>
      <c r="E59" s="267"/>
      <c r="F59" s="267"/>
      <c r="G59" s="267"/>
      <c r="H59" s="268"/>
      <c r="I59" s="268"/>
      <c r="J59" s="267"/>
      <c r="K59" s="267"/>
      <c r="L59" s="267"/>
      <c r="M59" s="267"/>
      <c r="N59" s="267"/>
      <c r="O59" s="939"/>
      <c r="P59" s="939"/>
      <c r="Q59" s="258"/>
      <c r="R59" s="258"/>
      <c r="S59" s="258"/>
      <c r="T59" s="260"/>
      <c r="U59" s="260"/>
      <c r="V59" s="260"/>
      <c r="W59" s="260"/>
      <c r="X59" s="260"/>
      <c r="Y59" s="260"/>
      <c r="Z59" s="260"/>
      <c r="AA59" s="260"/>
      <c r="AB59" s="260"/>
      <c r="AC59" s="260"/>
      <c r="AD59" s="260"/>
      <c r="AE59" s="260"/>
      <c r="AF59" s="260"/>
      <c r="AG59" s="260"/>
      <c r="AH59" s="260"/>
      <c r="AI59" s="260"/>
      <c r="AJ59" s="260"/>
      <c r="AK59" s="260"/>
      <c r="AL59" s="260"/>
      <c r="AM59" s="260"/>
      <c r="AN59" s="260"/>
    </row>
    <row r="60" spans="1:40">
      <c r="A60" s="257"/>
      <c r="B60" s="260"/>
      <c r="C60" s="260"/>
      <c r="D60" s="260"/>
      <c r="E60" s="260"/>
      <c r="F60" s="260"/>
      <c r="G60" s="260"/>
      <c r="H60" s="260"/>
      <c r="I60" s="260"/>
      <c r="J60" s="260"/>
      <c r="K60" s="260"/>
      <c r="L60" s="260"/>
      <c r="M60" s="260"/>
      <c r="N60" s="260"/>
      <c r="O60" s="939"/>
      <c r="P60" s="939"/>
      <c r="Q60" s="258"/>
      <c r="R60" s="258"/>
      <c r="S60" s="258"/>
      <c r="T60" s="260"/>
      <c r="U60" s="260"/>
      <c r="V60" s="260"/>
      <c r="W60" s="260"/>
      <c r="X60" s="260"/>
      <c r="Y60" s="260"/>
      <c r="Z60" s="260"/>
      <c r="AA60" s="260"/>
      <c r="AB60" s="260"/>
      <c r="AC60" s="260"/>
      <c r="AD60" s="260"/>
      <c r="AE60" s="260"/>
      <c r="AF60" s="260"/>
      <c r="AG60" s="260"/>
      <c r="AH60" s="260"/>
      <c r="AI60" s="260"/>
      <c r="AJ60" s="260"/>
      <c r="AK60" s="260"/>
      <c r="AL60" s="260"/>
      <c r="AM60" s="260"/>
      <c r="AN60" s="260"/>
    </row>
    <row r="61" spans="1:40">
      <c r="A61" s="257"/>
      <c r="B61" s="954" t="s">
        <v>226</v>
      </c>
      <c r="C61" s="258"/>
      <c r="D61" s="258"/>
      <c r="E61" s="258"/>
      <c r="F61" s="258"/>
      <c r="G61" s="258"/>
      <c r="H61" s="259"/>
      <c r="I61" s="259"/>
      <c r="J61" s="258"/>
      <c r="K61" s="258"/>
      <c r="L61" s="258"/>
      <c r="M61" s="258"/>
      <c r="N61" s="258"/>
      <c r="O61" s="939"/>
      <c r="P61" s="939"/>
      <c r="Q61" s="258"/>
      <c r="R61" s="258"/>
      <c r="S61" s="258"/>
      <c r="T61" s="260"/>
      <c r="U61" s="260"/>
      <c r="V61" s="260"/>
      <c r="W61" s="260"/>
      <c r="X61" s="260"/>
      <c r="Y61" s="260"/>
      <c r="Z61" s="260"/>
      <c r="AA61" s="260"/>
      <c r="AB61" s="260"/>
      <c r="AC61" s="260"/>
      <c r="AD61" s="260"/>
      <c r="AE61" s="260"/>
      <c r="AF61" s="260"/>
      <c r="AG61" s="260"/>
      <c r="AH61" s="260"/>
      <c r="AI61" s="260"/>
      <c r="AJ61" s="260"/>
      <c r="AK61" s="260"/>
      <c r="AL61" s="260"/>
      <c r="AM61" s="260"/>
      <c r="AN61" s="260"/>
    </row>
    <row r="62" spans="1:40">
      <c r="A62" s="257"/>
      <c r="B62" s="264">
        <v>1</v>
      </c>
      <c r="C62" s="264">
        <v>2</v>
      </c>
      <c r="D62" s="264">
        <v>3</v>
      </c>
      <c r="E62" s="264">
        <v>4</v>
      </c>
      <c r="F62" s="264">
        <v>5</v>
      </c>
      <c r="G62" s="264">
        <v>7</v>
      </c>
      <c r="H62" s="264">
        <v>8</v>
      </c>
      <c r="I62" s="264">
        <v>9</v>
      </c>
      <c r="J62" s="264">
        <v>10</v>
      </c>
      <c r="K62" s="264">
        <v>11</v>
      </c>
      <c r="L62" s="264">
        <v>12</v>
      </c>
      <c r="M62" s="264">
        <v>13</v>
      </c>
      <c r="N62" s="264">
        <v>14</v>
      </c>
      <c r="O62" s="939"/>
      <c r="P62" s="939"/>
      <c r="Q62" s="258"/>
      <c r="R62" s="258"/>
      <c r="S62" s="258"/>
      <c r="T62" s="260"/>
      <c r="U62" s="260"/>
      <c r="V62" s="260"/>
      <c r="W62" s="260"/>
      <c r="X62" s="260"/>
      <c r="Y62" s="260"/>
      <c r="Z62" s="260"/>
      <c r="AA62" s="260"/>
      <c r="AB62" s="260"/>
      <c r="AC62" s="260"/>
      <c r="AD62" s="260"/>
      <c r="AE62" s="260"/>
      <c r="AF62" s="260"/>
      <c r="AG62" s="260"/>
      <c r="AH62" s="260"/>
      <c r="AI62" s="260"/>
      <c r="AJ62" s="260"/>
      <c r="AK62" s="260"/>
      <c r="AL62" s="260"/>
      <c r="AM62" s="260"/>
      <c r="AN62" s="260"/>
    </row>
    <row r="63" spans="1:40" ht="60">
      <c r="A63" s="257"/>
      <c r="B63" s="264" t="s">
        <v>5</v>
      </c>
      <c r="C63" s="264" t="s">
        <v>28</v>
      </c>
      <c r="D63" s="264" t="s">
        <v>29</v>
      </c>
      <c r="E63" s="264" t="s">
        <v>215</v>
      </c>
      <c r="F63" s="264" t="s">
        <v>88</v>
      </c>
      <c r="G63" s="264" t="s">
        <v>11</v>
      </c>
      <c r="H63" s="264" t="s">
        <v>12</v>
      </c>
      <c r="I63" s="264" t="s">
        <v>13</v>
      </c>
      <c r="J63" s="264" t="s">
        <v>14</v>
      </c>
      <c r="K63" s="264" t="s">
        <v>15</v>
      </c>
      <c r="L63" s="264" t="s">
        <v>16</v>
      </c>
      <c r="M63" s="264" t="s">
        <v>17</v>
      </c>
      <c r="N63" s="264" t="s">
        <v>216</v>
      </c>
      <c r="O63" s="939"/>
      <c r="P63" s="939"/>
      <c r="Q63" s="258"/>
      <c r="R63" s="258"/>
      <c r="S63" s="258"/>
      <c r="T63" s="260"/>
      <c r="U63" s="260"/>
      <c r="V63" s="260"/>
      <c r="W63" s="260"/>
      <c r="X63" s="260"/>
      <c r="Y63" s="260"/>
      <c r="Z63" s="260"/>
      <c r="AA63" s="260"/>
      <c r="AB63" s="260"/>
      <c r="AC63" s="260"/>
      <c r="AD63" s="260"/>
      <c r="AE63" s="260"/>
      <c r="AF63" s="260"/>
      <c r="AG63" s="260"/>
      <c r="AH63" s="260"/>
      <c r="AI63" s="260"/>
      <c r="AJ63" s="260"/>
      <c r="AK63" s="260"/>
      <c r="AL63" s="260"/>
      <c r="AM63" s="260"/>
      <c r="AN63" s="260"/>
    </row>
    <row r="64" spans="1:40">
      <c r="A64" s="257"/>
      <c r="B64" s="270" t="s">
        <v>21</v>
      </c>
      <c r="C64" s="270" t="s">
        <v>19</v>
      </c>
      <c r="D64" s="270" t="s">
        <v>19</v>
      </c>
      <c r="E64" s="270">
        <f>E28</f>
        <v>1012</v>
      </c>
      <c r="F64" s="269">
        <f t="shared" ref="F64:N64" si="9">F28</f>
        <v>57.063639684646724</v>
      </c>
      <c r="G64" s="269">
        <f t="shared" si="9"/>
        <v>9.071185258779753</v>
      </c>
      <c r="H64" s="269">
        <f t="shared" si="9"/>
        <v>17.569881459570436</v>
      </c>
      <c r="I64" s="269">
        <f t="shared" si="9"/>
        <v>35.759381034301164</v>
      </c>
      <c r="J64" s="269">
        <f t="shared" si="9"/>
        <v>45.091444468804099</v>
      </c>
      <c r="K64" s="269">
        <f t="shared" si="9"/>
        <v>52.965410416737846</v>
      </c>
      <c r="L64" s="269">
        <f t="shared" si="9"/>
        <v>86.636128799169043</v>
      </c>
      <c r="M64" s="269">
        <f t="shared" si="9"/>
        <v>120.64401688182733</v>
      </c>
      <c r="N64" s="271">
        <f t="shared" si="9"/>
        <v>844.61264822134387</v>
      </c>
      <c r="O64" s="939"/>
      <c r="P64" s="939"/>
      <c r="Q64" s="258"/>
      <c r="R64" s="258"/>
      <c r="S64" s="258"/>
      <c r="T64" s="260"/>
      <c r="U64" s="260"/>
      <c r="V64" s="260"/>
      <c r="W64" s="260"/>
      <c r="X64" s="260"/>
      <c r="Y64" s="260"/>
      <c r="Z64" s="260"/>
      <c r="AA64" s="260"/>
      <c r="AB64" s="260"/>
      <c r="AC64" s="260"/>
      <c r="AD64" s="260"/>
      <c r="AE64" s="260"/>
      <c r="AF64" s="260"/>
      <c r="AG64" s="260"/>
      <c r="AH64" s="260"/>
      <c r="AI64" s="260"/>
      <c r="AJ64" s="260"/>
      <c r="AK64" s="260"/>
      <c r="AL64" s="260"/>
      <c r="AM64" s="260"/>
      <c r="AN64" s="260"/>
    </row>
    <row r="65" spans="1:40">
      <c r="A65" s="257"/>
      <c r="B65" s="266" t="s">
        <v>21</v>
      </c>
      <c r="C65" s="945" t="s">
        <v>75</v>
      </c>
      <c r="D65" s="945">
        <v>500</v>
      </c>
      <c r="E65" s="946"/>
      <c r="F65" s="948">
        <f>F$64/F$9*F10</f>
        <v>58.847232480260736</v>
      </c>
      <c r="G65" s="948">
        <f t="shared" ref="G65:M65" si="10">G$64/G$9*G10</f>
        <v>8.6257731945402014</v>
      </c>
      <c r="H65" s="948">
        <f t="shared" si="10"/>
        <v>16.595139794116747</v>
      </c>
      <c r="I65" s="948">
        <f t="shared" si="10"/>
        <v>33.966231414870499</v>
      </c>
      <c r="J65" s="948">
        <f t="shared" si="10"/>
        <v>43.384501561063061</v>
      </c>
      <c r="K65" s="948">
        <f t="shared" si="10"/>
        <v>51.45201877373816</v>
      </c>
      <c r="L65" s="948">
        <f t="shared" si="10"/>
        <v>88.951620612066421</v>
      </c>
      <c r="M65" s="948">
        <f t="shared" si="10"/>
        <v>137.50679097984965</v>
      </c>
      <c r="N65" s="945"/>
      <c r="O65" s="939"/>
      <c r="P65" s="939"/>
      <c r="Q65" s="258"/>
      <c r="R65" s="258"/>
      <c r="S65" s="258"/>
      <c r="T65" s="260"/>
      <c r="U65" s="260"/>
      <c r="V65" s="260"/>
      <c r="W65" s="260"/>
      <c r="X65" s="260"/>
      <c r="Y65" s="260"/>
      <c r="Z65" s="260"/>
      <c r="AA65" s="260"/>
      <c r="AB65" s="260"/>
      <c r="AC65" s="260"/>
      <c r="AD65" s="260"/>
      <c r="AE65" s="260"/>
      <c r="AF65" s="260"/>
      <c r="AG65" s="260"/>
      <c r="AH65" s="260"/>
      <c r="AI65" s="260"/>
      <c r="AJ65" s="260"/>
      <c r="AK65" s="260"/>
      <c r="AL65" s="260"/>
      <c r="AM65" s="260"/>
      <c r="AN65" s="260"/>
    </row>
    <row r="66" spans="1:40">
      <c r="A66" s="257"/>
      <c r="B66" s="266" t="s">
        <v>21</v>
      </c>
      <c r="C66" s="945">
        <v>501</v>
      </c>
      <c r="D66" s="945">
        <v>1000</v>
      </c>
      <c r="E66" s="946"/>
      <c r="F66" s="948">
        <f t="shared" ref="F66:M66" si="11">F$64/F$9*F11</f>
        <v>54.175105214743489</v>
      </c>
      <c r="G66" s="948">
        <f t="shared" si="11"/>
        <v>9.541147971981804</v>
      </c>
      <c r="H66" s="948">
        <f t="shared" si="11"/>
        <v>17.588211279086838</v>
      </c>
      <c r="I66" s="948">
        <f t="shared" si="11"/>
        <v>37.579727733503709</v>
      </c>
      <c r="J66" s="948">
        <f t="shared" si="11"/>
        <v>46.54391621263354</v>
      </c>
      <c r="K66" s="948">
        <f t="shared" si="11"/>
        <v>53.053239739741855</v>
      </c>
      <c r="L66" s="948">
        <f t="shared" si="11"/>
        <v>84.210293928597636</v>
      </c>
      <c r="M66" s="948">
        <f t="shared" si="11"/>
        <v>112.11598920810216</v>
      </c>
      <c r="N66" s="945"/>
      <c r="O66" s="939"/>
      <c r="P66" s="939"/>
      <c r="Q66" s="258"/>
      <c r="R66" s="258"/>
      <c r="S66" s="258"/>
      <c r="T66" s="260"/>
      <c r="U66" s="260"/>
      <c r="V66" s="260"/>
      <c r="W66" s="260"/>
      <c r="X66" s="260"/>
      <c r="Y66" s="260"/>
      <c r="Z66" s="260"/>
      <c r="AA66" s="260"/>
      <c r="AB66" s="260"/>
      <c r="AC66" s="260"/>
      <c r="AD66" s="260"/>
      <c r="AE66" s="260"/>
      <c r="AF66" s="260"/>
      <c r="AG66" s="260"/>
      <c r="AH66" s="260"/>
      <c r="AI66" s="260"/>
      <c r="AJ66" s="260"/>
      <c r="AK66" s="260"/>
      <c r="AL66" s="260"/>
      <c r="AM66" s="260"/>
      <c r="AN66" s="260"/>
    </row>
    <row r="67" spans="1:40">
      <c r="A67" s="257"/>
      <c r="B67" s="266" t="s">
        <v>21</v>
      </c>
      <c r="C67" s="945">
        <v>1001</v>
      </c>
      <c r="D67" s="945">
        <v>2000</v>
      </c>
      <c r="E67" s="946"/>
      <c r="F67" s="948">
        <f t="shared" ref="F67:M67" si="12">F$64/F$9*F12</f>
        <v>54.709660319047877</v>
      </c>
      <c r="G67" s="948">
        <f t="shared" si="12"/>
        <v>9.1588403249399768</v>
      </c>
      <c r="H67" s="948">
        <f t="shared" si="12"/>
        <v>21.194436208104449</v>
      </c>
      <c r="I67" s="948">
        <f t="shared" si="12"/>
        <v>38.79852655963316</v>
      </c>
      <c r="J67" s="948">
        <f t="shared" si="12"/>
        <v>48.904748898309066</v>
      </c>
      <c r="K67" s="948">
        <f t="shared" si="12"/>
        <v>56.382475789244673</v>
      </c>
      <c r="L67" s="948">
        <f t="shared" si="12"/>
        <v>86.497474920475156</v>
      </c>
      <c r="M67" s="948">
        <f t="shared" si="12"/>
        <v>106.94985212631926</v>
      </c>
      <c r="N67" s="945"/>
      <c r="O67" s="939"/>
      <c r="P67" s="939"/>
      <c r="Q67" s="258"/>
      <c r="R67" s="258"/>
      <c r="S67" s="258"/>
      <c r="T67" s="260"/>
      <c r="U67" s="260"/>
      <c r="V67" s="260"/>
      <c r="W67" s="260"/>
      <c r="X67" s="260"/>
      <c r="Y67" s="260"/>
      <c r="Z67" s="260"/>
      <c r="AA67" s="260"/>
      <c r="AB67" s="260"/>
      <c r="AC67" s="260"/>
      <c r="AD67" s="260"/>
      <c r="AE67" s="260"/>
      <c r="AF67" s="260"/>
      <c r="AG67" s="260"/>
      <c r="AH67" s="260"/>
      <c r="AI67" s="260"/>
      <c r="AJ67" s="260"/>
      <c r="AK67" s="260"/>
      <c r="AL67" s="260"/>
      <c r="AM67" s="260"/>
      <c r="AN67" s="260"/>
    </row>
    <row r="68" spans="1:40">
      <c r="A68" s="257"/>
      <c r="B68" s="266" t="s">
        <v>21</v>
      </c>
      <c r="C68" s="945">
        <v>2001</v>
      </c>
      <c r="D68" s="945">
        <v>5000</v>
      </c>
      <c r="E68" s="946"/>
      <c r="F68" s="948">
        <f t="shared" ref="F68:M68" si="13">F$64/F$9*F13</f>
        <v>58.624109838220946</v>
      </c>
      <c r="G68" s="948">
        <f t="shared" si="13"/>
        <v>12.603540188444109</v>
      </c>
      <c r="H68" s="948">
        <f t="shared" si="13"/>
        <v>20.032074346766013</v>
      </c>
      <c r="I68" s="948">
        <f t="shared" si="13"/>
        <v>43.334062381343458</v>
      </c>
      <c r="J68" s="948">
        <f t="shared" si="13"/>
        <v>52.726955003597915</v>
      </c>
      <c r="K68" s="948">
        <f t="shared" si="13"/>
        <v>58.94315371211556</v>
      </c>
      <c r="L68" s="948">
        <f t="shared" si="13"/>
        <v>89.288435805142072</v>
      </c>
      <c r="M68" s="948">
        <f t="shared" si="13"/>
        <v>115.42668208309314</v>
      </c>
      <c r="N68" s="945"/>
      <c r="O68" s="939"/>
      <c r="P68" s="939"/>
      <c r="Q68" s="258"/>
      <c r="R68" s="258"/>
      <c r="S68" s="258"/>
      <c r="T68" s="260"/>
      <c r="U68" s="260"/>
      <c r="V68" s="260"/>
      <c r="W68" s="260"/>
      <c r="X68" s="260"/>
      <c r="Y68" s="260"/>
      <c r="Z68" s="260"/>
      <c r="AA68" s="260"/>
      <c r="AB68" s="260"/>
      <c r="AC68" s="260"/>
      <c r="AD68" s="260"/>
      <c r="AE68" s="260"/>
      <c r="AF68" s="260"/>
      <c r="AG68" s="260"/>
      <c r="AH68" s="260"/>
      <c r="AI68" s="260"/>
      <c r="AJ68" s="260"/>
      <c r="AK68" s="260"/>
      <c r="AL68" s="260"/>
      <c r="AM68" s="260"/>
      <c r="AN68" s="260"/>
    </row>
    <row r="69" spans="1:40">
      <c r="A69" s="257"/>
      <c r="B69" s="266" t="s">
        <v>21</v>
      </c>
      <c r="C69" s="945">
        <v>5001</v>
      </c>
      <c r="D69" s="945">
        <v>10000</v>
      </c>
      <c r="E69" s="946"/>
      <c r="F69" s="948">
        <f t="shared" ref="F69:M69" si="14">F$64/F$9*F14</f>
        <v>56.345296538595278</v>
      </c>
      <c r="G69" s="948">
        <f t="shared" si="14"/>
        <v>12.113620340056615</v>
      </c>
      <c r="H69" s="948">
        <f t="shared" si="14"/>
        <v>19.253395445432172</v>
      </c>
      <c r="I69" s="948">
        <f t="shared" si="14"/>
        <v>41.649597782155098</v>
      </c>
      <c r="J69" s="948">
        <f t="shared" si="14"/>
        <v>50.677373583214013</v>
      </c>
      <c r="K69" s="948">
        <f t="shared" si="14"/>
        <v>56.65193866472773</v>
      </c>
      <c r="L69" s="948">
        <f t="shared" si="14"/>
        <v>85.817650908330322</v>
      </c>
      <c r="M69" s="948">
        <f t="shared" si="14"/>
        <v>110.93986157548134</v>
      </c>
      <c r="N69" s="945"/>
      <c r="O69" s="939"/>
      <c r="P69" s="939"/>
      <c r="Q69" s="258"/>
      <c r="R69" s="258"/>
      <c r="S69" s="258"/>
      <c r="T69" s="260"/>
      <c r="U69" s="260"/>
      <c r="V69" s="260"/>
      <c r="W69" s="260"/>
      <c r="X69" s="260"/>
      <c r="Y69" s="260"/>
      <c r="Z69" s="260"/>
      <c r="AA69" s="260"/>
      <c r="AB69" s="260"/>
      <c r="AC69" s="260"/>
      <c r="AD69" s="260"/>
      <c r="AE69" s="260"/>
      <c r="AF69" s="260"/>
      <c r="AG69" s="260"/>
      <c r="AH69" s="260"/>
      <c r="AI69" s="260"/>
      <c r="AJ69" s="260"/>
      <c r="AK69" s="260"/>
      <c r="AL69" s="260"/>
      <c r="AM69" s="260"/>
      <c r="AN69" s="260"/>
    </row>
    <row r="70" spans="1:40">
      <c r="A70" s="257"/>
      <c r="B70" s="266" t="s">
        <v>21</v>
      </c>
      <c r="C70" s="945">
        <v>10001</v>
      </c>
      <c r="D70" s="945">
        <v>20000</v>
      </c>
      <c r="E70" s="946"/>
      <c r="F70" s="948">
        <f t="shared" ref="F70:M70" si="15">F$64/F$9*F15</f>
        <v>22.063749439164617</v>
      </c>
      <c r="G70" s="948">
        <f t="shared" si="15"/>
        <v>4.7434639695453882</v>
      </c>
      <c r="H70" s="948">
        <f t="shared" si="15"/>
        <v>7.5392644827095481</v>
      </c>
      <c r="I70" s="948">
        <f t="shared" si="15"/>
        <v>16.309192535316566</v>
      </c>
      <c r="J70" s="948">
        <f t="shared" si="15"/>
        <v>19.844298311733574</v>
      </c>
      <c r="K70" s="948">
        <f t="shared" si="15"/>
        <v>22.183824679763354</v>
      </c>
      <c r="L70" s="948">
        <f t="shared" si="15"/>
        <v>33.604564416519139</v>
      </c>
      <c r="M70" s="948">
        <f t="shared" si="15"/>
        <v>43.441945627890568</v>
      </c>
      <c r="N70" s="945"/>
      <c r="O70" s="939"/>
      <c r="P70" s="939"/>
      <c r="Q70" s="258"/>
      <c r="R70" s="258"/>
      <c r="S70" s="258"/>
      <c r="T70" s="260"/>
      <c r="U70" s="260"/>
      <c r="V70" s="260"/>
      <c r="W70" s="260"/>
      <c r="X70" s="260"/>
      <c r="Y70" s="260"/>
      <c r="Z70" s="260"/>
      <c r="AA70" s="260"/>
      <c r="AB70" s="260"/>
      <c r="AC70" s="260"/>
      <c r="AD70" s="260"/>
      <c r="AE70" s="260"/>
      <c r="AF70" s="260"/>
      <c r="AG70" s="260"/>
      <c r="AH70" s="260"/>
      <c r="AI70" s="260"/>
      <c r="AJ70" s="260"/>
      <c r="AK70" s="260"/>
      <c r="AL70" s="260"/>
      <c r="AM70" s="260"/>
      <c r="AN70" s="260"/>
    </row>
    <row r="71" spans="1:40">
      <c r="A71" s="257"/>
      <c r="B71" s="266" t="s">
        <v>21</v>
      </c>
      <c r="C71" s="945">
        <v>20001</v>
      </c>
      <c r="D71" s="945" t="s">
        <v>76</v>
      </c>
      <c r="E71" s="946"/>
      <c r="F71" s="948">
        <f t="shared" ref="F71:M71" si="16">F$64/F$9*F16</f>
        <v>21.055847166692114</v>
      </c>
      <c r="G71" s="948">
        <f t="shared" si="16"/>
        <v>4.5267760431583284</v>
      </c>
      <c r="H71" s="948">
        <f t="shared" si="16"/>
        <v>7.1948605623402511</v>
      </c>
      <c r="I71" s="948">
        <f t="shared" si="16"/>
        <v>15.564166298327194</v>
      </c>
      <c r="J71" s="948">
        <f t="shared" si="16"/>
        <v>18.937783604468308</v>
      </c>
      <c r="K71" s="948">
        <f t="shared" si="16"/>
        <v>21.170437205956382</v>
      </c>
      <c r="L71" s="948">
        <f t="shared" si="16"/>
        <v>32.069461920261794</v>
      </c>
      <c r="M71" s="948">
        <f t="shared" si="16"/>
        <v>41.45745809372486</v>
      </c>
      <c r="N71" s="945"/>
      <c r="O71" s="939"/>
      <c r="P71" s="939"/>
      <c r="Q71" s="258"/>
      <c r="R71" s="258"/>
      <c r="S71" s="258"/>
      <c r="T71" s="260"/>
      <c r="U71" s="260"/>
      <c r="V71" s="260"/>
      <c r="W71" s="260"/>
      <c r="X71" s="260"/>
      <c r="Y71" s="260"/>
      <c r="Z71" s="260"/>
      <c r="AA71" s="260"/>
      <c r="AB71" s="260"/>
      <c r="AC71" s="260"/>
      <c r="AD71" s="260"/>
      <c r="AE71" s="260"/>
      <c r="AF71" s="260"/>
      <c r="AG71" s="260"/>
      <c r="AH71" s="260"/>
      <c r="AI71" s="260"/>
      <c r="AJ71" s="260"/>
      <c r="AK71" s="260"/>
      <c r="AL71" s="260"/>
      <c r="AM71" s="260"/>
      <c r="AN71" s="260"/>
    </row>
    <row r="72" spans="1:40">
      <c r="A72" s="257"/>
      <c r="B72" s="267"/>
      <c r="C72" s="267"/>
      <c r="D72" s="267"/>
      <c r="E72" s="267"/>
      <c r="F72" s="267"/>
      <c r="G72" s="267"/>
      <c r="H72" s="268"/>
      <c r="I72" s="268"/>
      <c r="J72" s="267"/>
      <c r="K72" s="267"/>
      <c r="L72" s="267"/>
      <c r="M72" s="267"/>
      <c r="N72" s="267"/>
      <c r="O72" s="939"/>
      <c r="P72" s="939"/>
      <c r="Q72" s="258"/>
      <c r="R72" s="258"/>
      <c r="S72" s="258"/>
      <c r="T72" s="260"/>
      <c r="U72" s="260"/>
      <c r="V72" s="260"/>
      <c r="W72" s="260"/>
      <c r="X72" s="260"/>
      <c r="Y72" s="260"/>
      <c r="Z72" s="260"/>
      <c r="AA72" s="260"/>
      <c r="AB72" s="260"/>
      <c r="AC72" s="260"/>
      <c r="AD72" s="260"/>
      <c r="AE72" s="260"/>
      <c r="AF72" s="260"/>
      <c r="AG72" s="260"/>
      <c r="AH72" s="260"/>
      <c r="AI72" s="260"/>
      <c r="AJ72" s="260"/>
      <c r="AK72" s="260"/>
      <c r="AL72" s="260"/>
      <c r="AM72" s="260"/>
      <c r="AN72" s="260"/>
    </row>
    <row r="73" spans="1:40">
      <c r="A73" s="257"/>
      <c r="B73" s="258"/>
      <c r="C73" s="258"/>
      <c r="D73" s="258"/>
      <c r="E73" s="258"/>
      <c r="F73" s="258"/>
      <c r="G73" s="258"/>
      <c r="H73" s="259"/>
      <c r="I73" s="259"/>
      <c r="J73" s="258"/>
      <c r="K73" s="258"/>
      <c r="L73" s="258"/>
      <c r="M73" s="258"/>
      <c r="N73" s="258"/>
      <c r="O73" s="939"/>
      <c r="P73" s="939"/>
      <c r="Q73" s="258"/>
      <c r="R73" s="258"/>
      <c r="S73" s="258"/>
      <c r="T73" s="260"/>
      <c r="U73" s="260"/>
      <c r="V73" s="260"/>
      <c r="W73" s="260"/>
      <c r="X73" s="260"/>
      <c r="Y73" s="260"/>
      <c r="Z73" s="260"/>
      <c r="AA73" s="260"/>
      <c r="AB73" s="260"/>
      <c r="AC73" s="260"/>
      <c r="AD73" s="260"/>
      <c r="AE73" s="260"/>
      <c r="AF73" s="260"/>
      <c r="AG73" s="260"/>
      <c r="AH73" s="260"/>
      <c r="AI73" s="260"/>
      <c r="AJ73" s="260"/>
      <c r="AK73" s="260"/>
      <c r="AL73" s="260"/>
      <c r="AM73" s="260"/>
      <c r="AN73" s="260"/>
    </row>
    <row r="74" spans="1:40">
      <c r="A74" s="257"/>
      <c r="B74" s="954" t="s">
        <v>227</v>
      </c>
      <c r="C74" s="258"/>
      <c r="D74" s="258"/>
      <c r="E74" s="258"/>
      <c r="F74" s="258"/>
      <c r="G74" s="258"/>
      <c r="H74" s="259"/>
      <c r="I74" s="259"/>
      <c r="J74" s="258"/>
      <c r="K74" s="258"/>
      <c r="L74" s="258"/>
      <c r="M74" s="258"/>
      <c r="N74" s="258"/>
      <c r="O74" s="939"/>
      <c r="P74" s="939"/>
      <c r="Q74" s="258"/>
      <c r="R74" s="258"/>
      <c r="S74" s="258"/>
      <c r="T74" s="260"/>
      <c r="U74" s="260"/>
      <c r="V74" s="260"/>
      <c r="W74" s="260"/>
      <c r="X74" s="260"/>
      <c r="Y74" s="260"/>
      <c r="Z74" s="260"/>
      <c r="AA74" s="260"/>
      <c r="AB74" s="260"/>
      <c r="AC74" s="260"/>
      <c r="AD74" s="260"/>
      <c r="AE74" s="260"/>
      <c r="AF74" s="260"/>
      <c r="AG74" s="260"/>
      <c r="AH74" s="260"/>
      <c r="AI74" s="260"/>
      <c r="AJ74" s="260"/>
      <c r="AK74" s="260"/>
      <c r="AL74" s="260"/>
      <c r="AM74" s="260"/>
      <c r="AN74" s="260"/>
    </row>
    <row r="75" spans="1:40">
      <c r="A75" s="257"/>
      <c r="B75" s="264">
        <v>1</v>
      </c>
      <c r="C75" s="264">
        <v>2</v>
      </c>
      <c r="D75" s="264">
        <v>3</v>
      </c>
      <c r="E75" s="264">
        <v>4</v>
      </c>
      <c r="F75" s="264">
        <v>5</v>
      </c>
      <c r="G75" s="264">
        <v>7</v>
      </c>
      <c r="H75" s="264">
        <v>8</v>
      </c>
      <c r="I75" s="264">
        <v>9</v>
      </c>
      <c r="J75" s="264">
        <v>10</v>
      </c>
      <c r="K75" s="264">
        <v>11</v>
      </c>
      <c r="L75" s="264">
        <v>12</v>
      </c>
      <c r="M75" s="264">
        <v>13</v>
      </c>
      <c r="N75" s="264">
        <v>14</v>
      </c>
      <c r="O75" s="939"/>
      <c r="P75" s="939"/>
      <c r="Q75" s="258"/>
      <c r="R75" s="258"/>
      <c r="S75" s="258"/>
      <c r="T75" s="260"/>
      <c r="U75" s="260"/>
      <c r="V75" s="260"/>
      <c r="W75" s="260"/>
      <c r="X75" s="260"/>
      <c r="Y75" s="260"/>
      <c r="Z75" s="260"/>
      <c r="AA75" s="260"/>
      <c r="AB75" s="260"/>
      <c r="AC75" s="260"/>
      <c r="AD75" s="260"/>
      <c r="AE75" s="260"/>
      <c r="AF75" s="260"/>
      <c r="AG75" s="260"/>
      <c r="AH75" s="260"/>
      <c r="AI75" s="260"/>
      <c r="AJ75" s="260"/>
      <c r="AK75" s="260"/>
      <c r="AL75" s="260"/>
      <c r="AM75" s="260"/>
      <c r="AN75" s="260"/>
    </row>
    <row r="76" spans="1:40" ht="60">
      <c r="A76" s="257"/>
      <c r="B76" s="264" t="s">
        <v>5</v>
      </c>
      <c r="C76" s="264" t="s">
        <v>28</v>
      </c>
      <c r="D76" s="264" t="s">
        <v>29</v>
      </c>
      <c r="E76" s="264" t="s">
        <v>215</v>
      </c>
      <c r="F76" s="264" t="s">
        <v>88</v>
      </c>
      <c r="G76" s="264" t="s">
        <v>11</v>
      </c>
      <c r="H76" s="264" t="s">
        <v>12</v>
      </c>
      <c r="I76" s="264" t="s">
        <v>13</v>
      </c>
      <c r="J76" s="264" t="s">
        <v>14</v>
      </c>
      <c r="K76" s="264" t="s">
        <v>15</v>
      </c>
      <c r="L76" s="264" t="s">
        <v>16</v>
      </c>
      <c r="M76" s="264" t="s">
        <v>17</v>
      </c>
      <c r="N76" s="264" t="s">
        <v>216</v>
      </c>
      <c r="O76" s="939"/>
      <c r="P76" s="939"/>
      <c r="Q76" s="258"/>
      <c r="R76" s="258"/>
      <c r="S76" s="258"/>
      <c r="T76" s="260"/>
      <c r="U76" s="260"/>
      <c r="V76" s="260"/>
      <c r="W76" s="260"/>
      <c r="X76" s="260"/>
      <c r="Y76" s="260"/>
      <c r="Z76" s="260"/>
      <c r="AA76" s="260"/>
      <c r="AB76" s="260"/>
      <c r="AC76" s="260"/>
      <c r="AD76" s="260"/>
      <c r="AE76" s="260"/>
      <c r="AF76" s="260"/>
      <c r="AG76" s="260"/>
      <c r="AH76" s="260"/>
      <c r="AI76" s="260"/>
      <c r="AJ76" s="260"/>
      <c r="AK76" s="260"/>
      <c r="AL76" s="260"/>
      <c r="AM76" s="260"/>
      <c r="AN76" s="260"/>
    </row>
    <row r="77" spans="1:40">
      <c r="A77" s="257"/>
      <c r="B77" s="270" t="s">
        <v>22</v>
      </c>
      <c r="C77" s="270" t="s">
        <v>19</v>
      </c>
      <c r="D77" s="270" t="s">
        <v>19</v>
      </c>
      <c r="E77" s="952">
        <f>E29</f>
        <v>459</v>
      </c>
      <c r="F77" s="951">
        <f t="shared" ref="F77:N77" si="17">F29</f>
        <v>57.692311598123446</v>
      </c>
      <c r="G77" s="951">
        <f t="shared" si="17"/>
        <v>10.33731343283582</v>
      </c>
      <c r="H77" s="951">
        <f t="shared" si="17"/>
        <v>20.288625904010519</v>
      </c>
      <c r="I77" s="951">
        <f t="shared" si="17"/>
        <v>37.990909090909092</v>
      </c>
      <c r="J77" s="951">
        <f t="shared" si="17"/>
        <v>47.483221476510067</v>
      </c>
      <c r="K77" s="951">
        <f t="shared" si="17"/>
        <v>58.189054726368163</v>
      </c>
      <c r="L77" s="951">
        <f t="shared" si="17"/>
        <v>86.85469168900805</v>
      </c>
      <c r="M77" s="951">
        <f t="shared" si="17"/>
        <v>111.79130434782608</v>
      </c>
      <c r="N77" s="953">
        <f t="shared" si="17"/>
        <v>814.48583877995645</v>
      </c>
      <c r="O77" s="939"/>
      <c r="P77" s="939"/>
      <c r="Q77" s="258"/>
      <c r="R77" s="258"/>
      <c r="S77" s="258"/>
      <c r="T77" s="260"/>
      <c r="U77" s="260"/>
      <c r="V77" s="260"/>
      <c r="W77" s="260"/>
      <c r="X77" s="260"/>
      <c r="Y77" s="260"/>
      <c r="Z77" s="260"/>
      <c r="AA77" s="260"/>
      <c r="AB77" s="260"/>
      <c r="AC77" s="260"/>
      <c r="AD77" s="260"/>
      <c r="AE77" s="260"/>
      <c r="AF77" s="260"/>
      <c r="AG77" s="260"/>
      <c r="AH77" s="260"/>
      <c r="AI77" s="260"/>
      <c r="AJ77" s="260"/>
      <c r="AK77" s="260"/>
      <c r="AL77" s="260"/>
      <c r="AM77" s="260"/>
      <c r="AN77" s="260"/>
    </row>
    <row r="78" spans="1:40">
      <c r="A78" s="257"/>
      <c r="B78" s="266" t="s">
        <v>22</v>
      </c>
      <c r="C78" s="945" t="s">
        <v>75</v>
      </c>
      <c r="D78" s="945">
        <v>500</v>
      </c>
      <c r="E78" s="946"/>
      <c r="F78" s="948">
        <f>F$77/F$9*F10</f>
        <v>59.495554291673841</v>
      </c>
      <c r="G78" s="948">
        <f t="shared" ref="G78:M78" si="18">G$77/G$9*G10</f>
        <v>9.8297321208618182</v>
      </c>
      <c r="H78" s="948">
        <f t="shared" si="18"/>
        <v>19.163053768026082</v>
      </c>
      <c r="I78" s="948">
        <f t="shared" si="18"/>
        <v>36.085859780552092</v>
      </c>
      <c r="J78" s="948">
        <f t="shared" si="18"/>
        <v>45.685737517172718</v>
      </c>
      <c r="K78" s="948">
        <f t="shared" si="18"/>
        <v>56.52640681249288</v>
      </c>
      <c r="L78" s="948">
        <f t="shared" si="18"/>
        <v>89.176024951529726</v>
      </c>
      <c r="M78" s="948">
        <f t="shared" si="18"/>
        <v>127.41670840899182</v>
      </c>
      <c r="N78" s="945"/>
      <c r="O78" s="939"/>
      <c r="P78" s="939"/>
      <c r="Q78" s="258"/>
      <c r="R78" s="258"/>
      <c r="S78" s="258"/>
      <c r="T78" s="260"/>
      <c r="U78" s="260"/>
      <c r="V78" s="260"/>
      <c r="W78" s="260"/>
      <c r="X78" s="260"/>
      <c r="Y78" s="260"/>
      <c r="Z78" s="260"/>
      <c r="AA78" s="260"/>
      <c r="AB78" s="260"/>
      <c r="AC78" s="260"/>
      <c r="AD78" s="260"/>
      <c r="AE78" s="260"/>
      <c r="AF78" s="260"/>
      <c r="AG78" s="260"/>
      <c r="AH78" s="260"/>
      <c r="AI78" s="260"/>
      <c r="AJ78" s="260"/>
      <c r="AK78" s="260"/>
      <c r="AL78" s="260"/>
      <c r="AM78" s="260"/>
      <c r="AN78" s="260"/>
    </row>
    <row r="79" spans="1:40">
      <c r="A79" s="257"/>
      <c r="B79" s="266" t="s">
        <v>22</v>
      </c>
      <c r="C79" s="945">
        <v>501</v>
      </c>
      <c r="D79" s="945">
        <v>1000</v>
      </c>
      <c r="E79" s="946"/>
      <c r="F79" s="948">
        <f t="shared" ref="F79:M79" si="19">F$77/F$9*F11</f>
        <v>54.771954053099641</v>
      </c>
      <c r="G79" s="948">
        <f t="shared" si="19"/>
        <v>10.872872097941181</v>
      </c>
      <c r="H79" s="948">
        <f t="shared" si="19"/>
        <v>20.309792059963939</v>
      </c>
      <c r="I79" s="948">
        <f t="shared" si="19"/>
        <v>39.924852687332191</v>
      </c>
      <c r="J79" s="948">
        <f t="shared" si="19"/>
        <v>49.012736405851939</v>
      </c>
      <c r="K79" s="948">
        <f t="shared" si="19"/>
        <v>58.285546101449519</v>
      </c>
      <c r="L79" s="948">
        <f t="shared" si="19"/>
        <v>84.42273699883097</v>
      </c>
      <c r="M79" s="948">
        <f t="shared" si="19"/>
        <v>103.88905306507972</v>
      </c>
      <c r="N79" s="945"/>
      <c r="O79" s="939"/>
      <c r="P79" s="939"/>
      <c r="Q79" s="258"/>
      <c r="R79" s="258"/>
      <c r="S79" s="258"/>
      <c r="T79" s="260"/>
      <c r="U79" s="260"/>
      <c r="V79" s="260"/>
      <c r="W79" s="260"/>
      <c r="X79" s="260"/>
      <c r="Y79" s="260"/>
      <c r="Z79" s="260"/>
      <c r="AA79" s="260"/>
      <c r="AB79" s="260"/>
      <c r="AC79" s="260"/>
      <c r="AD79" s="260"/>
      <c r="AE79" s="260"/>
      <c r="AF79" s="260"/>
      <c r="AG79" s="260"/>
      <c r="AH79" s="260"/>
      <c r="AI79" s="260"/>
      <c r="AJ79" s="260"/>
      <c r="AK79" s="260"/>
      <c r="AL79" s="260"/>
      <c r="AM79" s="260"/>
      <c r="AN79" s="260"/>
    </row>
    <row r="80" spans="1:40">
      <c r="A80" s="257"/>
      <c r="B80" s="266" t="s">
        <v>22</v>
      </c>
      <c r="C80" s="945">
        <v>1001</v>
      </c>
      <c r="D80" s="945">
        <v>2000</v>
      </c>
      <c r="E80" s="946"/>
      <c r="F80" s="948">
        <f t="shared" ref="F80:M80" si="20">F$77/F$9*F12</f>
        <v>55.312398367803844</v>
      </c>
      <c r="G80" s="948">
        <f t="shared" si="20"/>
        <v>10.43720312387671</v>
      </c>
      <c r="H80" s="948">
        <f t="shared" si="20"/>
        <v>24.474040332151425</v>
      </c>
      <c r="I80" s="948">
        <f t="shared" si="20"/>
        <v>41.21970942322411</v>
      </c>
      <c r="J80" s="948">
        <f t="shared" si="20"/>
        <v>51.498794295624577</v>
      </c>
      <c r="K80" s="948">
        <f t="shared" si="20"/>
        <v>61.943123700816095</v>
      </c>
      <c r="L80" s="948">
        <f t="shared" si="20"/>
        <v>86.715688018687572</v>
      </c>
      <c r="M80" s="948">
        <f t="shared" si="20"/>
        <v>99.102000895075463</v>
      </c>
      <c r="N80" s="945"/>
      <c r="O80" s="939"/>
      <c r="P80" s="939"/>
      <c r="Q80" s="258"/>
      <c r="R80" s="258"/>
      <c r="S80" s="258"/>
      <c r="T80" s="260"/>
      <c r="U80" s="260"/>
      <c r="V80" s="260"/>
      <c r="W80" s="260"/>
      <c r="X80" s="260"/>
      <c r="Y80" s="260"/>
      <c r="Z80" s="260"/>
      <c r="AA80" s="260"/>
      <c r="AB80" s="260"/>
      <c r="AC80" s="260"/>
      <c r="AD80" s="260"/>
      <c r="AE80" s="260"/>
      <c r="AF80" s="260"/>
      <c r="AG80" s="260"/>
      <c r="AH80" s="260"/>
      <c r="AI80" s="260"/>
      <c r="AJ80" s="260"/>
      <c r="AK80" s="260"/>
      <c r="AL80" s="260"/>
      <c r="AM80" s="260"/>
      <c r="AN80" s="260"/>
    </row>
    <row r="81" spans="1:40">
      <c r="A81" s="257"/>
      <c r="B81" s="266" t="s">
        <v>22</v>
      </c>
      <c r="C81" s="945">
        <v>2001</v>
      </c>
      <c r="D81" s="945">
        <v>5000</v>
      </c>
      <c r="E81" s="946"/>
      <c r="F81" s="948">
        <f t="shared" ref="F81:M81" si="21">F$77/F$9*F13</f>
        <v>59.269973500467856</v>
      </c>
      <c r="G81" s="948">
        <f t="shared" si="21"/>
        <v>14.362703613090515</v>
      </c>
      <c r="H81" s="948">
        <f t="shared" si="21"/>
        <v>23.131815854197466</v>
      </c>
      <c r="I81" s="948">
        <f t="shared" si="21"/>
        <v>46.038280777014464</v>
      </c>
      <c r="J81" s="948">
        <f t="shared" si="21"/>
        <v>55.523740960437259</v>
      </c>
      <c r="K81" s="948">
        <f t="shared" si="21"/>
        <v>64.756345133788315</v>
      </c>
      <c r="L81" s="948">
        <f t="shared" si="21"/>
        <v>89.513689851338128</v>
      </c>
      <c r="M81" s="948">
        <f t="shared" si="21"/>
        <v>106.95681128762648</v>
      </c>
      <c r="N81" s="945"/>
      <c r="O81" s="939"/>
      <c r="P81" s="939"/>
      <c r="Q81" s="258"/>
      <c r="R81" s="258"/>
      <c r="S81" s="258"/>
      <c r="T81" s="260"/>
      <c r="U81" s="260"/>
      <c r="V81" s="260"/>
      <c r="W81" s="260"/>
      <c r="X81" s="260"/>
      <c r="Y81" s="260"/>
      <c r="Z81" s="260"/>
      <c r="AA81" s="260"/>
      <c r="AB81" s="260"/>
      <c r="AC81" s="260"/>
      <c r="AD81" s="260"/>
      <c r="AE81" s="260"/>
      <c r="AF81" s="260"/>
      <c r="AG81" s="260"/>
      <c r="AH81" s="260"/>
      <c r="AI81" s="260"/>
      <c r="AJ81" s="260"/>
      <c r="AK81" s="260"/>
      <c r="AL81" s="260"/>
      <c r="AM81" s="260"/>
      <c r="AN81" s="260"/>
    </row>
    <row r="82" spans="1:40">
      <c r="A82" s="257"/>
      <c r="B82" s="266" t="s">
        <v>22</v>
      </c>
      <c r="C82" s="945">
        <v>5001</v>
      </c>
      <c r="D82" s="945">
        <v>10000</v>
      </c>
      <c r="E82" s="946"/>
      <c r="F82" s="948">
        <f t="shared" ref="F82:M82" si="22">F$77/F$9*F14</f>
        <v>56.966054443034778</v>
      </c>
      <c r="G82" s="948">
        <f t="shared" si="22"/>
        <v>13.804402257173749</v>
      </c>
      <c r="H82" s="948">
        <f t="shared" si="22"/>
        <v>22.23264502229053</v>
      </c>
      <c r="I82" s="948">
        <f t="shared" si="22"/>
        <v>44.248698865816536</v>
      </c>
      <c r="J82" s="948">
        <f t="shared" si="22"/>
        <v>53.365443978277838</v>
      </c>
      <c r="K82" s="948">
        <f t="shared" si="22"/>
        <v>62.239161999865182</v>
      </c>
      <c r="L82" s="948">
        <f t="shared" si="22"/>
        <v>86.034148967993161</v>
      </c>
      <c r="M82" s="948">
        <f t="shared" si="22"/>
        <v>102.7992282604316</v>
      </c>
      <c r="N82" s="945"/>
      <c r="O82" s="939"/>
      <c r="P82" s="939"/>
      <c r="Q82" s="258"/>
      <c r="R82" s="258"/>
      <c r="S82" s="258"/>
      <c r="T82" s="260"/>
      <c r="U82" s="260"/>
      <c r="V82" s="260"/>
      <c r="W82" s="260"/>
      <c r="X82" s="260"/>
      <c r="Y82" s="260"/>
      <c r="Z82" s="260"/>
      <c r="AA82" s="260"/>
      <c r="AB82" s="260"/>
      <c r="AC82" s="260"/>
      <c r="AD82" s="260"/>
      <c r="AE82" s="260"/>
      <c r="AF82" s="260"/>
      <c r="AG82" s="260"/>
      <c r="AH82" s="260"/>
      <c r="AI82" s="260"/>
      <c r="AJ82" s="260"/>
      <c r="AK82" s="260"/>
      <c r="AL82" s="260"/>
      <c r="AM82" s="260"/>
      <c r="AN82" s="260"/>
    </row>
    <row r="83" spans="1:40">
      <c r="A83" s="257"/>
      <c r="B83" s="266" t="s">
        <v>22</v>
      </c>
      <c r="C83" s="945">
        <v>10001</v>
      </c>
      <c r="D83" s="945">
        <v>20000</v>
      </c>
      <c r="E83" s="946"/>
      <c r="F83" s="948">
        <f t="shared" ref="F83:M83" si="23">F$77/F$9*F15</f>
        <v>22.306826460803016</v>
      </c>
      <c r="G83" s="948">
        <f t="shared" si="23"/>
        <v>5.4055420997046593</v>
      </c>
      <c r="H83" s="948">
        <f t="shared" si="23"/>
        <v>8.7058821104207453</v>
      </c>
      <c r="I83" s="948">
        <f t="shared" si="23"/>
        <v>17.326951223261112</v>
      </c>
      <c r="J83" s="948">
        <f t="shared" si="23"/>
        <v>20.896895694567458</v>
      </c>
      <c r="K83" s="948">
        <f t="shared" si="23"/>
        <v>24.371675366513859</v>
      </c>
      <c r="L83" s="948">
        <f t="shared" si="23"/>
        <v>33.689340950425461</v>
      </c>
      <c r="M83" s="948">
        <f t="shared" si="23"/>
        <v>40.254228022813408</v>
      </c>
      <c r="N83" s="945"/>
      <c r="O83" s="939"/>
      <c r="P83" s="939"/>
      <c r="Q83" s="258"/>
      <c r="R83" s="258"/>
      <c r="S83" s="258"/>
      <c r="T83" s="260"/>
      <c r="U83" s="260"/>
      <c r="V83" s="260"/>
      <c r="W83" s="260"/>
      <c r="X83" s="260"/>
      <c r="Y83" s="260"/>
      <c r="Z83" s="260"/>
      <c r="AA83" s="260"/>
      <c r="AB83" s="260"/>
      <c r="AC83" s="260"/>
      <c r="AD83" s="260"/>
      <c r="AE83" s="260"/>
      <c r="AF83" s="260"/>
      <c r="AG83" s="260"/>
      <c r="AH83" s="260"/>
      <c r="AI83" s="260"/>
      <c r="AJ83" s="260"/>
      <c r="AK83" s="260"/>
      <c r="AL83" s="260"/>
      <c r="AM83" s="260"/>
      <c r="AN83" s="260"/>
    </row>
    <row r="84" spans="1:40">
      <c r="A84" s="257"/>
      <c r="B84" s="266" t="s">
        <v>22</v>
      </c>
      <c r="C84" s="945">
        <v>20001</v>
      </c>
      <c r="D84" s="945" t="s">
        <v>76</v>
      </c>
      <c r="E84" s="946"/>
      <c r="F84" s="948">
        <f t="shared" ref="F84:M84" si="24">F$77/F$9*F16</f>
        <v>21.287820097288748</v>
      </c>
      <c r="G84" s="948">
        <f t="shared" si="24"/>
        <v>5.1586095381624633</v>
      </c>
      <c r="H84" s="948">
        <f t="shared" si="24"/>
        <v>8.3081855000977907</v>
      </c>
      <c r="I84" s="948">
        <f t="shared" si="24"/>
        <v>16.535432376426062</v>
      </c>
      <c r="J84" s="948">
        <f t="shared" si="24"/>
        <v>19.942296898191131</v>
      </c>
      <c r="K84" s="948">
        <f t="shared" si="24"/>
        <v>23.258343878880655</v>
      </c>
      <c r="L84" s="948">
        <f t="shared" si="24"/>
        <v>32.150365746067791</v>
      </c>
      <c r="M84" s="948">
        <f t="shared" si="24"/>
        <v>38.41535979179546</v>
      </c>
      <c r="N84" s="945"/>
      <c r="O84" s="939"/>
      <c r="P84" s="939"/>
      <c r="Q84" s="258"/>
      <c r="R84" s="258"/>
      <c r="S84" s="258"/>
      <c r="T84" s="260"/>
      <c r="U84" s="260"/>
      <c r="V84" s="260"/>
      <c r="W84" s="260"/>
      <c r="X84" s="260"/>
      <c r="Y84" s="260"/>
      <c r="Z84" s="260"/>
      <c r="AA84" s="260"/>
      <c r="AB84" s="260"/>
      <c r="AC84" s="260"/>
      <c r="AD84" s="260"/>
      <c r="AE84" s="260"/>
      <c r="AF84" s="260"/>
      <c r="AG84" s="260"/>
      <c r="AH84" s="260"/>
      <c r="AI84" s="260"/>
      <c r="AJ84" s="260"/>
      <c r="AK84" s="260"/>
      <c r="AL84" s="260"/>
      <c r="AM84" s="260"/>
      <c r="AN84" s="260"/>
    </row>
    <row r="85" spans="1:40">
      <c r="A85" s="257"/>
      <c r="B85" s="267"/>
      <c r="C85" s="267"/>
      <c r="D85" s="267"/>
      <c r="E85" s="267"/>
      <c r="F85" s="267"/>
      <c r="G85" s="267"/>
      <c r="H85" s="268"/>
      <c r="I85" s="268"/>
      <c r="J85" s="267"/>
      <c r="K85" s="267"/>
      <c r="L85" s="267"/>
      <c r="M85" s="267"/>
      <c r="N85" s="267"/>
      <c r="O85" s="939"/>
      <c r="P85" s="939"/>
      <c r="Q85" s="258"/>
      <c r="R85" s="258"/>
      <c r="S85" s="258"/>
      <c r="T85" s="260"/>
      <c r="U85" s="260"/>
      <c r="V85" s="260"/>
      <c r="W85" s="260"/>
      <c r="X85" s="260"/>
      <c r="Y85" s="260"/>
      <c r="Z85" s="260"/>
      <c r="AA85" s="260"/>
      <c r="AB85" s="260"/>
      <c r="AC85" s="260"/>
      <c r="AD85" s="260"/>
      <c r="AE85" s="260"/>
      <c r="AF85" s="260"/>
      <c r="AG85" s="260"/>
      <c r="AH85" s="260"/>
      <c r="AI85" s="260"/>
      <c r="AJ85" s="260"/>
      <c r="AK85" s="260"/>
      <c r="AL85" s="260"/>
      <c r="AM85" s="260"/>
      <c r="AN85" s="260"/>
    </row>
    <row r="86" spans="1:40">
      <c r="A86" s="257"/>
      <c r="B86" s="258"/>
      <c r="C86" s="258"/>
      <c r="D86" s="258"/>
      <c r="E86" s="258"/>
      <c r="F86" s="258"/>
      <c r="G86" s="258"/>
      <c r="H86" s="259"/>
      <c r="I86" s="259"/>
      <c r="J86" s="258"/>
      <c r="K86" s="258"/>
      <c r="L86" s="258"/>
      <c r="M86" s="258"/>
      <c r="N86" s="258"/>
      <c r="O86" s="939"/>
      <c r="P86" s="939"/>
      <c r="Q86" s="258"/>
      <c r="R86" s="258"/>
      <c r="S86" s="258"/>
      <c r="T86" s="260"/>
      <c r="U86" s="260"/>
      <c r="V86" s="260"/>
      <c r="W86" s="260"/>
      <c r="X86" s="260"/>
      <c r="Y86" s="260"/>
      <c r="Z86" s="260"/>
      <c r="AA86" s="260"/>
      <c r="AB86" s="260"/>
      <c r="AC86" s="260"/>
      <c r="AD86" s="260"/>
      <c r="AE86" s="260"/>
      <c r="AF86" s="260"/>
      <c r="AG86" s="260"/>
      <c r="AH86" s="260"/>
      <c r="AI86" s="260"/>
      <c r="AJ86" s="260"/>
      <c r="AK86" s="260"/>
      <c r="AL86" s="260"/>
      <c r="AM86" s="260"/>
      <c r="AN86" s="260"/>
    </row>
    <row r="87" spans="1:40">
      <c r="A87" s="257"/>
      <c r="B87" s="954" t="s">
        <v>228</v>
      </c>
      <c r="C87" s="258"/>
      <c r="D87" s="258"/>
      <c r="E87" s="258"/>
      <c r="F87" s="258"/>
      <c r="G87" s="258"/>
      <c r="H87" s="259"/>
      <c r="I87" s="259"/>
      <c r="J87" s="258"/>
      <c r="K87" s="258"/>
      <c r="L87" s="258"/>
      <c r="M87" s="258"/>
      <c r="N87" s="258"/>
      <c r="O87" s="939"/>
      <c r="P87" s="939"/>
      <c r="Q87" s="258"/>
      <c r="R87" s="258"/>
      <c r="S87" s="258"/>
      <c r="T87" s="260"/>
      <c r="U87" s="260"/>
      <c r="V87" s="260"/>
      <c r="W87" s="260"/>
      <c r="X87" s="260"/>
      <c r="Y87" s="260"/>
      <c r="Z87" s="260"/>
      <c r="AA87" s="260"/>
      <c r="AB87" s="260"/>
      <c r="AC87" s="260"/>
      <c r="AD87" s="260"/>
      <c r="AE87" s="260"/>
      <c r="AF87" s="260"/>
      <c r="AG87" s="260"/>
      <c r="AH87" s="260"/>
      <c r="AI87" s="260"/>
      <c r="AJ87" s="260"/>
      <c r="AK87" s="260"/>
      <c r="AL87" s="260"/>
      <c r="AM87" s="260"/>
      <c r="AN87" s="260"/>
    </row>
    <row r="88" spans="1:40">
      <c r="A88" s="257"/>
      <c r="B88" s="264">
        <v>1</v>
      </c>
      <c r="C88" s="264">
        <v>2</v>
      </c>
      <c r="D88" s="264">
        <v>3</v>
      </c>
      <c r="E88" s="264">
        <v>4</v>
      </c>
      <c r="F88" s="264">
        <v>5</v>
      </c>
      <c r="G88" s="264">
        <v>7</v>
      </c>
      <c r="H88" s="264">
        <v>8</v>
      </c>
      <c r="I88" s="264">
        <v>9</v>
      </c>
      <c r="J88" s="264">
        <v>10</v>
      </c>
      <c r="K88" s="264">
        <v>11</v>
      </c>
      <c r="L88" s="264">
        <v>12</v>
      </c>
      <c r="M88" s="264">
        <v>13</v>
      </c>
      <c r="N88" s="264">
        <v>14</v>
      </c>
      <c r="O88" s="939"/>
      <c r="P88" s="939"/>
      <c r="Q88" s="258"/>
      <c r="R88" s="258"/>
      <c r="S88" s="258"/>
      <c r="T88" s="260"/>
      <c r="U88" s="260"/>
      <c r="V88" s="260"/>
      <c r="W88" s="260"/>
      <c r="X88" s="260"/>
      <c r="Y88" s="260"/>
      <c r="Z88" s="260"/>
      <c r="AA88" s="260"/>
      <c r="AB88" s="260"/>
      <c r="AC88" s="260"/>
      <c r="AD88" s="260"/>
      <c r="AE88" s="260"/>
      <c r="AF88" s="260"/>
      <c r="AG88" s="260"/>
      <c r="AH88" s="260"/>
      <c r="AI88" s="260"/>
      <c r="AJ88" s="260"/>
      <c r="AK88" s="260"/>
      <c r="AL88" s="260"/>
      <c r="AM88" s="260"/>
      <c r="AN88" s="260"/>
    </row>
    <row r="89" spans="1:40" ht="60">
      <c r="A89" s="257"/>
      <c r="B89" s="264" t="s">
        <v>5</v>
      </c>
      <c r="C89" s="264" t="s">
        <v>28</v>
      </c>
      <c r="D89" s="264" t="s">
        <v>29</v>
      </c>
      <c r="E89" s="264" t="s">
        <v>215</v>
      </c>
      <c r="F89" s="264" t="s">
        <v>88</v>
      </c>
      <c r="G89" s="264" t="s">
        <v>11</v>
      </c>
      <c r="H89" s="264" t="s">
        <v>12</v>
      </c>
      <c r="I89" s="264" t="s">
        <v>13</v>
      </c>
      <c r="J89" s="264" t="s">
        <v>14</v>
      </c>
      <c r="K89" s="264" t="s">
        <v>15</v>
      </c>
      <c r="L89" s="264" t="s">
        <v>16</v>
      </c>
      <c r="M89" s="264" t="s">
        <v>17</v>
      </c>
      <c r="N89" s="264" t="s">
        <v>216</v>
      </c>
      <c r="O89" s="939"/>
      <c r="P89" s="939"/>
      <c r="Q89" s="258"/>
      <c r="R89" s="258"/>
      <c r="S89" s="258"/>
      <c r="T89" s="260"/>
      <c r="U89" s="260"/>
      <c r="V89" s="260"/>
      <c r="W89" s="260"/>
      <c r="X89" s="260"/>
      <c r="Y89" s="260"/>
      <c r="Z89" s="260"/>
      <c r="AA89" s="260"/>
      <c r="AB89" s="260"/>
      <c r="AC89" s="260"/>
      <c r="AD89" s="260"/>
      <c r="AE89" s="260"/>
      <c r="AF89" s="260"/>
      <c r="AG89" s="260"/>
      <c r="AH89" s="260"/>
      <c r="AI89" s="260"/>
      <c r="AJ89" s="260"/>
      <c r="AK89" s="260"/>
      <c r="AL89" s="260"/>
      <c r="AM89" s="260"/>
      <c r="AN89" s="260"/>
    </row>
    <row r="90" spans="1:40">
      <c r="A90" s="257"/>
      <c r="B90" s="270" t="s">
        <v>24</v>
      </c>
      <c r="C90" s="270" t="s">
        <v>19</v>
      </c>
      <c r="D90" s="270" t="s">
        <v>19</v>
      </c>
      <c r="E90" s="952">
        <f>E30</f>
        <v>2156</v>
      </c>
      <c r="F90" s="951">
        <f t="shared" ref="F90:N90" si="25">F30</f>
        <v>54.479024920453874</v>
      </c>
      <c r="G90" s="951">
        <f t="shared" si="25"/>
        <v>9.0117421159715168</v>
      </c>
      <c r="H90" s="951">
        <f t="shared" si="25"/>
        <v>16.729770945614899</v>
      </c>
      <c r="I90" s="951">
        <f t="shared" si="25"/>
        <v>32.971006593406592</v>
      </c>
      <c r="J90" s="951">
        <f t="shared" si="25"/>
        <v>41.240489039557573</v>
      </c>
      <c r="K90" s="951">
        <f t="shared" si="25"/>
        <v>49.865683713001701</v>
      </c>
      <c r="L90" s="951">
        <f t="shared" si="25"/>
        <v>81.366672673755033</v>
      </c>
      <c r="M90" s="951">
        <f t="shared" si="25"/>
        <v>115.59581818181812</v>
      </c>
      <c r="N90" s="953">
        <f t="shared" si="25"/>
        <v>765.13729128014847</v>
      </c>
      <c r="O90" s="939"/>
      <c r="P90" s="939"/>
      <c r="Q90" s="258"/>
      <c r="R90" s="258"/>
      <c r="S90" s="258"/>
      <c r="T90" s="260"/>
      <c r="U90" s="260"/>
      <c r="V90" s="260"/>
      <c r="W90" s="260"/>
      <c r="X90" s="260"/>
      <c r="Y90" s="260"/>
      <c r="Z90" s="260"/>
      <c r="AA90" s="260"/>
      <c r="AB90" s="260"/>
      <c r="AC90" s="260"/>
      <c r="AD90" s="260"/>
      <c r="AE90" s="260"/>
      <c r="AF90" s="260"/>
      <c r="AG90" s="260"/>
      <c r="AH90" s="260"/>
      <c r="AI90" s="260"/>
      <c r="AJ90" s="260"/>
      <c r="AK90" s="260"/>
      <c r="AL90" s="260"/>
      <c r="AM90" s="260"/>
      <c r="AN90" s="260"/>
    </row>
    <row r="91" spans="1:40">
      <c r="A91" s="257"/>
      <c r="B91" s="266" t="s">
        <v>24</v>
      </c>
      <c r="C91" s="945" t="s">
        <v>75</v>
      </c>
      <c r="D91" s="945">
        <v>500</v>
      </c>
      <c r="E91" s="946"/>
      <c r="F91" s="948">
        <f>F$90/F$9*F10</f>
        <v>56.181832468258108</v>
      </c>
      <c r="G91" s="948">
        <f t="shared" ref="G91:M91" si="26">G$90/G$9*G10</f>
        <v>8.5692488205794497</v>
      </c>
      <c r="H91" s="948">
        <f t="shared" si="26"/>
        <v>15.801636920823015</v>
      </c>
      <c r="I91" s="948">
        <f t="shared" si="26"/>
        <v>31.317679656105806</v>
      </c>
      <c r="J91" s="948">
        <f t="shared" si="26"/>
        <v>39.679324585698772</v>
      </c>
      <c r="K91" s="948">
        <f t="shared" si="26"/>
        <v>48.440861203179821</v>
      </c>
      <c r="L91" s="948">
        <f t="shared" si="26"/>
        <v>83.541329679211955</v>
      </c>
      <c r="M91" s="948">
        <f t="shared" si="26"/>
        <v>131.75299048971135</v>
      </c>
      <c r="N91" s="945"/>
      <c r="O91" s="939"/>
      <c r="P91" s="939"/>
      <c r="Q91" s="258"/>
      <c r="R91" s="258"/>
      <c r="S91" s="258"/>
      <c r="T91" s="260"/>
      <c r="U91" s="260"/>
      <c r="V91" s="260"/>
      <c r="W91" s="260"/>
      <c r="X91" s="260"/>
      <c r="Y91" s="260"/>
      <c r="Z91" s="260"/>
      <c r="AA91" s="260"/>
      <c r="AB91" s="260"/>
      <c r="AC91" s="260"/>
      <c r="AD91" s="260"/>
      <c r="AE91" s="260"/>
      <c r="AF91" s="260"/>
      <c r="AG91" s="260"/>
      <c r="AH91" s="260"/>
      <c r="AI91" s="260"/>
      <c r="AJ91" s="260"/>
      <c r="AK91" s="260"/>
      <c r="AL91" s="260"/>
      <c r="AM91" s="260"/>
      <c r="AN91" s="260"/>
    </row>
    <row r="92" spans="1:40">
      <c r="A92" s="257"/>
      <c r="B92" s="266" t="s">
        <v>24</v>
      </c>
      <c r="C92" s="945">
        <v>501</v>
      </c>
      <c r="D92" s="945">
        <v>1000</v>
      </c>
      <c r="E92" s="946"/>
      <c r="F92" s="948">
        <f t="shared" ref="F92:M92" si="27">F$90/F$9*F11</f>
        <v>51.721322428304781</v>
      </c>
      <c r="G92" s="948">
        <f t="shared" si="27"/>
        <v>9.4786251808279012</v>
      </c>
      <c r="H92" s="948">
        <f t="shared" si="27"/>
        <v>16.747224317892311</v>
      </c>
      <c r="I92" s="948">
        <f t="shared" si="27"/>
        <v>34.649409890267968</v>
      </c>
      <c r="J92" s="948">
        <f t="shared" si="27"/>
        <v>42.568914991250175</v>
      </c>
      <c r="K92" s="948">
        <f t="shared" si="27"/>
        <v>49.948372947488608</v>
      </c>
      <c r="L92" s="948">
        <f t="shared" si="27"/>
        <v>79.088383989689817</v>
      </c>
      <c r="M92" s="948">
        <f t="shared" si="27"/>
        <v>107.42463520979342</v>
      </c>
      <c r="N92" s="945"/>
      <c r="O92" s="939"/>
      <c r="P92" s="939"/>
      <c r="Q92" s="258"/>
      <c r="R92" s="258"/>
      <c r="S92" s="258"/>
      <c r="T92" s="260"/>
      <c r="U92" s="260"/>
      <c r="V92" s="260"/>
      <c r="W92" s="260"/>
      <c r="X92" s="260"/>
      <c r="Y92" s="260"/>
      <c r="Z92" s="260"/>
      <c r="AA92" s="260"/>
      <c r="AB92" s="260"/>
      <c r="AC92" s="260"/>
      <c r="AD92" s="260"/>
      <c r="AE92" s="260"/>
      <c r="AF92" s="260"/>
      <c r="AG92" s="260"/>
      <c r="AH92" s="260"/>
      <c r="AI92" s="260"/>
      <c r="AJ92" s="260"/>
      <c r="AK92" s="260"/>
      <c r="AL92" s="260"/>
      <c r="AM92" s="260"/>
      <c r="AN92" s="260"/>
    </row>
    <row r="93" spans="1:40">
      <c r="A93" s="257"/>
      <c r="B93" s="266" t="s">
        <v>24</v>
      </c>
      <c r="C93" s="945">
        <v>1001</v>
      </c>
      <c r="D93" s="945">
        <v>2000</v>
      </c>
      <c r="E93" s="946"/>
      <c r="F93" s="948">
        <f t="shared" ref="F93:M93" si="28">F$90/F$9*F12</f>
        <v>52.231665634761519</v>
      </c>
      <c r="G93" s="948">
        <f t="shared" si="28"/>
        <v>9.0988227817125011</v>
      </c>
      <c r="H93" s="948">
        <f t="shared" si="28"/>
        <v>20.181016240715334</v>
      </c>
      <c r="I93" s="948">
        <f t="shared" si="28"/>
        <v>35.773171626909992</v>
      </c>
      <c r="J93" s="948">
        <f t="shared" si="28"/>
        <v>44.728124917762713</v>
      </c>
      <c r="K93" s="948">
        <f t="shared" si="28"/>
        <v>53.082770104882627</v>
      </c>
      <c r="L93" s="948">
        <f t="shared" si="28"/>
        <v>81.236452118901028</v>
      </c>
      <c r="M93" s="948">
        <f t="shared" si="28"/>
        <v>102.47466870301609</v>
      </c>
      <c r="N93" s="945"/>
      <c r="O93" s="939"/>
      <c r="P93" s="939"/>
      <c r="Q93" s="258"/>
      <c r="R93" s="258"/>
      <c r="S93" s="258"/>
      <c r="T93" s="260"/>
      <c r="U93" s="260"/>
      <c r="V93" s="260"/>
      <c r="W93" s="260"/>
      <c r="X93" s="260"/>
      <c r="Y93" s="260"/>
      <c r="Z93" s="260"/>
      <c r="AA93" s="260"/>
      <c r="AB93" s="260"/>
      <c r="AC93" s="260"/>
      <c r="AD93" s="260"/>
      <c r="AE93" s="260"/>
      <c r="AF93" s="260"/>
      <c r="AG93" s="260"/>
      <c r="AH93" s="260"/>
      <c r="AI93" s="260"/>
      <c r="AJ93" s="260"/>
      <c r="AK93" s="260"/>
      <c r="AL93" s="260"/>
      <c r="AM93" s="260"/>
      <c r="AN93" s="260"/>
    </row>
    <row r="94" spans="1:40">
      <c r="A94" s="257"/>
      <c r="B94" s="266" t="s">
        <v>24</v>
      </c>
      <c r="C94" s="945">
        <v>2001</v>
      </c>
      <c r="D94" s="945">
        <v>5000</v>
      </c>
      <c r="E94" s="946"/>
      <c r="F94" s="948">
        <f t="shared" ref="F94:M94" si="29">F$90/F$9*F13</f>
        <v>55.968815842554271</v>
      </c>
      <c r="G94" s="948">
        <f t="shared" si="29"/>
        <v>12.520949653917661</v>
      </c>
      <c r="H94" s="948">
        <f t="shared" si="29"/>
        <v>19.074233150524464</v>
      </c>
      <c r="I94" s="948">
        <f t="shared" si="29"/>
        <v>39.955044387481522</v>
      </c>
      <c r="J94" s="948">
        <f t="shared" si="29"/>
        <v>48.22390223980323</v>
      </c>
      <c r="K94" s="948">
        <f t="shared" si="29"/>
        <v>55.493587927081435</v>
      </c>
      <c r="L94" s="948">
        <f t="shared" si="29"/>
        <v>83.857658812870056</v>
      </c>
      <c r="M94" s="948">
        <f t="shared" si="29"/>
        <v>110.5967962628207</v>
      </c>
      <c r="N94" s="945"/>
      <c r="O94" s="939"/>
      <c r="P94" s="939"/>
      <c r="Q94" s="258"/>
      <c r="R94" s="258"/>
      <c r="S94" s="258"/>
      <c r="T94" s="260"/>
      <c r="U94" s="260"/>
      <c r="V94" s="260"/>
      <c r="W94" s="260"/>
      <c r="X94" s="260"/>
      <c r="Y94" s="260"/>
      <c r="Z94" s="260"/>
      <c r="AA94" s="260"/>
      <c r="AB94" s="260"/>
      <c r="AC94" s="260"/>
      <c r="AD94" s="260"/>
      <c r="AE94" s="260"/>
      <c r="AF94" s="260"/>
      <c r="AG94" s="260"/>
      <c r="AH94" s="260"/>
      <c r="AI94" s="260"/>
      <c r="AJ94" s="260"/>
      <c r="AK94" s="260"/>
      <c r="AL94" s="260"/>
      <c r="AM94" s="260"/>
      <c r="AN94" s="260"/>
    </row>
    <row r="95" spans="1:40">
      <c r="A95" s="257"/>
      <c r="B95" s="266" t="s">
        <v>24</v>
      </c>
      <c r="C95" s="945">
        <v>5001</v>
      </c>
      <c r="D95" s="945">
        <v>10000</v>
      </c>
      <c r="E95" s="946"/>
      <c r="F95" s="948">
        <f t="shared" ref="F95:M95" si="30">F$90/F$9*F14</f>
        <v>53.793218084937507</v>
      </c>
      <c r="G95" s="948">
        <f t="shared" si="30"/>
        <v>12.034240232247459</v>
      </c>
      <c r="H95" s="948">
        <f t="shared" si="30"/>
        <v>18.332787074779755</v>
      </c>
      <c r="I95" s="948">
        <f t="shared" si="30"/>
        <v>38.401927644411337</v>
      </c>
      <c r="J95" s="948">
        <f t="shared" si="30"/>
        <v>46.349361712242597</v>
      </c>
      <c r="K95" s="948">
        <f t="shared" si="30"/>
        <v>53.336463041754271</v>
      </c>
      <c r="L95" s="948">
        <f t="shared" si="30"/>
        <v>80.597976939565925</v>
      </c>
      <c r="M95" s="948">
        <f t="shared" si="30"/>
        <v>106.29772117383077</v>
      </c>
      <c r="N95" s="945"/>
      <c r="O95" s="939"/>
      <c r="P95" s="939"/>
      <c r="Q95" s="258"/>
      <c r="R95" s="258"/>
      <c r="S95" s="258"/>
      <c r="T95" s="260"/>
      <c r="U95" s="260"/>
      <c r="V95" s="260"/>
      <c r="W95" s="260"/>
      <c r="X95" s="260"/>
      <c r="Y95" s="260"/>
      <c r="Z95" s="260"/>
      <c r="AA95" s="260"/>
      <c r="AB95" s="260"/>
      <c r="AC95" s="260"/>
      <c r="AD95" s="260"/>
      <c r="AE95" s="260"/>
      <c r="AF95" s="260"/>
      <c r="AG95" s="260"/>
      <c r="AH95" s="260"/>
      <c r="AI95" s="260"/>
      <c r="AJ95" s="260"/>
      <c r="AK95" s="260"/>
      <c r="AL95" s="260"/>
      <c r="AM95" s="260"/>
      <c r="AN95" s="260"/>
    </row>
    <row r="96" spans="1:40">
      <c r="A96" s="257"/>
      <c r="B96" s="266" t="s">
        <v>24</v>
      </c>
      <c r="C96" s="945">
        <v>10001</v>
      </c>
      <c r="D96" s="945">
        <v>20000</v>
      </c>
      <c r="E96" s="946"/>
      <c r="F96" s="948">
        <f t="shared" ref="F96:M96" si="31">F$90/F$9*F15</f>
        <v>21.064403921264542</v>
      </c>
      <c r="G96" s="948">
        <f t="shared" si="31"/>
        <v>4.7123802249074416</v>
      </c>
      <c r="H96" s="948">
        <f t="shared" si="31"/>
        <v>7.1787717056814033</v>
      </c>
      <c r="I96" s="948">
        <f t="shared" si="31"/>
        <v>15.037466507019722</v>
      </c>
      <c r="J96" s="948">
        <f t="shared" si="31"/>
        <v>18.149530951241765</v>
      </c>
      <c r="K96" s="948">
        <f t="shared" si="31"/>
        <v>20.885547309498079</v>
      </c>
      <c r="L96" s="948">
        <f t="shared" si="31"/>
        <v>31.560639090435146</v>
      </c>
      <c r="M96" s="948">
        <f t="shared" si="31"/>
        <v>41.624171492772049</v>
      </c>
      <c r="N96" s="945"/>
      <c r="O96" s="939"/>
      <c r="P96" s="939"/>
      <c r="Q96" s="258"/>
      <c r="R96" s="258"/>
      <c r="S96" s="258"/>
      <c r="T96" s="260"/>
      <c r="U96" s="260"/>
      <c r="V96" s="260"/>
      <c r="W96" s="260"/>
      <c r="X96" s="260"/>
      <c r="Y96" s="260"/>
      <c r="Z96" s="260"/>
      <c r="AA96" s="260"/>
      <c r="AB96" s="260"/>
      <c r="AC96" s="260"/>
      <c r="AD96" s="260"/>
      <c r="AE96" s="260"/>
      <c r="AF96" s="260"/>
      <c r="AG96" s="260"/>
      <c r="AH96" s="260"/>
      <c r="AI96" s="260"/>
      <c r="AJ96" s="260"/>
      <c r="AK96" s="260"/>
      <c r="AL96" s="260"/>
      <c r="AM96" s="260"/>
      <c r="AN96" s="260"/>
    </row>
    <row r="97" spans="1:40">
      <c r="A97" s="257"/>
      <c r="B97" s="266" t="s">
        <v>24</v>
      </c>
      <c r="C97" s="945">
        <v>20001</v>
      </c>
      <c r="D97" s="945" t="s">
        <v>76</v>
      </c>
      <c r="E97" s="946"/>
      <c r="F97" s="948">
        <f t="shared" ref="F97:M97" si="32">F$90/F$9*F16</f>
        <v>20.102153119828454</v>
      </c>
      <c r="G97" s="948">
        <f t="shared" si="32"/>
        <v>4.4971122465189728</v>
      </c>
      <c r="H97" s="948">
        <f t="shared" si="32"/>
        <v>6.8508355887640269</v>
      </c>
      <c r="I97" s="948">
        <f t="shared" si="32"/>
        <v>14.350534455581951</v>
      </c>
      <c r="J97" s="948">
        <f t="shared" si="32"/>
        <v>17.320435536588651</v>
      </c>
      <c r="K97" s="948">
        <f t="shared" si="32"/>
        <v>19.931466922883967</v>
      </c>
      <c r="L97" s="948">
        <f t="shared" si="32"/>
        <v>30.118905900541812</v>
      </c>
      <c r="M97" s="948">
        <f t="shared" si="32"/>
        <v>39.72272236903968</v>
      </c>
      <c r="N97" s="945"/>
      <c r="O97" s="939"/>
      <c r="P97" s="939"/>
      <c r="Q97" s="258"/>
      <c r="R97" s="258"/>
      <c r="S97" s="258"/>
      <c r="T97" s="260"/>
      <c r="U97" s="260"/>
      <c r="V97" s="260"/>
      <c r="W97" s="260"/>
      <c r="X97" s="260"/>
      <c r="Y97" s="260"/>
      <c r="Z97" s="260"/>
      <c r="AA97" s="260"/>
      <c r="AB97" s="260"/>
      <c r="AC97" s="260"/>
      <c r="AD97" s="260"/>
      <c r="AE97" s="260"/>
      <c r="AF97" s="260"/>
      <c r="AG97" s="260"/>
      <c r="AH97" s="260"/>
      <c r="AI97" s="260"/>
      <c r="AJ97" s="260"/>
      <c r="AK97" s="260"/>
      <c r="AL97" s="260"/>
      <c r="AM97" s="260"/>
      <c r="AN97" s="260"/>
    </row>
    <row r="98" spans="1:40">
      <c r="A98" s="257"/>
      <c r="B98" s="267"/>
      <c r="C98" s="267"/>
      <c r="D98" s="267"/>
      <c r="E98" s="267"/>
      <c r="F98" s="267"/>
      <c r="G98" s="267"/>
      <c r="H98" s="268"/>
      <c r="I98" s="268"/>
      <c r="J98" s="267"/>
      <c r="K98" s="267"/>
      <c r="L98" s="267"/>
      <c r="M98" s="267"/>
      <c r="N98" s="267"/>
      <c r="O98" s="939"/>
      <c r="P98" s="939"/>
      <c r="Q98" s="258"/>
      <c r="R98" s="258"/>
      <c r="S98" s="258"/>
      <c r="T98" s="260"/>
      <c r="U98" s="260"/>
      <c r="V98" s="260"/>
      <c r="W98" s="260"/>
      <c r="X98" s="260"/>
      <c r="Y98" s="260"/>
      <c r="Z98" s="260"/>
      <c r="AA98" s="260"/>
      <c r="AB98" s="260"/>
      <c r="AC98" s="260"/>
      <c r="AD98" s="260"/>
      <c r="AE98" s="260"/>
      <c r="AF98" s="260"/>
      <c r="AG98" s="260"/>
      <c r="AH98" s="260"/>
      <c r="AI98" s="260"/>
      <c r="AJ98" s="260"/>
      <c r="AK98" s="260"/>
      <c r="AL98" s="260"/>
      <c r="AM98" s="260"/>
      <c r="AN98" s="260"/>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97</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903</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903</v>
      </c>
      <c r="F9" s="54">
        <v>12.532659789760567</v>
      </c>
      <c r="G9" s="54">
        <v>1.7394352550964187</v>
      </c>
      <c r="H9" s="54">
        <v>3.1010043629279003</v>
      </c>
      <c r="I9" s="54">
        <v>6.4095167280110754</v>
      </c>
      <c r="J9" s="54">
        <v>8.3651601908657121</v>
      </c>
      <c r="K9" s="54">
        <v>10.219163571633013</v>
      </c>
      <c r="L9" s="54">
        <v>17.97860706003684</v>
      </c>
      <c r="M9" s="54">
        <v>26.360996708392509</v>
      </c>
      <c r="N9" s="59">
        <v>2987.4485049833888</v>
      </c>
      <c r="O9" s="11"/>
      <c r="P9" s="11"/>
      <c r="Q9" s="11"/>
      <c r="AI9" s="43"/>
      <c r="AJ9" s="43"/>
      <c r="AK9" s="43"/>
      <c r="AL9" s="43"/>
    </row>
    <row r="10" spans="1:69" s="44" customFormat="1">
      <c r="A10" s="1"/>
      <c r="B10" s="26" t="s">
        <v>19</v>
      </c>
      <c r="C10" s="53">
        <v>71</v>
      </c>
      <c r="D10" s="53">
        <v>500</v>
      </c>
      <c r="E10" s="28">
        <v>301</v>
      </c>
      <c r="F10" s="56">
        <v>17.084445062971806</v>
      </c>
      <c r="G10" s="56">
        <v>3.7572765259637388</v>
      </c>
      <c r="H10" s="56">
        <v>6.177200255226718</v>
      </c>
      <c r="I10" s="56">
        <v>10.301027189049545</v>
      </c>
      <c r="J10" s="56">
        <v>13.394466268656716</v>
      </c>
      <c r="K10" s="56">
        <v>16.228758100690278</v>
      </c>
      <c r="L10" s="56">
        <v>24.27679339649579</v>
      </c>
      <c r="M10" s="56">
        <v>35.02851440386474</v>
      </c>
      <c r="N10" s="53">
        <v>314.43189368770766</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176</v>
      </c>
      <c r="F11" s="56">
        <v>12.560139503177037</v>
      </c>
      <c r="G11" s="56">
        <v>1.9254563922638233</v>
      </c>
      <c r="H11" s="56">
        <v>3.2907669838353586</v>
      </c>
      <c r="I11" s="56">
        <v>6.3990260588021783</v>
      </c>
      <c r="J11" s="56">
        <v>8.3044021208607131</v>
      </c>
      <c r="K11" s="56">
        <v>9.9971887898645715</v>
      </c>
      <c r="L11" s="56">
        <v>18.214168035485852</v>
      </c>
      <c r="M11" s="56">
        <v>24.933117092362771</v>
      </c>
      <c r="N11" s="53">
        <v>716.625</v>
      </c>
      <c r="O11" s="11"/>
      <c r="P11" s="11"/>
      <c r="Q11" s="34" t="s">
        <v>23</v>
      </c>
      <c r="AI11" s="1"/>
      <c r="AJ11" s="43"/>
      <c r="AK11" s="43"/>
      <c r="AL11" s="43"/>
    </row>
    <row r="12" spans="1:69">
      <c r="B12" s="26" t="s">
        <v>19</v>
      </c>
      <c r="C12" s="53">
        <v>1001</v>
      </c>
      <c r="D12" s="53">
        <v>2000</v>
      </c>
      <c r="E12" s="28">
        <v>143</v>
      </c>
      <c r="F12" s="56">
        <v>9.4228749349775693</v>
      </c>
      <c r="G12" s="56">
        <v>1.9079391293879195</v>
      </c>
      <c r="H12" s="56">
        <v>3.2686112240750314</v>
      </c>
      <c r="I12" s="56">
        <v>6.0884056224874854</v>
      </c>
      <c r="J12" s="56">
        <v>7.5881437609841829</v>
      </c>
      <c r="K12" s="56">
        <v>9.2444322905887439</v>
      </c>
      <c r="L12" s="56">
        <v>13.835374929279928</v>
      </c>
      <c r="M12" s="56">
        <v>19.593583495259885</v>
      </c>
      <c r="N12" s="53">
        <v>1445.5384615384614</v>
      </c>
      <c r="O12" s="11"/>
      <c r="P12" s="11"/>
      <c r="Q12" s="34" t="s">
        <v>25</v>
      </c>
      <c r="AI12" s="1"/>
      <c r="AJ12" s="43"/>
      <c r="AK12" s="43"/>
      <c r="AL12" s="43"/>
    </row>
    <row r="13" spans="1:69">
      <c r="B13" s="26" t="s">
        <v>19</v>
      </c>
      <c r="C13" s="53">
        <v>2001</v>
      </c>
      <c r="D13" s="53">
        <v>5000</v>
      </c>
      <c r="E13" s="28">
        <v>150</v>
      </c>
      <c r="F13" s="56">
        <v>9.975552952559692</v>
      </c>
      <c r="G13" s="56">
        <v>1.3112762294311235</v>
      </c>
      <c r="H13" s="56">
        <v>2.1884691167187107</v>
      </c>
      <c r="I13" s="56">
        <v>4.1348781214993</v>
      </c>
      <c r="J13" s="56">
        <v>5.7020049871163998</v>
      </c>
      <c r="K13" s="56">
        <v>6.8339630000781693</v>
      </c>
      <c r="L13" s="56">
        <v>12.523869480776929</v>
      </c>
      <c r="M13" s="56">
        <v>20.618972546270133</v>
      </c>
      <c r="N13" s="53">
        <v>3137.8733333333334</v>
      </c>
      <c r="O13" s="11"/>
      <c r="P13" s="11"/>
      <c r="Q13" s="34" t="s">
        <v>26</v>
      </c>
      <c r="AI13" s="1"/>
      <c r="AJ13" s="43"/>
      <c r="AK13" s="43"/>
      <c r="AL13" s="43"/>
    </row>
    <row r="14" spans="1:69">
      <c r="B14" s="26" t="s">
        <v>19</v>
      </c>
      <c r="C14" s="53">
        <v>5001</v>
      </c>
      <c r="D14" s="53">
        <v>10000</v>
      </c>
      <c r="E14" s="28">
        <v>76</v>
      </c>
      <c r="F14" s="56">
        <v>9.6023008738711599</v>
      </c>
      <c r="G14" s="56">
        <v>1.1809922138847628</v>
      </c>
      <c r="H14" s="56">
        <v>1.8046368894724216</v>
      </c>
      <c r="I14" s="56">
        <v>4.4348280730389824</v>
      </c>
      <c r="J14" s="56">
        <v>5.3647201573211714</v>
      </c>
      <c r="K14" s="56">
        <v>7.3104760849851331</v>
      </c>
      <c r="L14" s="56">
        <v>17.546476782345849</v>
      </c>
      <c r="M14" s="56">
        <v>17.546476782345849</v>
      </c>
      <c r="N14" s="53">
        <v>7006.0789473684208</v>
      </c>
      <c r="O14" s="11"/>
      <c r="P14" s="11"/>
      <c r="Q14" s="34" t="s">
        <v>27</v>
      </c>
      <c r="AI14" s="1"/>
      <c r="AJ14" s="43"/>
      <c r="AK14" s="43"/>
      <c r="AL14" s="43"/>
    </row>
    <row r="15" spans="1:69">
      <c r="B15" s="26" t="s">
        <v>19</v>
      </c>
      <c r="C15" s="53">
        <v>10001</v>
      </c>
      <c r="D15" s="53">
        <v>20000</v>
      </c>
      <c r="E15" s="28">
        <v>40</v>
      </c>
      <c r="F15" s="56">
        <v>7.0802511101930747</v>
      </c>
      <c r="G15" s="30">
        <v>0.87080393994319283</v>
      </c>
      <c r="H15" s="30">
        <v>1.3306479882286109</v>
      </c>
      <c r="I15" s="30">
        <v>3.2700179675781089</v>
      </c>
      <c r="J15" s="30">
        <v>3.955673369192747</v>
      </c>
      <c r="K15" s="30">
        <v>5.3903754002960031</v>
      </c>
      <c r="L15" s="30">
        <v>12.937884716384291</v>
      </c>
      <c r="M15" s="30">
        <v>12.937884716384291</v>
      </c>
      <c r="N15" s="53">
        <v>12674.95</v>
      </c>
      <c r="O15" s="11"/>
      <c r="P15" s="11"/>
      <c r="Q15" s="11"/>
      <c r="AI15" s="1"/>
      <c r="AJ15" s="43"/>
      <c r="AK15" s="43"/>
      <c r="AL15" s="43"/>
    </row>
    <row r="16" spans="1:69">
      <c r="B16" s="26" t="s">
        <v>19</v>
      </c>
      <c r="C16" s="53">
        <v>20001</v>
      </c>
      <c r="D16" s="53">
        <v>316098</v>
      </c>
      <c r="E16" s="28">
        <v>17</v>
      </c>
      <c r="F16" s="56">
        <v>6.3059002489664007</v>
      </c>
      <c r="G16" s="30">
        <v>0.77556610580990548</v>
      </c>
      <c r="H16" s="30">
        <v>1.1851180628576068</v>
      </c>
      <c r="I16" s="30">
        <v>2.9123835856879787</v>
      </c>
      <c r="J16" s="30">
        <v>3.52305042510591</v>
      </c>
      <c r="K16" s="30">
        <v>4.8008423782898859</v>
      </c>
      <c r="L16" s="30">
        <v>11.522897872462819</v>
      </c>
      <c r="M16" s="30">
        <v>11.522897872462819</v>
      </c>
      <c r="N16" s="53">
        <v>44708.411764705881</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2697666</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903</v>
      </c>
      <c r="F26" s="54">
        <v>12.532659789760567</v>
      </c>
      <c r="G26" s="54">
        <v>1.7394352550964187</v>
      </c>
      <c r="H26" s="54">
        <v>3.1010043629279003</v>
      </c>
      <c r="I26" s="54">
        <v>6.4095167280110754</v>
      </c>
      <c r="J26" s="54">
        <v>8.3651601908657121</v>
      </c>
      <c r="K26" s="54">
        <v>10.219163571633013</v>
      </c>
      <c r="L26" s="54">
        <v>17.97860706003684</v>
      </c>
      <c r="M26" s="54">
        <v>26.360996708392509</v>
      </c>
      <c r="N26" s="59">
        <v>2987.4485049833888</v>
      </c>
      <c r="O26" s="11"/>
      <c r="P26" s="11"/>
      <c r="Q26" s="11"/>
      <c r="AI26" s="43"/>
      <c r="AJ26" s="43"/>
      <c r="AK26" s="43"/>
      <c r="AL26" s="43"/>
    </row>
    <row r="27" spans="1:69">
      <c r="B27" s="28" t="s">
        <v>20</v>
      </c>
      <c r="C27" s="28" t="s">
        <v>19</v>
      </c>
      <c r="D27" s="28" t="s">
        <v>19</v>
      </c>
      <c r="E27" s="28">
        <v>298</v>
      </c>
      <c r="F27" s="56">
        <v>16.282494291118116</v>
      </c>
      <c r="G27" s="56">
        <v>2.6210980331736451</v>
      </c>
      <c r="H27" s="56">
        <v>4.917004652960725</v>
      </c>
      <c r="I27" s="56">
        <v>9.3575428307024939</v>
      </c>
      <c r="J27" s="56">
        <v>12.006943142797507</v>
      </c>
      <c r="K27" s="56">
        <v>14.656560110562847</v>
      </c>
      <c r="L27" s="56">
        <v>21.733352221127692</v>
      </c>
      <c r="M27" s="56">
        <v>32.896253858098717</v>
      </c>
      <c r="N27" s="33">
        <v>1895.2785234899329</v>
      </c>
      <c r="O27" s="11"/>
      <c r="P27" s="11"/>
      <c r="Q27" s="11"/>
      <c r="AI27" s="43"/>
      <c r="AJ27" s="43"/>
      <c r="AK27" s="43"/>
      <c r="AL27" s="43"/>
    </row>
    <row r="28" spans="1:69">
      <c r="B28" s="28" t="s">
        <v>21</v>
      </c>
      <c r="C28" s="28" t="s">
        <v>19</v>
      </c>
      <c r="D28" s="28" t="s">
        <v>19</v>
      </c>
      <c r="E28" s="28">
        <v>167</v>
      </c>
      <c r="F28" s="56">
        <v>11.94278282297917</v>
      </c>
      <c r="G28" s="56">
        <v>2.0344153584859415</v>
      </c>
      <c r="H28" s="56">
        <v>3.3186390188251949</v>
      </c>
      <c r="I28" s="56">
        <v>5.7135230084709798</v>
      </c>
      <c r="J28" s="56">
        <v>7.7013463892288865</v>
      </c>
      <c r="K28" s="56">
        <v>9.2588537654434795</v>
      </c>
      <c r="L28" s="56">
        <v>16.969345148650309</v>
      </c>
      <c r="M28" s="56">
        <v>24.783257239436864</v>
      </c>
      <c r="N28" s="33">
        <v>5036.9401197604793</v>
      </c>
      <c r="O28" s="11"/>
      <c r="P28" s="11"/>
      <c r="Q28" s="11"/>
      <c r="AI28" s="43"/>
      <c r="AJ28" s="43"/>
      <c r="AK28" s="43"/>
      <c r="AL28" s="43"/>
    </row>
    <row r="29" spans="1:69" s="44" customFormat="1">
      <c r="A29" s="1"/>
      <c r="B29" s="28" t="s">
        <v>22</v>
      </c>
      <c r="C29" s="28" t="s">
        <v>19</v>
      </c>
      <c r="D29" s="28" t="s">
        <v>19</v>
      </c>
      <c r="E29" s="28">
        <v>105</v>
      </c>
      <c r="F29" s="56">
        <v>11.653282300202086</v>
      </c>
      <c r="G29" s="56">
        <v>1.6559391896921976</v>
      </c>
      <c r="H29" s="56">
        <v>3.1238050763361023</v>
      </c>
      <c r="I29" s="56">
        <v>6.3183774650274982</v>
      </c>
      <c r="J29" s="56">
        <v>7.909305724725944</v>
      </c>
      <c r="K29" s="56">
        <v>9.5124398850733982</v>
      </c>
      <c r="L29" s="56">
        <v>15.952130836385326</v>
      </c>
      <c r="M29" s="56">
        <v>24.13079181296003</v>
      </c>
      <c r="N29" s="33">
        <v>3192.5047619047618</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333</v>
      </c>
      <c r="F30" s="56">
        <v>9.7500574127382507</v>
      </c>
      <c r="G30" s="56">
        <v>1.4094172546517809</v>
      </c>
      <c r="H30" s="56">
        <v>2.3589143693809662</v>
      </c>
      <c r="I30" s="56">
        <v>5.2129826850845875</v>
      </c>
      <c r="J30" s="56">
        <v>6.4481023474178398</v>
      </c>
      <c r="K30" s="56">
        <v>8.1080836678780877</v>
      </c>
      <c r="L30" s="56">
        <v>12.97134335827338</v>
      </c>
      <c r="M30" s="56">
        <v>21.580932546689606</v>
      </c>
      <c r="N30" s="33">
        <v>2872.3453453453453</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71</v>
      </c>
      <c r="C37" s="53">
        <v>500</v>
      </c>
      <c r="D37" s="53">
        <v>314.43189368770766</v>
      </c>
      <c r="E37" s="56">
        <v>17.084445062971806</v>
      </c>
      <c r="F37" s="948">
        <v>22.196196487519433</v>
      </c>
      <c r="G37" s="948">
        <v>16.280328394846585</v>
      </c>
      <c r="H37" s="948">
        <v>15.885683055384991</v>
      </c>
      <c r="I37" s="948">
        <v>13.291218546029807</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716.625</v>
      </c>
      <c r="E38" s="56">
        <v>12.560139503177037</v>
      </c>
      <c r="F38" s="948">
        <v>16.318196072250867</v>
      </c>
      <c r="G38" s="948">
        <v>11.968969143750341</v>
      </c>
      <c r="H38" s="948">
        <v>11.678833848184935</v>
      </c>
      <c r="I38" s="948">
        <v>9.7714358581752752</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1445.5384615384614</v>
      </c>
      <c r="E39" s="56">
        <v>9.4228749349775693</v>
      </c>
      <c r="F39" s="948">
        <v>12.242246251673242</v>
      </c>
      <c r="G39" s="948">
        <v>8.9793667748385477</v>
      </c>
      <c r="H39" s="948">
        <v>8.7617013099251952</v>
      </c>
      <c r="I39" s="948">
        <v>7.3307321151529266</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3137.8733333333334</v>
      </c>
      <c r="E40" s="56">
        <v>9.975552952559692</v>
      </c>
      <c r="F40" s="948">
        <v>12.960288296783231</v>
      </c>
      <c r="G40" s="948">
        <v>9.5060317961304133</v>
      </c>
      <c r="H40" s="948">
        <v>9.2755996418070321</v>
      </c>
      <c r="I40" s="948">
        <v>7.7607000942236333</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7006.0789473684208</v>
      </c>
      <c r="E41" s="56">
        <v>9.6023008738711599</v>
      </c>
      <c r="F41" s="948">
        <v>12.475357329028133</v>
      </c>
      <c r="G41" s="948">
        <v>9.150347640589489</v>
      </c>
      <c r="H41" s="948">
        <v>8.9285374925856491</v>
      </c>
      <c r="I41" s="948">
        <v>7.4703204575234965</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12674.95</v>
      </c>
      <c r="E42" s="56">
        <v>7.0802511101930747</v>
      </c>
      <c r="F42" s="948">
        <v>9.1986976599804375</v>
      </c>
      <c r="G42" s="948">
        <v>6.7470036496385672</v>
      </c>
      <c r="H42" s="948">
        <v>6.5834520626507347</v>
      </c>
      <c r="I42" s="948">
        <v>5.5082365578444445</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316098</v>
      </c>
      <c r="D43" s="53">
        <v>44708.411764705881</v>
      </c>
      <c r="E43" s="56">
        <v>6.3059002489664007</v>
      </c>
      <c r="F43" s="948">
        <v>8.1926571475309569</v>
      </c>
      <c r="G43" s="948">
        <v>6.0090993005575539</v>
      </c>
      <c r="H43" s="948">
        <v>5.8634349763613889</v>
      </c>
      <c r="I43" s="948">
        <v>4.9058133307548637</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2987.4485049833888</v>
      </c>
      <c r="E44" s="54">
        <v>12.532659789760567</v>
      </c>
      <c r="F44" s="54">
        <v>16.282494291118116</v>
      </c>
      <c r="G44" s="54">
        <v>11.94278282297917</v>
      </c>
      <c r="H44" s="54">
        <v>11.653282300202086</v>
      </c>
      <c r="I44" s="54">
        <v>9.7500574127382507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240"/>
      <c r="B46" s="244" t="s">
        <v>221</v>
      </c>
      <c r="C46" s="245"/>
      <c r="D46" s="245"/>
      <c r="E46" s="245"/>
      <c r="F46" s="245"/>
      <c r="G46" s="245"/>
      <c r="H46" s="245"/>
      <c r="I46" s="245"/>
      <c r="J46" s="245"/>
      <c r="K46" s="245"/>
      <c r="L46" s="246"/>
      <c r="M46" s="246"/>
      <c r="N46" s="245"/>
      <c r="O46" s="245"/>
      <c r="P46" s="245"/>
      <c r="Q46" s="245"/>
      <c r="R46" s="245"/>
      <c r="S46" s="245"/>
      <c r="T46" s="245"/>
      <c r="U46" s="245"/>
      <c r="V46" s="245"/>
      <c r="W46" s="245"/>
      <c r="X46" s="245"/>
      <c r="Y46" s="245"/>
      <c r="Z46" s="245"/>
      <c r="AA46" s="245"/>
      <c r="AB46" s="245"/>
      <c r="AC46" s="245"/>
      <c r="AD46" s="245"/>
      <c r="AE46" s="243"/>
      <c r="AF46" s="243"/>
      <c r="AG46" s="243"/>
      <c r="AH46" s="243"/>
      <c r="AI46" s="243"/>
      <c r="AJ46" s="243"/>
      <c r="AK46" s="243"/>
      <c r="AL46" s="243"/>
      <c r="AM46" s="241"/>
      <c r="AN46" s="241"/>
    </row>
    <row r="47" spans="1:40">
      <c r="A47" s="239"/>
      <c r="B47" s="239"/>
      <c r="C47" s="239"/>
      <c r="D47" s="239"/>
      <c r="E47" s="239"/>
      <c r="F47" s="239"/>
      <c r="G47" s="239"/>
      <c r="H47" s="239"/>
      <c r="I47" s="239"/>
      <c r="J47" s="239"/>
      <c r="K47" s="239"/>
      <c r="L47" s="239"/>
      <c r="M47" s="239"/>
      <c r="N47" s="239"/>
      <c r="O47" s="239"/>
      <c r="P47" s="239"/>
      <c r="Q47" s="239"/>
      <c r="R47" s="239"/>
      <c r="S47" s="239"/>
      <c r="T47" s="239"/>
      <c r="U47" s="239"/>
      <c r="V47" s="239"/>
      <c r="W47" s="239"/>
      <c r="X47" s="239"/>
      <c r="Y47" s="239"/>
      <c r="Z47" s="239"/>
      <c r="AA47" s="239"/>
      <c r="AB47" s="239"/>
      <c r="AC47" s="239"/>
      <c r="AD47" s="239"/>
      <c r="AE47" s="239"/>
      <c r="AF47" s="239"/>
      <c r="AG47" s="239"/>
      <c r="AH47" s="239"/>
      <c r="AI47" s="239"/>
      <c r="AJ47" s="239"/>
      <c r="AK47" s="239"/>
      <c r="AL47" s="239"/>
      <c r="AM47" s="239"/>
      <c r="AN47" s="239"/>
    </row>
    <row r="48" spans="1:40">
      <c r="A48" s="240"/>
      <c r="B48" s="255" t="s">
        <v>214</v>
      </c>
      <c r="C48" s="241"/>
      <c r="D48" s="241"/>
      <c r="E48" s="241"/>
      <c r="F48" s="241"/>
      <c r="G48" s="241"/>
      <c r="H48" s="241"/>
      <c r="I48" s="241"/>
      <c r="J48" s="241"/>
      <c r="K48" s="241"/>
      <c r="L48" s="241"/>
      <c r="M48" s="241"/>
      <c r="N48" s="242"/>
      <c r="O48" s="242"/>
      <c r="P48" s="939"/>
      <c r="Q48" s="241"/>
      <c r="R48" s="241"/>
      <c r="S48" s="241"/>
      <c r="T48" s="243"/>
      <c r="U48" s="243"/>
      <c r="V48" s="243"/>
      <c r="W48" s="243"/>
      <c r="X48" s="243"/>
      <c r="Y48" s="243"/>
      <c r="Z48" s="243"/>
      <c r="AA48" s="243"/>
      <c r="AB48" s="243"/>
      <c r="AC48" s="243"/>
      <c r="AD48" s="243"/>
      <c r="AE48" s="243"/>
      <c r="AF48" s="243"/>
      <c r="AG48" s="243"/>
      <c r="AH48" s="243"/>
      <c r="AI48" s="243"/>
      <c r="AJ48" s="243"/>
      <c r="AK48" s="243"/>
      <c r="AL48" s="243"/>
      <c r="AM48" s="243"/>
      <c r="AN48" s="243"/>
    </row>
    <row r="49" spans="1:40">
      <c r="A49" s="240"/>
      <c r="B49" s="247">
        <v>1</v>
      </c>
      <c r="C49" s="247">
        <v>2</v>
      </c>
      <c r="D49" s="247">
        <v>3</v>
      </c>
      <c r="E49" s="247">
        <v>4</v>
      </c>
      <c r="F49" s="247">
        <v>5</v>
      </c>
      <c r="G49" s="247">
        <v>7</v>
      </c>
      <c r="H49" s="247">
        <v>8</v>
      </c>
      <c r="I49" s="247">
        <v>9</v>
      </c>
      <c r="J49" s="247">
        <v>10</v>
      </c>
      <c r="K49" s="247">
        <v>11</v>
      </c>
      <c r="L49" s="247">
        <v>12</v>
      </c>
      <c r="M49" s="247">
        <v>13</v>
      </c>
      <c r="N49" s="247">
        <v>14</v>
      </c>
      <c r="O49" s="939"/>
      <c r="P49" s="939"/>
      <c r="Q49" s="241"/>
      <c r="R49" s="241"/>
      <c r="S49" s="241"/>
      <c r="T49" s="243"/>
      <c r="U49" s="243"/>
      <c r="V49" s="243"/>
      <c r="W49" s="243"/>
      <c r="X49" s="243"/>
      <c r="Y49" s="243"/>
      <c r="Z49" s="243"/>
      <c r="AA49" s="243"/>
      <c r="AB49" s="243"/>
      <c r="AC49" s="243"/>
      <c r="AD49" s="243"/>
      <c r="AE49" s="243"/>
      <c r="AF49" s="243"/>
      <c r="AG49" s="243"/>
      <c r="AH49" s="243"/>
      <c r="AI49" s="243"/>
      <c r="AJ49" s="243"/>
      <c r="AK49" s="243"/>
      <c r="AL49" s="243"/>
      <c r="AM49" s="243"/>
      <c r="AN49" s="243"/>
    </row>
    <row r="50" spans="1:40" ht="60">
      <c r="A50" s="240"/>
      <c r="B50" s="247" t="s">
        <v>5</v>
      </c>
      <c r="C50" s="247" t="s">
        <v>28</v>
      </c>
      <c r="D50" s="247" t="s">
        <v>29</v>
      </c>
      <c r="E50" s="247" t="s">
        <v>215</v>
      </c>
      <c r="F50" s="247" t="s">
        <v>9</v>
      </c>
      <c r="G50" s="247" t="s">
        <v>11</v>
      </c>
      <c r="H50" s="247" t="s">
        <v>12</v>
      </c>
      <c r="I50" s="247" t="s">
        <v>13</v>
      </c>
      <c r="J50" s="247" t="s">
        <v>14</v>
      </c>
      <c r="K50" s="247" t="s">
        <v>15</v>
      </c>
      <c r="L50" s="247" t="s">
        <v>16</v>
      </c>
      <c r="M50" s="247" t="s">
        <v>17</v>
      </c>
      <c r="N50" s="247" t="s">
        <v>216</v>
      </c>
      <c r="O50" s="939"/>
      <c r="P50" s="939"/>
      <c r="Q50" s="241"/>
      <c r="R50" s="241"/>
      <c r="S50" s="241"/>
      <c r="T50" s="243"/>
      <c r="U50" s="243"/>
      <c r="V50" s="243"/>
      <c r="W50" s="243"/>
      <c r="X50" s="243"/>
      <c r="Y50" s="243"/>
      <c r="Z50" s="243"/>
      <c r="AA50" s="243"/>
      <c r="AB50" s="243"/>
      <c r="AC50" s="243"/>
      <c r="AD50" s="243"/>
      <c r="AE50" s="243"/>
      <c r="AF50" s="243"/>
      <c r="AG50" s="243"/>
      <c r="AH50" s="243"/>
      <c r="AI50" s="243"/>
      <c r="AJ50" s="243"/>
      <c r="AK50" s="243"/>
      <c r="AL50" s="243"/>
      <c r="AM50" s="243"/>
      <c r="AN50" s="243"/>
    </row>
    <row r="51" spans="1:40">
      <c r="A51" s="240"/>
      <c r="B51" s="253" t="s">
        <v>20</v>
      </c>
      <c r="C51" s="253" t="s">
        <v>19</v>
      </c>
      <c r="D51" s="253" t="s">
        <v>19</v>
      </c>
      <c r="E51" s="253">
        <f t="shared" ref="E51" si="0">E27</f>
        <v>298</v>
      </c>
      <c r="F51" s="951">
        <f>F27</f>
        <v>16.282494291118116</v>
      </c>
      <c r="G51" s="951">
        <f t="shared" ref="G51:N51" si="1">G27</f>
        <v>2.6210980331736451</v>
      </c>
      <c r="H51" s="951">
        <f t="shared" si="1"/>
        <v>4.917004652960725</v>
      </c>
      <c r="I51" s="951">
        <f t="shared" si="1"/>
        <v>9.3575428307024939</v>
      </c>
      <c r="J51" s="951">
        <f t="shared" si="1"/>
        <v>12.006943142797507</v>
      </c>
      <c r="K51" s="951">
        <f t="shared" si="1"/>
        <v>14.656560110562847</v>
      </c>
      <c r="L51" s="951">
        <f t="shared" si="1"/>
        <v>21.733352221127692</v>
      </c>
      <c r="M51" s="951">
        <f t="shared" si="1"/>
        <v>32.896253858098717</v>
      </c>
      <c r="N51" s="952">
        <f t="shared" si="1"/>
        <v>1895.2785234899329</v>
      </c>
      <c r="O51" s="939"/>
      <c r="P51" s="939"/>
      <c r="Q51" s="241"/>
      <c r="R51" s="241"/>
      <c r="S51" s="241"/>
      <c r="T51" s="243"/>
      <c r="U51" s="243"/>
      <c r="V51" s="243"/>
      <c r="W51" s="243"/>
      <c r="X51" s="243"/>
      <c r="Y51" s="243"/>
      <c r="Z51" s="243"/>
      <c r="AA51" s="243"/>
      <c r="AB51" s="243"/>
      <c r="AC51" s="243"/>
      <c r="AD51" s="243"/>
      <c r="AE51" s="243"/>
      <c r="AF51" s="243"/>
      <c r="AG51" s="243"/>
      <c r="AH51" s="243"/>
      <c r="AI51" s="243"/>
      <c r="AJ51" s="243"/>
      <c r="AK51" s="243"/>
      <c r="AL51" s="243"/>
      <c r="AM51" s="243"/>
      <c r="AN51" s="243"/>
    </row>
    <row r="52" spans="1:40">
      <c r="A52" s="240"/>
      <c r="B52" s="249" t="s">
        <v>20</v>
      </c>
      <c r="C52" s="248" t="s">
        <v>75</v>
      </c>
      <c r="D52" s="248">
        <v>500</v>
      </c>
      <c r="E52" s="249"/>
      <c r="F52" s="948">
        <f>F$51/F$9*F10</f>
        <v>22.196196487519433</v>
      </c>
      <c r="G52" s="948">
        <f t="shared" ref="G52:M52" si="2">G$51/G$9*G10</f>
        <v>5.6617169759199619</v>
      </c>
      <c r="H52" s="948">
        <f t="shared" si="2"/>
        <v>9.7946725778038335</v>
      </c>
      <c r="I52" s="948">
        <f t="shared" si="2"/>
        <v>15.038934636133376</v>
      </c>
      <c r="J52" s="948">
        <f t="shared" si="2"/>
        <v>19.225763912028121</v>
      </c>
      <c r="K52" s="948">
        <f t="shared" si="2"/>
        <v>23.275659201973351</v>
      </c>
      <c r="L52" s="948">
        <f t="shared" si="2"/>
        <v>29.346884323334713</v>
      </c>
      <c r="M52" s="948">
        <f t="shared" si="2"/>
        <v>43.712569552984462</v>
      </c>
      <c r="N52" s="248"/>
      <c r="O52" s="939"/>
      <c r="P52" s="939"/>
      <c r="Q52" s="241"/>
      <c r="R52" s="241"/>
      <c r="S52" s="241"/>
      <c r="T52" s="243"/>
      <c r="U52" s="243"/>
      <c r="V52" s="243"/>
      <c r="W52" s="243"/>
      <c r="X52" s="243"/>
      <c r="Y52" s="243"/>
      <c r="Z52" s="243"/>
      <c r="AA52" s="243"/>
      <c r="AB52" s="243"/>
      <c r="AC52" s="243"/>
      <c r="AD52" s="243"/>
      <c r="AE52" s="243"/>
      <c r="AF52" s="243"/>
      <c r="AG52" s="243"/>
      <c r="AH52" s="243"/>
      <c r="AI52" s="243"/>
      <c r="AJ52" s="243"/>
      <c r="AK52" s="243"/>
      <c r="AL52" s="243"/>
      <c r="AM52" s="243"/>
      <c r="AN52" s="243"/>
    </row>
    <row r="53" spans="1:40">
      <c r="A53" s="240"/>
      <c r="B53" s="249" t="s">
        <v>20</v>
      </c>
      <c r="C53" s="248">
        <v>501</v>
      </c>
      <c r="D53" s="248">
        <v>1000</v>
      </c>
      <c r="E53" s="249"/>
      <c r="F53" s="948">
        <f t="shared" ref="F53:M53" si="3">F$51/F$9*F11</f>
        <v>16.318196072250867</v>
      </c>
      <c r="G53" s="948">
        <f t="shared" si="3"/>
        <v>2.9014071940519455</v>
      </c>
      <c r="H53" s="948">
        <f t="shared" si="3"/>
        <v>5.2178954550230019</v>
      </c>
      <c r="I53" s="948">
        <f t="shared" si="3"/>
        <v>9.3422270291201404</v>
      </c>
      <c r="J53" s="948">
        <f t="shared" si="3"/>
        <v>11.919733971021845</v>
      </c>
      <c r="K53" s="948">
        <f t="shared" si="3"/>
        <v>14.338198758460685</v>
      </c>
      <c r="L53" s="948">
        <f t="shared" si="3"/>
        <v>22.018108967403414</v>
      </c>
      <c r="M53" s="948">
        <f t="shared" si="3"/>
        <v>31.114383056803696</v>
      </c>
      <c r="N53" s="248"/>
      <c r="O53" s="939"/>
      <c r="P53" s="939"/>
      <c r="Q53" s="241"/>
      <c r="R53" s="241"/>
      <c r="S53" s="241"/>
      <c r="T53" s="243"/>
      <c r="U53" s="243"/>
      <c r="V53" s="243"/>
      <c r="W53" s="243"/>
      <c r="X53" s="243"/>
      <c r="Y53" s="243"/>
      <c r="Z53" s="243"/>
      <c r="AA53" s="243"/>
      <c r="AB53" s="243"/>
      <c r="AC53" s="243"/>
      <c r="AD53" s="243"/>
      <c r="AE53" s="243"/>
      <c r="AF53" s="243"/>
      <c r="AG53" s="243"/>
      <c r="AH53" s="243"/>
      <c r="AI53" s="243"/>
      <c r="AJ53" s="243"/>
      <c r="AK53" s="243"/>
      <c r="AL53" s="243"/>
      <c r="AM53" s="243"/>
      <c r="AN53" s="243"/>
    </row>
    <row r="54" spans="1:40">
      <c r="A54" s="240"/>
      <c r="B54" s="249" t="s">
        <v>20</v>
      </c>
      <c r="C54" s="248">
        <v>1001</v>
      </c>
      <c r="D54" s="248">
        <v>2000</v>
      </c>
      <c r="E54" s="249"/>
      <c r="F54" s="948">
        <f t="shared" ref="F54:M54" si="4">F$51/F$9*F12</f>
        <v>12.242246251673242</v>
      </c>
      <c r="G54" s="948">
        <f t="shared" si="4"/>
        <v>2.8750110041758976</v>
      </c>
      <c r="H54" s="948">
        <f t="shared" si="4"/>
        <v>5.182764909857128</v>
      </c>
      <c r="I54" s="948">
        <f t="shared" si="4"/>
        <v>8.8887382310952407</v>
      </c>
      <c r="J54" s="948">
        <f t="shared" si="4"/>
        <v>10.891651638303138</v>
      </c>
      <c r="K54" s="948">
        <f t="shared" si="4"/>
        <v>13.258578024051598</v>
      </c>
      <c r="L54" s="948">
        <f t="shared" si="4"/>
        <v>16.72482609165964</v>
      </c>
      <c r="M54" s="948">
        <f t="shared" si="4"/>
        <v>24.451104932793239</v>
      </c>
      <c r="N54" s="248"/>
      <c r="O54" s="939"/>
      <c r="P54" s="939"/>
      <c r="Q54" s="241"/>
      <c r="R54" s="241"/>
      <c r="S54" s="241"/>
      <c r="T54" s="243"/>
      <c r="U54" s="243"/>
      <c r="V54" s="243"/>
      <c r="W54" s="243"/>
      <c r="X54" s="243"/>
      <c r="Y54" s="243"/>
      <c r="Z54" s="243"/>
      <c r="AA54" s="243"/>
      <c r="AB54" s="243"/>
      <c r="AC54" s="243"/>
      <c r="AD54" s="243"/>
      <c r="AE54" s="243"/>
      <c r="AF54" s="243"/>
      <c r="AG54" s="243"/>
      <c r="AH54" s="243"/>
      <c r="AI54" s="243"/>
      <c r="AJ54" s="243"/>
      <c r="AK54" s="243"/>
      <c r="AL54" s="243"/>
      <c r="AM54" s="243"/>
      <c r="AN54" s="243"/>
    </row>
    <row r="55" spans="1:40">
      <c r="A55" s="240"/>
      <c r="B55" s="249" t="s">
        <v>20</v>
      </c>
      <c r="C55" s="248">
        <v>2001</v>
      </c>
      <c r="D55" s="248">
        <v>5000</v>
      </c>
      <c r="E55" s="249"/>
      <c r="F55" s="948">
        <f t="shared" ref="F55:M55" si="5">F$51/F$9*F13</f>
        <v>12.960288296783231</v>
      </c>
      <c r="G55" s="948">
        <f t="shared" si="5"/>
        <v>1.9759192162163897</v>
      </c>
      <c r="H55" s="948">
        <f t="shared" si="5"/>
        <v>3.4700734247296317</v>
      </c>
      <c r="I55" s="948">
        <f t="shared" si="5"/>
        <v>6.0366952398407889</v>
      </c>
      <c r="J55" s="948">
        <f t="shared" si="5"/>
        <v>8.1843799901181722</v>
      </c>
      <c r="K55" s="948">
        <f t="shared" si="5"/>
        <v>9.8014273675044254</v>
      </c>
      <c r="L55" s="948">
        <f t="shared" si="5"/>
        <v>15.139419071134585</v>
      </c>
      <c r="M55" s="948">
        <f t="shared" si="5"/>
        <v>25.730702168758484</v>
      </c>
      <c r="N55" s="248"/>
      <c r="O55" s="939"/>
      <c r="P55" s="939"/>
      <c r="Q55" s="241"/>
      <c r="R55" s="241"/>
      <c r="S55" s="241"/>
      <c r="T55" s="243"/>
      <c r="U55" s="243"/>
      <c r="V55" s="243"/>
      <c r="W55" s="243"/>
      <c r="X55" s="243"/>
      <c r="Y55" s="243"/>
      <c r="Z55" s="243"/>
      <c r="AA55" s="243"/>
      <c r="AB55" s="243"/>
      <c r="AC55" s="243"/>
      <c r="AD55" s="243"/>
      <c r="AE55" s="243"/>
      <c r="AF55" s="243"/>
      <c r="AG55" s="243"/>
      <c r="AH55" s="243"/>
      <c r="AI55" s="243"/>
      <c r="AJ55" s="243"/>
      <c r="AK55" s="243"/>
      <c r="AL55" s="243"/>
      <c r="AM55" s="243"/>
      <c r="AN55" s="243"/>
    </row>
    <row r="56" spans="1:40">
      <c r="A56" s="240"/>
      <c r="B56" s="249" t="s">
        <v>20</v>
      </c>
      <c r="C56" s="248">
        <v>5001</v>
      </c>
      <c r="D56" s="248">
        <v>10000</v>
      </c>
      <c r="E56" s="249"/>
      <c r="F56" s="948">
        <f t="shared" ref="F56:M56" si="6">F$51/F$9*F14</f>
        <v>12.475357329028133</v>
      </c>
      <c r="G56" s="948">
        <f t="shared" si="6"/>
        <v>1.7795984989594535</v>
      </c>
      <c r="H56" s="948">
        <f t="shared" si="6"/>
        <v>2.861462592094643</v>
      </c>
      <c r="I56" s="948">
        <f t="shared" si="6"/>
        <v>6.4746057154205428</v>
      </c>
      <c r="J56" s="948">
        <f t="shared" si="6"/>
        <v>7.7002577878079821</v>
      </c>
      <c r="K56" s="948">
        <f t="shared" si="6"/>
        <v>10.484853425170769</v>
      </c>
      <c r="L56" s="948">
        <f t="shared" si="6"/>
        <v>21.210973624214702</v>
      </c>
      <c r="M56" s="948">
        <f t="shared" si="6"/>
        <v>21.896492038311955</v>
      </c>
      <c r="N56" s="248"/>
      <c r="O56" s="939"/>
      <c r="P56" s="939"/>
      <c r="Q56" s="241"/>
      <c r="R56" s="241"/>
      <c r="S56" s="241"/>
      <c r="T56" s="243"/>
      <c r="U56" s="243"/>
      <c r="V56" s="243"/>
      <c r="W56" s="243"/>
      <c r="X56" s="243"/>
      <c r="Y56" s="243"/>
      <c r="Z56" s="243"/>
      <c r="AA56" s="243"/>
      <c r="AB56" s="243"/>
      <c r="AC56" s="243"/>
      <c r="AD56" s="243"/>
      <c r="AE56" s="243"/>
      <c r="AF56" s="243"/>
      <c r="AG56" s="243"/>
      <c r="AH56" s="243"/>
      <c r="AI56" s="243"/>
      <c r="AJ56" s="243"/>
      <c r="AK56" s="243"/>
      <c r="AL56" s="243"/>
      <c r="AM56" s="243"/>
      <c r="AN56" s="243"/>
    </row>
    <row r="57" spans="1:40">
      <c r="A57" s="240"/>
      <c r="B57" s="249" t="s">
        <v>20</v>
      </c>
      <c r="C57" s="248">
        <v>10001</v>
      </c>
      <c r="D57" s="248">
        <v>20000</v>
      </c>
      <c r="E57" s="249"/>
      <c r="F57" s="948">
        <f t="shared" ref="F57:M57" si="7">F$51/F$9*F15</f>
        <v>9.1986976599804375</v>
      </c>
      <c r="G57" s="948">
        <f t="shared" si="7"/>
        <v>1.3121859451666942</v>
      </c>
      <c r="H57" s="948">
        <f t="shared" si="7"/>
        <v>2.1098978214256161</v>
      </c>
      <c r="I57" s="948">
        <f t="shared" si="7"/>
        <v>4.7740468567704468</v>
      </c>
      <c r="J57" s="948">
        <f t="shared" si="7"/>
        <v>5.6777807180833246</v>
      </c>
      <c r="K57" s="948">
        <f t="shared" si="7"/>
        <v>7.7310007339781537</v>
      </c>
      <c r="L57" s="948">
        <f t="shared" si="7"/>
        <v>15.639899387007818</v>
      </c>
      <c r="M57" s="948">
        <f t="shared" si="7"/>
        <v>16.14536600133534</v>
      </c>
      <c r="N57" s="248"/>
      <c r="O57" s="939"/>
      <c r="P57" s="939"/>
      <c r="Q57" s="241"/>
      <c r="R57" s="241"/>
      <c r="S57" s="241"/>
      <c r="T57" s="243"/>
      <c r="U57" s="243"/>
      <c r="V57" s="243"/>
      <c r="W57" s="243"/>
      <c r="X57" s="243"/>
      <c r="Y57" s="243"/>
      <c r="Z57" s="243"/>
      <c r="AA57" s="243"/>
      <c r="AB57" s="243"/>
      <c r="AC57" s="243"/>
      <c r="AD57" s="243"/>
      <c r="AE57" s="243"/>
      <c r="AF57" s="243"/>
      <c r="AG57" s="243"/>
      <c r="AH57" s="243"/>
      <c r="AI57" s="243"/>
      <c r="AJ57" s="243"/>
      <c r="AK57" s="243"/>
      <c r="AL57" s="243"/>
      <c r="AM57" s="243"/>
      <c r="AN57" s="243"/>
    </row>
    <row r="58" spans="1:40">
      <c r="A58" s="240"/>
      <c r="B58" s="249" t="s">
        <v>20</v>
      </c>
      <c r="C58" s="248">
        <v>20001</v>
      </c>
      <c r="D58" s="248" t="s">
        <v>76</v>
      </c>
      <c r="E58" s="249"/>
      <c r="F58" s="948">
        <f t="shared" ref="F58:M58" si="8">F$51/F$9*F16</f>
        <v>8.1926571475309569</v>
      </c>
      <c r="G58" s="948">
        <f t="shared" si="8"/>
        <v>1.1686751711961847</v>
      </c>
      <c r="H58" s="948">
        <f t="shared" si="8"/>
        <v>1.8791431250605239</v>
      </c>
      <c r="I58" s="948">
        <f t="shared" si="8"/>
        <v>4.2519202771418483</v>
      </c>
      <c r="J58" s="948">
        <f t="shared" si="8"/>
        <v>5.0568148341792245</v>
      </c>
      <c r="K58" s="948">
        <f t="shared" si="8"/>
        <v>6.8854788755963838</v>
      </c>
      <c r="L58" s="948">
        <f t="shared" si="8"/>
        <v>13.929399381945457</v>
      </c>
      <c r="M58" s="948">
        <f t="shared" si="8"/>
        <v>14.379584269391518</v>
      </c>
      <c r="N58" s="248"/>
      <c r="O58" s="939"/>
      <c r="P58" s="939"/>
      <c r="Q58" s="241"/>
      <c r="R58" s="241"/>
      <c r="S58" s="241"/>
      <c r="T58" s="243"/>
      <c r="U58" s="243"/>
      <c r="V58" s="243"/>
      <c r="W58" s="243"/>
      <c r="X58" s="243"/>
      <c r="Y58" s="243"/>
      <c r="Z58" s="243"/>
      <c r="AA58" s="243"/>
      <c r="AB58" s="243"/>
      <c r="AC58" s="243"/>
      <c r="AD58" s="243"/>
      <c r="AE58" s="243"/>
      <c r="AF58" s="243"/>
      <c r="AG58" s="243"/>
      <c r="AH58" s="243"/>
      <c r="AI58" s="243"/>
      <c r="AJ58" s="243"/>
      <c r="AK58" s="243"/>
      <c r="AL58" s="243"/>
      <c r="AM58" s="243"/>
      <c r="AN58" s="243"/>
    </row>
    <row r="59" spans="1:40">
      <c r="A59" s="240"/>
      <c r="B59" s="250"/>
      <c r="C59" s="250"/>
      <c r="D59" s="250"/>
      <c r="E59" s="250"/>
      <c r="F59" s="250"/>
      <c r="G59" s="250"/>
      <c r="H59" s="251"/>
      <c r="I59" s="251"/>
      <c r="J59" s="250"/>
      <c r="K59" s="250"/>
      <c r="L59" s="250"/>
      <c r="M59" s="250"/>
      <c r="N59" s="250"/>
      <c r="O59" s="939"/>
      <c r="P59" s="939"/>
      <c r="Q59" s="241"/>
      <c r="R59" s="241"/>
      <c r="S59" s="241"/>
      <c r="T59" s="243"/>
      <c r="U59" s="243"/>
      <c r="V59" s="243"/>
      <c r="W59" s="243"/>
      <c r="X59" s="243"/>
      <c r="Y59" s="243"/>
      <c r="Z59" s="243"/>
      <c r="AA59" s="243"/>
      <c r="AB59" s="243"/>
      <c r="AC59" s="243"/>
      <c r="AD59" s="243"/>
      <c r="AE59" s="243"/>
      <c r="AF59" s="243"/>
      <c r="AG59" s="243"/>
      <c r="AH59" s="243"/>
      <c r="AI59" s="243"/>
      <c r="AJ59" s="243"/>
      <c r="AK59" s="243"/>
      <c r="AL59" s="243"/>
      <c r="AM59" s="243"/>
      <c r="AN59" s="243"/>
    </row>
    <row r="60" spans="1:40">
      <c r="A60" s="240"/>
      <c r="B60" s="243"/>
      <c r="C60" s="243"/>
      <c r="D60" s="243"/>
      <c r="E60" s="243"/>
      <c r="F60" s="243"/>
      <c r="G60" s="243"/>
      <c r="H60" s="243"/>
      <c r="I60" s="243"/>
      <c r="J60" s="243"/>
      <c r="K60" s="243"/>
      <c r="L60" s="243"/>
      <c r="M60" s="243"/>
      <c r="N60" s="243"/>
      <c r="O60" s="939"/>
      <c r="P60" s="939"/>
      <c r="Q60" s="241"/>
      <c r="R60" s="241"/>
      <c r="S60" s="241"/>
      <c r="T60" s="243"/>
      <c r="U60" s="243"/>
      <c r="V60" s="243"/>
      <c r="W60" s="243"/>
      <c r="X60" s="243"/>
      <c r="Y60" s="243"/>
      <c r="Z60" s="243"/>
      <c r="AA60" s="243"/>
      <c r="AB60" s="243"/>
      <c r="AC60" s="243"/>
      <c r="AD60" s="243"/>
      <c r="AE60" s="243"/>
      <c r="AF60" s="243"/>
      <c r="AG60" s="243"/>
      <c r="AH60" s="243"/>
      <c r="AI60" s="243"/>
      <c r="AJ60" s="243"/>
      <c r="AK60" s="243"/>
      <c r="AL60" s="243"/>
      <c r="AM60" s="243"/>
      <c r="AN60" s="243"/>
    </row>
    <row r="61" spans="1:40">
      <c r="A61" s="240"/>
      <c r="B61" s="954" t="s">
        <v>222</v>
      </c>
      <c r="C61" s="241"/>
      <c r="D61" s="241"/>
      <c r="E61" s="241"/>
      <c r="F61" s="241"/>
      <c r="G61" s="241"/>
      <c r="H61" s="242"/>
      <c r="I61" s="242"/>
      <c r="J61" s="241"/>
      <c r="K61" s="241"/>
      <c r="L61" s="241"/>
      <c r="M61" s="241"/>
      <c r="N61" s="241"/>
      <c r="O61" s="939"/>
      <c r="P61" s="939"/>
      <c r="Q61" s="241"/>
      <c r="R61" s="241"/>
      <c r="S61" s="241"/>
      <c r="T61" s="243"/>
      <c r="U61" s="243"/>
      <c r="V61" s="243"/>
      <c r="W61" s="243"/>
      <c r="X61" s="243"/>
      <c r="Y61" s="243"/>
      <c r="Z61" s="243"/>
      <c r="AA61" s="243"/>
      <c r="AB61" s="243"/>
      <c r="AC61" s="243"/>
      <c r="AD61" s="243"/>
      <c r="AE61" s="243"/>
      <c r="AF61" s="243"/>
      <c r="AG61" s="243"/>
      <c r="AH61" s="243"/>
      <c r="AI61" s="243"/>
      <c r="AJ61" s="243"/>
      <c r="AK61" s="243"/>
      <c r="AL61" s="243"/>
      <c r="AM61" s="243"/>
      <c r="AN61" s="243"/>
    </row>
    <row r="62" spans="1:40">
      <c r="A62" s="240"/>
      <c r="B62" s="247">
        <v>1</v>
      </c>
      <c r="C62" s="247">
        <v>2</v>
      </c>
      <c r="D62" s="247">
        <v>3</v>
      </c>
      <c r="E62" s="247">
        <v>4</v>
      </c>
      <c r="F62" s="247">
        <v>5</v>
      </c>
      <c r="G62" s="247">
        <v>7</v>
      </c>
      <c r="H62" s="247">
        <v>8</v>
      </c>
      <c r="I62" s="247">
        <v>9</v>
      </c>
      <c r="J62" s="247">
        <v>10</v>
      </c>
      <c r="K62" s="247">
        <v>11</v>
      </c>
      <c r="L62" s="247">
        <v>12</v>
      </c>
      <c r="M62" s="247">
        <v>13</v>
      </c>
      <c r="N62" s="247">
        <v>14</v>
      </c>
      <c r="O62" s="939"/>
      <c r="P62" s="939"/>
      <c r="Q62" s="241"/>
      <c r="R62" s="241"/>
      <c r="S62" s="241"/>
      <c r="T62" s="243"/>
      <c r="U62" s="243"/>
      <c r="V62" s="243"/>
      <c r="W62" s="243"/>
      <c r="X62" s="243"/>
      <c r="Y62" s="243"/>
      <c r="Z62" s="243"/>
      <c r="AA62" s="243"/>
      <c r="AB62" s="243"/>
      <c r="AC62" s="243"/>
      <c r="AD62" s="243"/>
      <c r="AE62" s="243"/>
      <c r="AF62" s="243"/>
      <c r="AG62" s="243"/>
      <c r="AH62" s="243"/>
      <c r="AI62" s="243"/>
      <c r="AJ62" s="243"/>
      <c r="AK62" s="243"/>
      <c r="AL62" s="243"/>
      <c r="AM62" s="243"/>
      <c r="AN62" s="243"/>
    </row>
    <row r="63" spans="1:40" ht="60">
      <c r="A63" s="240"/>
      <c r="B63" s="247" t="s">
        <v>5</v>
      </c>
      <c r="C63" s="247" t="s">
        <v>28</v>
      </c>
      <c r="D63" s="247" t="s">
        <v>29</v>
      </c>
      <c r="E63" s="247" t="s">
        <v>215</v>
      </c>
      <c r="F63" s="247" t="s">
        <v>9</v>
      </c>
      <c r="G63" s="247" t="s">
        <v>11</v>
      </c>
      <c r="H63" s="247" t="s">
        <v>12</v>
      </c>
      <c r="I63" s="247" t="s">
        <v>13</v>
      </c>
      <c r="J63" s="247" t="s">
        <v>14</v>
      </c>
      <c r="K63" s="247" t="s">
        <v>15</v>
      </c>
      <c r="L63" s="247" t="s">
        <v>16</v>
      </c>
      <c r="M63" s="247" t="s">
        <v>17</v>
      </c>
      <c r="N63" s="247" t="s">
        <v>216</v>
      </c>
      <c r="O63" s="939"/>
      <c r="P63" s="939"/>
      <c r="Q63" s="241"/>
      <c r="R63" s="241"/>
      <c r="S63" s="241"/>
      <c r="T63" s="243"/>
      <c r="U63" s="243"/>
      <c r="V63" s="243"/>
      <c r="W63" s="243"/>
      <c r="X63" s="243"/>
      <c r="Y63" s="243"/>
      <c r="Z63" s="243"/>
      <c r="AA63" s="243"/>
      <c r="AB63" s="243"/>
      <c r="AC63" s="243"/>
      <c r="AD63" s="243"/>
      <c r="AE63" s="243"/>
      <c r="AF63" s="243"/>
      <c r="AG63" s="243"/>
      <c r="AH63" s="243"/>
      <c r="AI63" s="243"/>
      <c r="AJ63" s="243"/>
      <c r="AK63" s="243"/>
      <c r="AL63" s="243"/>
      <c r="AM63" s="243"/>
      <c r="AN63" s="243"/>
    </row>
    <row r="64" spans="1:40">
      <c r="A64" s="240"/>
      <c r="B64" s="253" t="s">
        <v>21</v>
      </c>
      <c r="C64" s="253" t="s">
        <v>19</v>
      </c>
      <c r="D64" s="253" t="s">
        <v>19</v>
      </c>
      <c r="E64" s="253">
        <f>E28</f>
        <v>167</v>
      </c>
      <c r="F64" s="252">
        <f t="shared" ref="F64:N64" si="9">F28</f>
        <v>11.94278282297917</v>
      </c>
      <c r="G64" s="252">
        <f t="shared" si="9"/>
        <v>2.0344153584859415</v>
      </c>
      <c r="H64" s="252">
        <f t="shared" si="9"/>
        <v>3.3186390188251949</v>
      </c>
      <c r="I64" s="252">
        <f t="shared" si="9"/>
        <v>5.7135230084709798</v>
      </c>
      <c r="J64" s="252">
        <f t="shared" si="9"/>
        <v>7.7013463892288865</v>
      </c>
      <c r="K64" s="252">
        <f t="shared" si="9"/>
        <v>9.2588537654434795</v>
      </c>
      <c r="L64" s="252">
        <f t="shared" si="9"/>
        <v>16.969345148650309</v>
      </c>
      <c r="M64" s="252">
        <f t="shared" si="9"/>
        <v>24.783257239436864</v>
      </c>
      <c r="N64" s="254">
        <f t="shared" si="9"/>
        <v>5036.9401197604793</v>
      </c>
      <c r="O64" s="939"/>
      <c r="P64" s="939"/>
      <c r="Q64" s="241"/>
      <c r="R64" s="241"/>
      <c r="S64" s="241"/>
      <c r="T64" s="243"/>
      <c r="U64" s="243"/>
      <c r="V64" s="243"/>
      <c r="W64" s="243"/>
      <c r="X64" s="243"/>
      <c r="Y64" s="243"/>
      <c r="Z64" s="243"/>
      <c r="AA64" s="243"/>
      <c r="AB64" s="243"/>
      <c r="AC64" s="243"/>
      <c r="AD64" s="243"/>
      <c r="AE64" s="243"/>
      <c r="AF64" s="243"/>
      <c r="AG64" s="243"/>
      <c r="AH64" s="243"/>
      <c r="AI64" s="243"/>
      <c r="AJ64" s="243"/>
      <c r="AK64" s="243"/>
      <c r="AL64" s="243"/>
      <c r="AM64" s="243"/>
      <c r="AN64" s="243"/>
    </row>
    <row r="65" spans="1:40">
      <c r="A65" s="240"/>
      <c r="B65" s="249" t="s">
        <v>21</v>
      </c>
      <c r="C65" s="945" t="s">
        <v>75</v>
      </c>
      <c r="D65" s="945">
        <v>500</v>
      </c>
      <c r="E65" s="946"/>
      <c r="F65" s="948">
        <f>F$64/F$9*F10</f>
        <v>16.280328394846585</v>
      </c>
      <c r="G65" s="948">
        <f t="shared" ref="G65:M65" si="10">G$64/G$9*G10</f>
        <v>4.3944498929197717</v>
      </c>
      <c r="H65" s="948">
        <f t="shared" si="10"/>
        <v>6.6107284591940347</v>
      </c>
      <c r="I65" s="948">
        <f t="shared" si="10"/>
        <v>9.1824638819193698</v>
      </c>
      <c r="J65" s="948">
        <f t="shared" si="10"/>
        <v>12.331553978656318</v>
      </c>
      <c r="K65" s="948">
        <f t="shared" si="10"/>
        <v>14.703717872385146</v>
      </c>
      <c r="L65" s="948">
        <f t="shared" si="10"/>
        <v>22.913971303334527</v>
      </c>
      <c r="M65" s="948">
        <f t="shared" si="10"/>
        <v>32.932012882119786</v>
      </c>
      <c r="N65" s="945"/>
      <c r="O65" s="939"/>
      <c r="P65" s="939"/>
      <c r="Q65" s="241"/>
      <c r="R65" s="241"/>
      <c r="S65" s="241"/>
      <c r="T65" s="243"/>
      <c r="U65" s="243"/>
      <c r="V65" s="243"/>
      <c r="W65" s="243"/>
      <c r="X65" s="243"/>
      <c r="Y65" s="243"/>
      <c r="Z65" s="243"/>
      <c r="AA65" s="243"/>
      <c r="AB65" s="243"/>
      <c r="AC65" s="243"/>
      <c r="AD65" s="243"/>
      <c r="AE65" s="243"/>
      <c r="AF65" s="243"/>
      <c r="AG65" s="243"/>
      <c r="AH65" s="243"/>
      <c r="AI65" s="243"/>
      <c r="AJ65" s="243"/>
      <c r="AK65" s="243"/>
      <c r="AL65" s="243"/>
      <c r="AM65" s="243"/>
      <c r="AN65" s="243"/>
    </row>
    <row r="66" spans="1:40">
      <c r="A66" s="240"/>
      <c r="B66" s="249" t="s">
        <v>21</v>
      </c>
      <c r="C66" s="945">
        <v>501</v>
      </c>
      <c r="D66" s="945">
        <v>1000</v>
      </c>
      <c r="E66" s="946"/>
      <c r="F66" s="948">
        <f t="shared" ref="F66:M66" si="11">F$64/F$9*F11</f>
        <v>11.968969143750341</v>
      </c>
      <c r="G66" s="948">
        <f t="shared" si="11"/>
        <v>2.2519826737094162</v>
      </c>
      <c r="H66" s="948">
        <f t="shared" si="11"/>
        <v>3.5217195580165117</v>
      </c>
      <c r="I66" s="948">
        <f t="shared" si="11"/>
        <v>5.7041714953315656</v>
      </c>
      <c r="J66" s="948">
        <f t="shared" si="11"/>
        <v>7.6454097505545366</v>
      </c>
      <c r="K66" s="948">
        <f t="shared" si="11"/>
        <v>9.0577382798556698</v>
      </c>
      <c r="L66" s="948">
        <f t="shared" si="11"/>
        <v>17.191682478933938</v>
      </c>
      <c r="M66" s="948">
        <f t="shared" si="11"/>
        <v>23.440838050114365</v>
      </c>
      <c r="N66" s="945"/>
      <c r="O66" s="939"/>
      <c r="P66" s="939"/>
      <c r="Q66" s="241"/>
      <c r="R66" s="241"/>
      <c r="S66" s="241"/>
      <c r="T66" s="243"/>
      <c r="U66" s="243"/>
      <c r="V66" s="243"/>
      <c r="W66" s="243"/>
      <c r="X66" s="243"/>
      <c r="Y66" s="243"/>
      <c r="Z66" s="243"/>
      <c r="AA66" s="243"/>
      <c r="AB66" s="243"/>
      <c r="AC66" s="243"/>
      <c r="AD66" s="243"/>
      <c r="AE66" s="243"/>
      <c r="AF66" s="243"/>
      <c r="AG66" s="243"/>
      <c r="AH66" s="243"/>
      <c r="AI66" s="243"/>
      <c r="AJ66" s="243"/>
      <c r="AK66" s="243"/>
      <c r="AL66" s="243"/>
      <c r="AM66" s="243"/>
      <c r="AN66" s="243"/>
    </row>
    <row r="67" spans="1:40">
      <c r="A67" s="240"/>
      <c r="B67" s="249" t="s">
        <v>21</v>
      </c>
      <c r="C67" s="945">
        <v>1001</v>
      </c>
      <c r="D67" s="945">
        <v>2000</v>
      </c>
      <c r="E67" s="946"/>
      <c r="F67" s="948">
        <f t="shared" ref="F67:M67" si="12">F$64/F$9*F12</f>
        <v>8.9793667748385477</v>
      </c>
      <c r="G67" s="948">
        <f t="shared" si="12"/>
        <v>2.2314947661952047</v>
      </c>
      <c r="H67" s="948">
        <f t="shared" si="12"/>
        <v>3.4980088629554715</v>
      </c>
      <c r="I67" s="948">
        <f t="shared" si="12"/>
        <v>5.427280571242191</v>
      </c>
      <c r="J67" s="948">
        <f t="shared" si="12"/>
        <v>6.9859897743999317</v>
      </c>
      <c r="K67" s="948">
        <f t="shared" si="12"/>
        <v>8.3757194141308009</v>
      </c>
      <c r="L67" s="948">
        <f t="shared" si="12"/>
        <v>13.058700913365051</v>
      </c>
      <c r="M67" s="948">
        <f t="shared" si="12"/>
        <v>18.420882388366323</v>
      </c>
      <c r="N67" s="945"/>
      <c r="O67" s="939"/>
      <c r="P67" s="939"/>
      <c r="Q67" s="241"/>
      <c r="R67" s="241"/>
      <c r="S67" s="241"/>
      <c r="T67" s="243"/>
      <c r="U67" s="243"/>
      <c r="V67" s="243"/>
      <c r="W67" s="243"/>
      <c r="X67" s="243"/>
      <c r="Y67" s="243"/>
      <c r="Z67" s="243"/>
      <c r="AA67" s="243"/>
      <c r="AB67" s="243"/>
      <c r="AC67" s="243"/>
      <c r="AD67" s="243"/>
      <c r="AE67" s="243"/>
      <c r="AF67" s="243"/>
      <c r="AG67" s="243"/>
      <c r="AH67" s="243"/>
      <c r="AI67" s="243"/>
      <c r="AJ67" s="243"/>
      <c r="AK67" s="243"/>
      <c r="AL67" s="243"/>
      <c r="AM67" s="243"/>
      <c r="AN67" s="243"/>
    </row>
    <row r="68" spans="1:40">
      <c r="A68" s="240"/>
      <c r="B68" s="249" t="s">
        <v>21</v>
      </c>
      <c r="C68" s="945">
        <v>2001</v>
      </c>
      <c r="D68" s="945">
        <v>5000</v>
      </c>
      <c r="E68" s="946"/>
      <c r="F68" s="948">
        <f t="shared" ref="F68:M68" si="13">F$64/F$9*F13</f>
        <v>9.5060317961304133</v>
      </c>
      <c r="G68" s="948">
        <f t="shared" si="13"/>
        <v>1.5336474827425184</v>
      </c>
      <c r="H68" s="948">
        <f t="shared" si="13"/>
        <v>2.3420602334720044</v>
      </c>
      <c r="I68" s="948">
        <f t="shared" si="13"/>
        <v>3.685881835858857</v>
      </c>
      <c r="J68" s="948">
        <f t="shared" si="13"/>
        <v>5.2495247570805237</v>
      </c>
      <c r="K68" s="948">
        <f t="shared" si="13"/>
        <v>6.1917654622749074</v>
      </c>
      <c r="L68" s="948">
        <f t="shared" si="13"/>
        <v>11.820819216208854</v>
      </c>
      <c r="M68" s="948">
        <f t="shared" si="13"/>
        <v>19.384900589301743</v>
      </c>
      <c r="N68" s="945"/>
      <c r="O68" s="939"/>
      <c r="P68" s="939"/>
      <c r="Q68" s="241"/>
      <c r="R68" s="241"/>
      <c r="S68" s="241"/>
      <c r="T68" s="243"/>
      <c r="U68" s="243"/>
      <c r="V68" s="243"/>
      <c r="W68" s="243"/>
      <c r="X68" s="243"/>
      <c r="Y68" s="243"/>
      <c r="Z68" s="243"/>
      <c r="AA68" s="243"/>
      <c r="AB68" s="243"/>
      <c r="AC68" s="243"/>
      <c r="AD68" s="243"/>
      <c r="AE68" s="243"/>
      <c r="AF68" s="243"/>
      <c r="AG68" s="243"/>
      <c r="AH68" s="243"/>
      <c r="AI68" s="243"/>
      <c r="AJ68" s="243"/>
      <c r="AK68" s="243"/>
      <c r="AL68" s="243"/>
      <c r="AM68" s="243"/>
      <c r="AN68" s="243"/>
    </row>
    <row r="69" spans="1:40">
      <c r="A69" s="240"/>
      <c r="B69" s="249" t="s">
        <v>21</v>
      </c>
      <c r="C69" s="945">
        <v>5001</v>
      </c>
      <c r="D69" s="945">
        <v>10000</v>
      </c>
      <c r="E69" s="946"/>
      <c r="F69" s="948">
        <f t="shared" ref="F69:M69" si="14">F$64/F$9*F14</f>
        <v>9.150347640589489</v>
      </c>
      <c r="G69" s="948">
        <f t="shared" si="14"/>
        <v>1.3812694040436102</v>
      </c>
      <c r="H69" s="948">
        <f t="shared" si="14"/>
        <v>1.931289896851317</v>
      </c>
      <c r="I69" s="948">
        <f t="shared" si="14"/>
        <v>3.9532609569745181</v>
      </c>
      <c r="J69" s="948">
        <f t="shared" si="14"/>
        <v>4.9390050244253692</v>
      </c>
      <c r="K69" s="948">
        <f t="shared" si="14"/>
        <v>6.6234999129026413</v>
      </c>
      <c r="L69" s="948">
        <f t="shared" si="14"/>
        <v>16.561473292569737</v>
      </c>
      <c r="M69" s="948">
        <f t="shared" si="14"/>
        <v>16.496297638254259</v>
      </c>
      <c r="N69" s="945"/>
      <c r="O69" s="939"/>
      <c r="P69" s="939"/>
      <c r="Q69" s="241"/>
      <c r="R69" s="241"/>
      <c r="S69" s="241"/>
      <c r="T69" s="243"/>
      <c r="U69" s="243"/>
      <c r="V69" s="243"/>
      <c r="W69" s="243"/>
      <c r="X69" s="243"/>
      <c r="Y69" s="243"/>
      <c r="Z69" s="243"/>
      <c r="AA69" s="243"/>
      <c r="AB69" s="243"/>
      <c r="AC69" s="243"/>
      <c r="AD69" s="243"/>
      <c r="AE69" s="243"/>
      <c r="AF69" s="243"/>
      <c r="AG69" s="243"/>
      <c r="AH69" s="243"/>
      <c r="AI69" s="243"/>
      <c r="AJ69" s="243"/>
      <c r="AK69" s="243"/>
      <c r="AL69" s="243"/>
      <c r="AM69" s="243"/>
      <c r="AN69" s="243"/>
    </row>
    <row r="70" spans="1:40">
      <c r="A70" s="240"/>
      <c r="B70" s="249" t="s">
        <v>21</v>
      </c>
      <c r="C70" s="945">
        <v>10001</v>
      </c>
      <c r="D70" s="945">
        <v>20000</v>
      </c>
      <c r="E70" s="946"/>
      <c r="F70" s="948">
        <f t="shared" ref="F70:M70" si="15">F$64/F$9*F15</f>
        <v>6.7470036496385672</v>
      </c>
      <c r="G70" s="948">
        <f t="shared" si="15"/>
        <v>1.0184782126612126</v>
      </c>
      <c r="H70" s="948">
        <f t="shared" si="15"/>
        <v>1.4240355114777337</v>
      </c>
      <c r="I70" s="948">
        <f t="shared" si="15"/>
        <v>2.9149347273282835</v>
      </c>
      <c r="J70" s="948">
        <f t="shared" si="15"/>
        <v>3.6417725570953712</v>
      </c>
      <c r="K70" s="948">
        <f t="shared" si="15"/>
        <v>4.8838339089438012</v>
      </c>
      <c r="L70" s="948">
        <f t="shared" si="15"/>
        <v>12.211592951146176</v>
      </c>
      <c r="M70" s="948">
        <f t="shared" si="15"/>
        <v>12.16353571935495</v>
      </c>
      <c r="N70" s="945"/>
      <c r="O70" s="939"/>
      <c r="P70" s="939"/>
      <c r="Q70" s="241"/>
      <c r="R70" s="241"/>
      <c r="S70" s="241"/>
      <c r="T70" s="243"/>
      <c r="U70" s="243"/>
      <c r="V70" s="243"/>
      <c r="W70" s="243"/>
      <c r="X70" s="243"/>
      <c r="Y70" s="243"/>
      <c r="Z70" s="243"/>
      <c r="AA70" s="243"/>
      <c r="AB70" s="243"/>
      <c r="AC70" s="243"/>
      <c r="AD70" s="243"/>
      <c r="AE70" s="243"/>
      <c r="AF70" s="243"/>
      <c r="AG70" s="243"/>
      <c r="AH70" s="243"/>
      <c r="AI70" s="243"/>
      <c r="AJ70" s="243"/>
      <c r="AK70" s="243"/>
      <c r="AL70" s="243"/>
      <c r="AM70" s="243"/>
      <c r="AN70" s="243"/>
    </row>
    <row r="71" spans="1:40">
      <c r="A71" s="240"/>
      <c r="B71" s="249" t="s">
        <v>21</v>
      </c>
      <c r="C71" s="945">
        <v>20001</v>
      </c>
      <c r="D71" s="945" t="s">
        <v>76</v>
      </c>
      <c r="E71" s="946"/>
      <c r="F71" s="948">
        <f t="shared" ref="F71:M71" si="16">F$64/F$9*F16</f>
        <v>6.0090993005575539</v>
      </c>
      <c r="G71" s="948">
        <f t="shared" si="16"/>
        <v>0.90708958126374417</v>
      </c>
      <c r="H71" s="948">
        <f t="shared" si="16"/>
        <v>1.268292006400259</v>
      </c>
      <c r="I71" s="948">
        <f t="shared" si="16"/>
        <v>2.5961349868393273</v>
      </c>
      <c r="J71" s="948">
        <f t="shared" si="16"/>
        <v>3.2434802264859885</v>
      </c>
      <c r="K71" s="948">
        <f t="shared" si="16"/>
        <v>4.3497001706595464</v>
      </c>
      <c r="L71" s="948">
        <f t="shared" si="16"/>
        <v>10.876038975517229</v>
      </c>
      <c r="M71" s="948">
        <f t="shared" si="16"/>
        <v>10.833237653191153</v>
      </c>
      <c r="N71" s="945"/>
      <c r="O71" s="939"/>
      <c r="P71" s="939"/>
      <c r="Q71" s="241"/>
      <c r="R71" s="241"/>
      <c r="S71" s="241"/>
      <c r="T71" s="243"/>
      <c r="U71" s="243"/>
      <c r="V71" s="243"/>
      <c r="W71" s="243"/>
      <c r="X71" s="243"/>
      <c r="Y71" s="243"/>
      <c r="Z71" s="243"/>
      <c r="AA71" s="243"/>
      <c r="AB71" s="243"/>
      <c r="AC71" s="243"/>
      <c r="AD71" s="243"/>
      <c r="AE71" s="243"/>
      <c r="AF71" s="243"/>
      <c r="AG71" s="243"/>
      <c r="AH71" s="243"/>
      <c r="AI71" s="243"/>
      <c r="AJ71" s="243"/>
      <c r="AK71" s="243"/>
      <c r="AL71" s="243"/>
      <c r="AM71" s="243"/>
      <c r="AN71" s="243"/>
    </row>
    <row r="72" spans="1:40">
      <c r="A72" s="240"/>
      <c r="B72" s="250"/>
      <c r="C72" s="250"/>
      <c r="D72" s="250"/>
      <c r="E72" s="250"/>
      <c r="F72" s="250"/>
      <c r="G72" s="250"/>
      <c r="H72" s="251"/>
      <c r="I72" s="251"/>
      <c r="J72" s="250"/>
      <c r="K72" s="250"/>
      <c r="L72" s="250"/>
      <c r="M72" s="250"/>
      <c r="N72" s="250"/>
      <c r="O72" s="939"/>
      <c r="P72" s="939"/>
      <c r="Q72" s="241"/>
      <c r="R72" s="241"/>
      <c r="S72" s="241"/>
      <c r="T72" s="243"/>
      <c r="U72" s="243"/>
      <c r="V72" s="243"/>
      <c r="W72" s="243"/>
      <c r="X72" s="243"/>
      <c r="Y72" s="243"/>
      <c r="Z72" s="243"/>
      <c r="AA72" s="243"/>
      <c r="AB72" s="243"/>
      <c r="AC72" s="243"/>
      <c r="AD72" s="243"/>
      <c r="AE72" s="243"/>
      <c r="AF72" s="243"/>
      <c r="AG72" s="243"/>
      <c r="AH72" s="243"/>
      <c r="AI72" s="243"/>
      <c r="AJ72" s="243"/>
      <c r="AK72" s="243"/>
      <c r="AL72" s="243"/>
      <c r="AM72" s="243"/>
      <c r="AN72" s="243"/>
    </row>
    <row r="73" spans="1:40">
      <c r="A73" s="240"/>
      <c r="B73" s="241"/>
      <c r="C73" s="241"/>
      <c r="D73" s="241"/>
      <c r="E73" s="241"/>
      <c r="F73" s="241"/>
      <c r="G73" s="241"/>
      <c r="H73" s="242"/>
      <c r="I73" s="242"/>
      <c r="J73" s="241"/>
      <c r="K73" s="241"/>
      <c r="L73" s="241"/>
      <c r="M73" s="241"/>
      <c r="N73" s="241"/>
      <c r="O73" s="939"/>
      <c r="P73" s="939"/>
      <c r="Q73" s="241"/>
      <c r="R73" s="241"/>
      <c r="S73" s="241"/>
      <c r="T73" s="243"/>
      <c r="U73" s="243"/>
      <c r="V73" s="243"/>
      <c r="W73" s="243"/>
      <c r="X73" s="243"/>
      <c r="Y73" s="243"/>
      <c r="Z73" s="243"/>
      <c r="AA73" s="243"/>
      <c r="AB73" s="243"/>
      <c r="AC73" s="243"/>
      <c r="AD73" s="243"/>
      <c r="AE73" s="243"/>
      <c r="AF73" s="243"/>
      <c r="AG73" s="243"/>
      <c r="AH73" s="243"/>
      <c r="AI73" s="243"/>
      <c r="AJ73" s="243"/>
      <c r="AK73" s="243"/>
      <c r="AL73" s="243"/>
      <c r="AM73" s="243"/>
      <c r="AN73" s="243"/>
    </row>
    <row r="74" spans="1:40">
      <c r="A74" s="240"/>
      <c r="B74" s="954" t="s">
        <v>223</v>
      </c>
      <c r="C74" s="241"/>
      <c r="D74" s="241"/>
      <c r="E74" s="241"/>
      <c r="F74" s="241"/>
      <c r="G74" s="241"/>
      <c r="H74" s="242"/>
      <c r="I74" s="242"/>
      <c r="J74" s="241"/>
      <c r="K74" s="241"/>
      <c r="L74" s="241"/>
      <c r="M74" s="241"/>
      <c r="N74" s="241"/>
      <c r="O74" s="939"/>
      <c r="P74" s="939"/>
      <c r="Q74" s="241"/>
      <c r="R74" s="241"/>
      <c r="S74" s="241"/>
      <c r="T74" s="243"/>
      <c r="U74" s="243"/>
      <c r="V74" s="243"/>
      <c r="W74" s="243"/>
      <c r="X74" s="243"/>
      <c r="Y74" s="243"/>
      <c r="Z74" s="243"/>
      <c r="AA74" s="243"/>
      <c r="AB74" s="243"/>
      <c r="AC74" s="243"/>
      <c r="AD74" s="243"/>
      <c r="AE74" s="243"/>
      <c r="AF74" s="243"/>
      <c r="AG74" s="243"/>
      <c r="AH74" s="243"/>
      <c r="AI74" s="243"/>
      <c r="AJ74" s="243"/>
      <c r="AK74" s="243"/>
      <c r="AL74" s="243"/>
      <c r="AM74" s="243"/>
      <c r="AN74" s="243"/>
    </row>
    <row r="75" spans="1:40">
      <c r="A75" s="240"/>
      <c r="B75" s="247">
        <v>1</v>
      </c>
      <c r="C75" s="247">
        <v>2</v>
      </c>
      <c r="D75" s="247">
        <v>3</v>
      </c>
      <c r="E75" s="247">
        <v>4</v>
      </c>
      <c r="F75" s="247">
        <v>5</v>
      </c>
      <c r="G75" s="247">
        <v>7</v>
      </c>
      <c r="H75" s="247">
        <v>8</v>
      </c>
      <c r="I75" s="247">
        <v>9</v>
      </c>
      <c r="J75" s="247">
        <v>10</v>
      </c>
      <c r="K75" s="247">
        <v>11</v>
      </c>
      <c r="L75" s="247">
        <v>12</v>
      </c>
      <c r="M75" s="247">
        <v>13</v>
      </c>
      <c r="N75" s="247">
        <v>14</v>
      </c>
      <c r="O75" s="939"/>
      <c r="P75" s="939"/>
      <c r="Q75" s="241"/>
      <c r="R75" s="241"/>
      <c r="S75" s="241"/>
      <c r="T75" s="243"/>
      <c r="U75" s="243"/>
      <c r="V75" s="243"/>
      <c r="W75" s="243"/>
      <c r="X75" s="243"/>
      <c r="Y75" s="243"/>
      <c r="Z75" s="243"/>
      <c r="AA75" s="243"/>
      <c r="AB75" s="243"/>
      <c r="AC75" s="243"/>
      <c r="AD75" s="243"/>
      <c r="AE75" s="243"/>
      <c r="AF75" s="243"/>
      <c r="AG75" s="243"/>
      <c r="AH75" s="243"/>
      <c r="AI75" s="243"/>
      <c r="AJ75" s="243"/>
      <c r="AK75" s="243"/>
      <c r="AL75" s="243"/>
      <c r="AM75" s="243"/>
      <c r="AN75" s="243"/>
    </row>
    <row r="76" spans="1:40" ht="60">
      <c r="A76" s="240"/>
      <c r="B76" s="247" t="s">
        <v>5</v>
      </c>
      <c r="C76" s="247" t="s">
        <v>28</v>
      </c>
      <c r="D76" s="247" t="s">
        <v>29</v>
      </c>
      <c r="E76" s="247" t="s">
        <v>215</v>
      </c>
      <c r="F76" s="247" t="s">
        <v>9</v>
      </c>
      <c r="G76" s="247" t="s">
        <v>11</v>
      </c>
      <c r="H76" s="247" t="s">
        <v>12</v>
      </c>
      <c r="I76" s="247" t="s">
        <v>13</v>
      </c>
      <c r="J76" s="247" t="s">
        <v>14</v>
      </c>
      <c r="K76" s="247" t="s">
        <v>15</v>
      </c>
      <c r="L76" s="247" t="s">
        <v>16</v>
      </c>
      <c r="M76" s="247" t="s">
        <v>17</v>
      </c>
      <c r="N76" s="247" t="s">
        <v>216</v>
      </c>
      <c r="O76" s="939"/>
      <c r="P76" s="939"/>
      <c r="Q76" s="241"/>
      <c r="R76" s="241"/>
      <c r="S76" s="241"/>
      <c r="T76" s="243"/>
      <c r="U76" s="243"/>
      <c r="V76" s="243"/>
      <c r="W76" s="243"/>
      <c r="X76" s="243"/>
      <c r="Y76" s="243"/>
      <c r="Z76" s="243"/>
      <c r="AA76" s="243"/>
      <c r="AB76" s="243"/>
      <c r="AC76" s="243"/>
      <c r="AD76" s="243"/>
      <c r="AE76" s="243"/>
      <c r="AF76" s="243"/>
      <c r="AG76" s="243"/>
      <c r="AH76" s="243"/>
      <c r="AI76" s="243"/>
      <c r="AJ76" s="243"/>
      <c r="AK76" s="243"/>
      <c r="AL76" s="243"/>
      <c r="AM76" s="243"/>
      <c r="AN76" s="243"/>
    </row>
    <row r="77" spans="1:40">
      <c r="A77" s="240"/>
      <c r="B77" s="253" t="s">
        <v>22</v>
      </c>
      <c r="C77" s="253" t="s">
        <v>19</v>
      </c>
      <c r="D77" s="253" t="s">
        <v>19</v>
      </c>
      <c r="E77" s="952">
        <f>E29</f>
        <v>105</v>
      </c>
      <c r="F77" s="951">
        <f t="shared" ref="F77:N77" si="17">F29</f>
        <v>11.653282300202086</v>
      </c>
      <c r="G77" s="951">
        <f t="shared" si="17"/>
        <v>1.6559391896921976</v>
      </c>
      <c r="H77" s="951">
        <f t="shared" si="17"/>
        <v>3.1238050763361023</v>
      </c>
      <c r="I77" s="951">
        <f t="shared" si="17"/>
        <v>6.3183774650274982</v>
      </c>
      <c r="J77" s="951">
        <f t="shared" si="17"/>
        <v>7.909305724725944</v>
      </c>
      <c r="K77" s="951">
        <f t="shared" si="17"/>
        <v>9.5124398850733982</v>
      </c>
      <c r="L77" s="951">
        <f t="shared" si="17"/>
        <v>15.952130836385326</v>
      </c>
      <c r="M77" s="951">
        <f t="shared" si="17"/>
        <v>24.13079181296003</v>
      </c>
      <c r="N77" s="953">
        <f t="shared" si="17"/>
        <v>3192.5047619047618</v>
      </c>
      <c r="O77" s="939"/>
      <c r="P77" s="939"/>
      <c r="Q77" s="241"/>
      <c r="R77" s="241"/>
      <c r="S77" s="241"/>
      <c r="T77" s="243"/>
      <c r="U77" s="243"/>
      <c r="V77" s="243"/>
      <c r="W77" s="243"/>
      <c r="X77" s="243"/>
      <c r="Y77" s="243"/>
      <c r="Z77" s="243"/>
      <c r="AA77" s="243"/>
      <c r="AB77" s="243"/>
      <c r="AC77" s="243"/>
      <c r="AD77" s="243"/>
      <c r="AE77" s="243"/>
      <c r="AF77" s="243"/>
      <c r="AG77" s="243"/>
      <c r="AH77" s="243"/>
      <c r="AI77" s="243"/>
      <c r="AJ77" s="243"/>
      <c r="AK77" s="243"/>
      <c r="AL77" s="243"/>
      <c r="AM77" s="243"/>
      <c r="AN77" s="243"/>
    </row>
    <row r="78" spans="1:40">
      <c r="A78" s="240"/>
      <c r="B78" s="249" t="s">
        <v>22</v>
      </c>
      <c r="C78" s="945" t="s">
        <v>75</v>
      </c>
      <c r="D78" s="945">
        <v>500</v>
      </c>
      <c r="E78" s="946"/>
      <c r="F78" s="948">
        <f>F$77/F$9*F10</f>
        <v>15.885683055384991</v>
      </c>
      <c r="G78" s="948">
        <f t="shared" ref="G78:M78" si="18">G$77/G$9*G10</f>
        <v>3.5769203985169469</v>
      </c>
      <c r="H78" s="948">
        <f t="shared" si="18"/>
        <v>6.2226192731321026</v>
      </c>
      <c r="I78" s="948">
        <f t="shared" si="18"/>
        <v>10.154553115289684</v>
      </c>
      <c r="J78" s="948">
        <f t="shared" si="18"/>
        <v>12.664542736912164</v>
      </c>
      <c r="K78" s="948">
        <f t="shared" si="18"/>
        <v>15.106430654534011</v>
      </c>
      <c r="L78" s="948">
        <f t="shared" si="18"/>
        <v>21.540410959290558</v>
      </c>
      <c r="M78" s="948">
        <f t="shared" si="18"/>
        <v>32.065016279442339</v>
      </c>
      <c r="N78" s="945"/>
      <c r="O78" s="939"/>
      <c r="P78" s="939"/>
      <c r="Q78" s="241"/>
      <c r="R78" s="241"/>
      <c r="S78" s="241"/>
      <c r="T78" s="243"/>
      <c r="U78" s="243"/>
      <c r="V78" s="243"/>
      <c r="W78" s="243"/>
      <c r="X78" s="243"/>
      <c r="Y78" s="243"/>
      <c r="Z78" s="243"/>
      <c r="AA78" s="243"/>
      <c r="AB78" s="243"/>
      <c r="AC78" s="243"/>
      <c r="AD78" s="243"/>
      <c r="AE78" s="243"/>
      <c r="AF78" s="243"/>
      <c r="AG78" s="243"/>
      <c r="AH78" s="243"/>
      <c r="AI78" s="243"/>
      <c r="AJ78" s="243"/>
      <c r="AK78" s="243"/>
      <c r="AL78" s="243"/>
      <c r="AM78" s="243"/>
      <c r="AN78" s="243"/>
    </row>
    <row r="79" spans="1:40">
      <c r="A79" s="240"/>
      <c r="B79" s="249" t="s">
        <v>22</v>
      </c>
      <c r="C79" s="945">
        <v>501</v>
      </c>
      <c r="D79" s="945">
        <v>1000</v>
      </c>
      <c r="E79" s="946"/>
      <c r="F79" s="948">
        <f t="shared" ref="F79:M79" si="19">F$77/F$9*F11</f>
        <v>11.678833848184935</v>
      </c>
      <c r="G79" s="948">
        <f t="shared" si="19"/>
        <v>1.8330309729270602</v>
      </c>
      <c r="H79" s="948">
        <f t="shared" si="19"/>
        <v>3.314962962334647</v>
      </c>
      <c r="I79" s="948">
        <f t="shared" si="19"/>
        <v>6.3080359664816132</v>
      </c>
      <c r="J79" s="948">
        <f t="shared" si="19"/>
        <v>7.8518586298766939</v>
      </c>
      <c r="K79" s="948">
        <f t="shared" si="19"/>
        <v>9.3058161479374277</v>
      </c>
      <c r="L79" s="948">
        <f t="shared" si="19"/>
        <v>16.161140326818089</v>
      </c>
      <c r="M79" s="948">
        <f t="shared" si="19"/>
        <v>22.823714310180581</v>
      </c>
      <c r="N79" s="945"/>
      <c r="O79" s="939"/>
      <c r="P79" s="939"/>
      <c r="Q79" s="241"/>
      <c r="R79" s="241"/>
      <c r="S79" s="241"/>
      <c r="T79" s="243"/>
      <c r="U79" s="243"/>
      <c r="V79" s="243"/>
      <c r="W79" s="243"/>
      <c r="X79" s="243"/>
      <c r="Y79" s="243"/>
      <c r="Z79" s="243"/>
      <c r="AA79" s="243"/>
      <c r="AB79" s="243"/>
      <c r="AC79" s="243"/>
      <c r="AD79" s="243"/>
      <c r="AE79" s="243"/>
      <c r="AF79" s="243"/>
      <c r="AG79" s="243"/>
      <c r="AH79" s="243"/>
      <c r="AI79" s="243"/>
      <c r="AJ79" s="243"/>
      <c r="AK79" s="243"/>
      <c r="AL79" s="243"/>
      <c r="AM79" s="243"/>
      <c r="AN79" s="243"/>
    </row>
    <row r="80" spans="1:40">
      <c r="A80" s="240"/>
      <c r="B80" s="249" t="s">
        <v>22</v>
      </c>
      <c r="C80" s="945">
        <v>1001</v>
      </c>
      <c r="D80" s="945">
        <v>2000</v>
      </c>
      <c r="E80" s="946"/>
      <c r="F80" s="948">
        <f t="shared" ref="F80:M80" si="20">F$77/F$9*F12</f>
        <v>8.7617013099251952</v>
      </c>
      <c r="G80" s="948">
        <f t="shared" si="20"/>
        <v>1.8163545706250146</v>
      </c>
      <c r="H80" s="948">
        <f t="shared" si="20"/>
        <v>3.2926442982151145</v>
      </c>
      <c r="I80" s="948">
        <f t="shared" si="20"/>
        <v>6.0018323557771316</v>
      </c>
      <c r="J80" s="948">
        <f t="shared" si="20"/>
        <v>7.1746323464708794</v>
      </c>
      <c r="K80" s="948">
        <f t="shared" si="20"/>
        <v>8.6051178082674067</v>
      </c>
      <c r="L80" s="948">
        <f t="shared" si="20"/>
        <v>12.275907154837531</v>
      </c>
      <c r="M80" s="948">
        <f t="shared" si="20"/>
        <v>17.935918335115101</v>
      </c>
      <c r="N80" s="945"/>
      <c r="O80" s="939"/>
      <c r="P80" s="939"/>
      <c r="Q80" s="241"/>
      <c r="R80" s="241"/>
      <c r="S80" s="241"/>
      <c r="T80" s="243"/>
      <c r="U80" s="243"/>
      <c r="V80" s="243"/>
      <c r="W80" s="243"/>
      <c r="X80" s="243"/>
      <c r="Y80" s="243"/>
      <c r="Z80" s="243"/>
      <c r="AA80" s="243"/>
      <c r="AB80" s="243"/>
      <c r="AC80" s="243"/>
      <c r="AD80" s="243"/>
      <c r="AE80" s="243"/>
      <c r="AF80" s="243"/>
      <c r="AG80" s="243"/>
      <c r="AH80" s="243"/>
      <c r="AI80" s="243"/>
      <c r="AJ80" s="243"/>
      <c r="AK80" s="243"/>
      <c r="AL80" s="243"/>
      <c r="AM80" s="243"/>
      <c r="AN80" s="243"/>
    </row>
    <row r="81" spans="1:40">
      <c r="A81" s="240"/>
      <c r="B81" s="249" t="s">
        <v>22</v>
      </c>
      <c r="C81" s="945">
        <v>2001</v>
      </c>
      <c r="D81" s="945">
        <v>5000</v>
      </c>
      <c r="E81" s="946"/>
      <c r="F81" s="948">
        <f t="shared" ref="F81:M81" si="21">F$77/F$9*F13</f>
        <v>9.2755996418070321</v>
      </c>
      <c r="G81" s="948">
        <f t="shared" si="21"/>
        <v>1.2483325783266663</v>
      </c>
      <c r="H81" s="948">
        <f t="shared" si="21"/>
        <v>2.2045602443964194</v>
      </c>
      <c r="I81" s="948">
        <f t="shared" si="21"/>
        <v>4.0760827769340162</v>
      </c>
      <c r="J81" s="948">
        <f t="shared" si="21"/>
        <v>5.391277591582897</v>
      </c>
      <c r="K81" s="948">
        <f t="shared" si="21"/>
        <v>6.3613486328285935</v>
      </c>
      <c r="L81" s="948">
        <f t="shared" si="21"/>
        <v>11.112229321661216</v>
      </c>
      <c r="M81" s="948">
        <f t="shared" si="21"/>
        <v>18.874556960616669</v>
      </c>
      <c r="N81" s="945"/>
      <c r="O81" s="939"/>
      <c r="P81" s="939"/>
      <c r="Q81" s="241"/>
      <c r="R81" s="241"/>
      <c r="S81" s="241"/>
      <c r="T81" s="243"/>
      <c r="U81" s="243"/>
      <c r="V81" s="243"/>
      <c r="W81" s="243"/>
      <c r="X81" s="243"/>
      <c r="Y81" s="243"/>
      <c r="Z81" s="243"/>
      <c r="AA81" s="243"/>
      <c r="AB81" s="243"/>
      <c r="AC81" s="243"/>
      <c r="AD81" s="243"/>
      <c r="AE81" s="243"/>
      <c r="AF81" s="243"/>
      <c r="AG81" s="243"/>
      <c r="AH81" s="243"/>
      <c r="AI81" s="243"/>
      <c r="AJ81" s="243"/>
      <c r="AK81" s="243"/>
      <c r="AL81" s="243"/>
      <c r="AM81" s="243"/>
      <c r="AN81" s="243"/>
    </row>
    <row r="82" spans="1:40">
      <c r="A82" s="240"/>
      <c r="B82" s="249" t="s">
        <v>22</v>
      </c>
      <c r="C82" s="945">
        <v>5001</v>
      </c>
      <c r="D82" s="945">
        <v>10000</v>
      </c>
      <c r="E82" s="946"/>
      <c r="F82" s="948">
        <f t="shared" ref="F82:M82" si="22">F$77/F$9*F14</f>
        <v>8.9285374925856491</v>
      </c>
      <c r="G82" s="948">
        <f t="shared" si="22"/>
        <v>1.124302433196759</v>
      </c>
      <c r="H82" s="948">
        <f t="shared" si="22"/>
        <v>1.8179058190536364</v>
      </c>
      <c r="I82" s="948">
        <f t="shared" si="22"/>
        <v>4.3717676303898108</v>
      </c>
      <c r="J82" s="948">
        <f t="shared" si="22"/>
        <v>5.0723728994676662</v>
      </c>
      <c r="K82" s="948">
        <f t="shared" si="22"/>
        <v>6.8049076426100594</v>
      </c>
      <c r="L82" s="948">
        <f t="shared" si="22"/>
        <v>15.568708544264988</v>
      </c>
      <c r="M82" s="948">
        <f t="shared" si="22"/>
        <v>16.062001864706577</v>
      </c>
      <c r="N82" s="945"/>
      <c r="O82" s="939"/>
      <c r="P82" s="939"/>
      <c r="Q82" s="241"/>
      <c r="R82" s="241"/>
      <c r="S82" s="241"/>
      <c r="T82" s="243"/>
      <c r="U82" s="243"/>
      <c r="V82" s="243"/>
      <c r="W82" s="243"/>
      <c r="X82" s="243"/>
      <c r="Y82" s="243"/>
      <c r="Z82" s="243"/>
      <c r="AA82" s="243"/>
      <c r="AB82" s="243"/>
      <c r="AC82" s="243"/>
      <c r="AD82" s="243"/>
      <c r="AE82" s="243"/>
      <c r="AF82" s="243"/>
      <c r="AG82" s="243"/>
      <c r="AH82" s="243"/>
      <c r="AI82" s="243"/>
      <c r="AJ82" s="243"/>
      <c r="AK82" s="243"/>
      <c r="AL82" s="243"/>
      <c r="AM82" s="243"/>
      <c r="AN82" s="243"/>
    </row>
    <row r="83" spans="1:40">
      <c r="A83" s="240"/>
      <c r="B83" s="249" t="s">
        <v>22</v>
      </c>
      <c r="C83" s="945">
        <v>10001</v>
      </c>
      <c r="D83" s="945">
        <v>20000</v>
      </c>
      <c r="E83" s="946"/>
      <c r="F83" s="948">
        <f t="shared" ref="F83:M83" si="23">F$77/F$9*F15</f>
        <v>6.5834520626507347</v>
      </c>
      <c r="G83" s="948">
        <f t="shared" si="23"/>
        <v>0.82900376226442085</v>
      </c>
      <c r="H83" s="948">
        <f t="shared" si="23"/>
        <v>1.3404318259392276</v>
      </c>
      <c r="I83" s="948">
        <f t="shared" si="23"/>
        <v>3.2235203859108865</v>
      </c>
      <c r="J83" s="948">
        <f t="shared" si="23"/>
        <v>3.7401112842125142</v>
      </c>
      <c r="K83" s="948">
        <f t="shared" si="23"/>
        <v>5.0175947956864331</v>
      </c>
      <c r="L83" s="948">
        <f t="shared" si="23"/>
        <v>11.479578426328283</v>
      </c>
      <c r="M83" s="948">
        <f t="shared" si="23"/>
        <v>11.843307976733357</v>
      </c>
      <c r="N83" s="945"/>
      <c r="O83" s="939"/>
      <c r="P83" s="939"/>
      <c r="Q83" s="241"/>
      <c r="R83" s="241"/>
      <c r="S83" s="241"/>
      <c r="T83" s="243"/>
      <c r="U83" s="243"/>
      <c r="V83" s="243"/>
      <c r="W83" s="243"/>
      <c r="X83" s="243"/>
      <c r="Y83" s="243"/>
      <c r="Z83" s="243"/>
      <c r="AA83" s="243"/>
      <c r="AB83" s="243"/>
      <c r="AC83" s="243"/>
      <c r="AD83" s="243"/>
      <c r="AE83" s="243"/>
      <c r="AF83" s="243"/>
      <c r="AG83" s="243"/>
      <c r="AH83" s="243"/>
      <c r="AI83" s="243"/>
      <c r="AJ83" s="243"/>
      <c r="AK83" s="243"/>
      <c r="AL83" s="243"/>
      <c r="AM83" s="243"/>
      <c r="AN83" s="243"/>
    </row>
    <row r="84" spans="1:40">
      <c r="A84" s="240"/>
      <c r="B84" s="249" t="s">
        <v>22</v>
      </c>
      <c r="C84" s="945">
        <v>20001</v>
      </c>
      <c r="D84" s="945" t="s">
        <v>76</v>
      </c>
      <c r="E84" s="946"/>
      <c r="F84" s="948">
        <f t="shared" ref="F84:M84" si="24">F$77/F$9*F16</f>
        <v>5.8634349763613889</v>
      </c>
      <c r="G84" s="948">
        <f t="shared" si="24"/>
        <v>0.73833751790686719</v>
      </c>
      <c r="H84" s="948">
        <f t="shared" si="24"/>
        <v>1.193831864627491</v>
      </c>
      <c r="I84" s="948">
        <f t="shared" si="24"/>
        <v>2.8709713381210027</v>
      </c>
      <c r="J84" s="948">
        <f t="shared" si="24"/>
        <v>3.331063872060124</v>
      </c>
      <c r="K84" s="948">
        <f t="shared" si="24"/>
        <v>4.4688319353222443</v>
      </c>
      <c r="L84" s="948">
        <f t="shared" si="24"/>
        <v>10.224083204110938</v>
      </c>
      <c r="M84" s="948">
        <f t="shared" si="24"/>
        <v>10.548032485959679</v>
      </c>
      <c r="N84" s="945"/>
      <c r="O84" s="939"/>
      <c r="P84" s="939"/>
      <c r="Q84" s="241"/>
      <c r="R84" s="241"/>
      <c r="S84" s="241"/>
      <c r="T84" s="243"/>
      <c r="U84" s="243"/>
      <c r="V84" s="243"/>
      <c r="W84" s="243"/>
      <c r="X84" s="243"/>
      <c r="Y84" s="243"/>
      <c r="Z84" s="243"/>
      <c r="AA84" s="243"/>
      <c r="AB84" s="243"/>
      <c r="AC84" s="243"/>
      <c r="AD84" s="243"/>
      <c r="AE84" s="243"/>
      <c r="AF84" s="243"/>
      <c r="AG84" s="243"/>
      <c r="AH84" s="243"/>
      <c r="AI84" s="243"/>
      <c r="AJ84" s="243"/>
      <c r="AK84" s="243"/>
      <c r="AL84" s="243"/>
      <c r="AM84" s="243"/>
      <c r="AN84" s="243"/>
    </row>
    <row r="85" spans="1:40">
      <c r="A85" s="240"/>
      <c r="B85" s="250"/>
      <c r="C85" s="250"/>
      <c r="D85" s="250"/>
      <c r="E85" s="250"/>
      <c r="F85" s="250"/>
      <c r="G85" s="250"/>
      <c r="H85" s="251"/>
      <c r="I85" s="251"/>
      <c r="J85" s="250"/>
      <c r="K85" s="250"/>
      <c r="L85" s="250"/>
      <c r="M85" s="250"/>
      <c r="N85" s="250"/>
      <c r="O85" s="939"/>
      <c r="P85" s="939"/>
      <c r="Q85" s="241"/>
      <c r="R85" s="241"/>
      <c r="S85" s="241"/>
      <c r="T85" s="243"/>
      <c r="U85" s="243"/>
      <c r="V85" s="243"/>
      <c r="W85" s="243"/>
      <c r="X85" s="243"/>
      <c r="Y85" s="243"/>
      <c r="Z85" s="243"/>
      <c r="AA85" s="243"/>
      <c r="AB85" s="243"/>
      <c r="AC85" s="243"/>
      <c r="AD85" s="243"/>
      <c r="AE85" s="243"/>
      <c r="AF85" s="243"/>
      <c r="AG85" s="243"/>
      <c r="AH85" s="243"/>
      <c r="AI85" s="243"/>
      <c r="AJ85" s="243"/>
      <c r="AK85" s="243"/>
      <c r="AL85" s="243"/>
      <c r="AM85" s="243"/>
      <c r="AN85" s="243"/>
    </row>
    <row r="86" spans="1:40">
      <c r="A86" s="240"/>
      <c r="B86" s="241"/>
      <c r="C86" s="241"/>
      <c r="D86" s="241"/>
      <c r="E86" s="241"/>
      <c r="F86" s="241"/>
      <c r="G86" s="241"/>
      <c r="H86" s="242"/>
      <c r="I86" s="242"/>
      <c r="J86" s="241"/>
      <c r="K86" s="241"/>
      <c r="L86" s="241"/>
      <c r="M86" s="241"/>
      <c r="N86" s="241"/>
      <c r="O86" s="939"/>
      <c r="P86" s="939"/>
      <c r="Q86" s="241"/>
      <c r="R86" s="241"/>
      <c r="S86" s="241"/>
      <c r="T86" s="243"/>
      <c r="U86" s="243"/>
      <c r="V86" s="243"/>
      <c r="W86" s="243"/>
      <c r="X86" s="243"/>
      <c r="Y86" s="243"/>
      <c r="Z86" s="243"/>
      <c r="AA86" s="243"/>
      <c r="AB86" s="243"/>
      <c r="AC86" s="243"/>
      <c r="AD86" s="243"/>
      <c r="AE86" s="243"/>
      <c r="AF86" s="243"/>
      <c r="AG86" s="243"/>
      <c r="AH86" s="243"/>
      <c r="AI86" s="243"/>
      <c r="AJ86" s="243"/>
      <c r="AK86" s="243"/>
      <c r="AL86" s="243"/>
      <c r="AM86" s="243"/>
      <c r="AN86" s="243"/>
    </row>
    <row r="87" spans="1:40">
      <c r="A87" s="240"/>
      <c r="B87" s="954" t="s">
        <v>224</v>
      </c>
      <c r="C87" s="241"/>
      <c r="D87" s="241"/>
      <c r="E87" s="241"/>
      <c r="F87" s="241"/>
      <c r="G87" s="241"/>
      <c r="H87" s="242"/>
      <c r="I87" s="242"/>
      <c r="J87" s="241"/>
      <c r="K87" s="241"/>
      <c r="L87" s="241"/>
      <c r="M87" s="241"/>
      <c r="N87" s="241"/>
      <c r="O87" s="939"/>
      <c r="P87" s="939"/>
      <c r="Q87" s="241"/>
      <c r="R87" s="241"/>
      <c r="S87" s="241"/>
      <c r="T87" s="243"/>
      <c r="U87" s="243"/>
      <c r="V87" s="243"/>
      <c r="W87" s="243"/>
      <c r="X87" s="243"/>
      <c r="Y87" s="243"/>
      <c r="Z87" s="243"/>
      <c r="AA87" s="243"/>
      <c r="AB87" s="243"/>
      <c r="AC87" s="243"/>
      <c r="AD87" s="243"/>
      <c r="AE87" s="243"/>
      <c r="AF87" s="243"/>
      <c r="AG87" s="243"/>
      <c r="AH87" s="243"/>
      <c r="AI87" s="243"/>
      <c r="AJ87" s="243"/>
      <c r="AK87" s="243"/>
      <c r="AL87" s="243"/>
      <c r="AM87" s="243"/>
      <c r="AN87" s="243"/>
    </row>
    <row r="88" spans="1:40">
      <c r="A88" s="240"/>
      <c r="B88" s="247">
        <v>1</v>
      </c>
      <c r="C88" s="247">
        <v>2</v>
      </c>
      <c r="D88" s="247">
        <v>3</v>
      </c>
      <c r="E88" s="247">
        <v>4</v>
      </c>
      <c r="F88" s="247">
        <v>5</v>
      </c>
      <c r="G88" s="247">
        <v>7</v>
      </c>
      <c r="H88" s="247">
        <v>8</v>
      </c>
      <c r="I88" s="247">
        <v>9</v>
      </c>
      <c r="J88" s="247">
        <v>10</v>
      </c>
      <c r="K88" s="247">
        <v>11</v>
      </c>
      <c r="L88" s="247">
        <v>12</v>
      </c>
      <c r="M88" s="247">
        <v>13</v>
      </c>
      <c r="N88" s="247">
        <v>14</v>
      </c>
      <c r="O88" s="939"/>
      <c r="P88" s="939"/>
      <c r="Q88" s="241"/>
      <c r="R88" s="241"/>
      <c r="S88" s="241"/>
      <c r="T88" s="243"/>
      <c r="U88" s="243"/>
      <c r="V88" s="243"/>
      <c r="W88" s="243"/>
      <c r="X88" s="243"/>
      <c r="Y88" s="243"/>
      <c r="Z88" s="243"/>
      <c r="AA88" s="243"/>
      <c r="AB88" s="243"/>
      <c r="AC88" s="243"/>
      <c r="AD88" s="243"/>
      <c r="AE88" s="243"/>
      <c r="AF88" s="243"/>
      <c r="AG88" s="243"/>
      <c r="AH88" s="243"/>
      <c r="AI88" s="243"/>
      <c r="AJ88" s="243"/>
      <c r="AK88" s="243"/>
      <c r="AL88" s="243"/>
      <c r="AM88" s="243"/>
      <c r="AN88" s="243"/>
    </row>
    <row r="89" spans="1:40" ht="60">
      <c r="A89" s="240"/>
      <c r="B89" s="247" t="s">
        <v>5</v>
      </c>
      <c r="C89" s="247" t="s">
        <v>28</v>
      </c>
      <c r="D89" s="247" t="s">
        <v>29</v>
      </c>
      <c r="E89" s="247" t="s">
        <v>215</v>
      </c>
      <c r="F89" s="247" t="s">
        <v>9</v>
      </c>
      <c r="G89" s="247" t="s">
        <v>11</v>
      </c>
      <c r="H89" s="247" t="s">
        <v>12</v>
      </c>
      <c r="I89" s="247" t="s">
        <v>13</v>
      </c>
      <c r="J89" s="247" t="s">
        <v>14</v>
      </c>
      <c r="K89" s="247" t="s">
        <v>15</v>
      </c>
      <c r="L89" s="247" t="s">
        <v>16</v>
      </c>
      <c r="M89" s="247" t="s">
        <v>17</v>
      </c>
      <c r="N89" s="247" t="s">
        <v>216</v>
      </c>
      <c r="O89" s="939"/>
      <c r="P89" s="939"/>
      <c r="Q89" s="241"/>
      <c r="R89" s="241"/>
      <c r="S89" s="241"/>
      <c r="T89" s="243"/>
      <c r="U89" s="243"/>
      <c r="V89" s="243"/>
      <c r="W89" s="243"/>
      <c r="X89" s="243"/>
      <c r="Y89" s="243"/>
      <c r="Z89" s="243"/>
      <c r="AA89" s="243"/>
      <c r="AB89" s="243"/>
      <c r="AC89" s="243"/>
      <c r="AD89" s="243"/>
      <c r="AE89" s="243"/>
      <c r="AF89" s="243"/>
      <c r="AG89" s="243"/>
      <c r="AH89" s="243"/>
      <c r="AI89" s="243"/>
      <c r="AJ89" s="243"/>
      <c r="AK89" s="243"/>
      <c r="AL89" s="243"/>
      <c r="AM89" s="243"/>
      <c r="AN89" s="243"/>
    </row>
    <row r="90" spans="1:40">
      <c r="A90" s="240"/>
      <c r="B90" s="253" t="s">
        <v>24</v>
      </c>
      <c r="C90" s="253" t="s">
        <v>19</v>
      </c>
      <c r="D90" s="253" t="s">
        <v>19</v>
      </c>
      <c r="E90" s="952">
        <f>E30</f>
        <v>333</v>
      </c>
      <c r="F90" s="951">
        <f t="shared" ref="F90:N90" si="25">F30</f>
        <v>9.7500574127382507</v>
      </c>
      <c r="G90" s="951">
        <f t="shared" si="25"/>
        <v>1.4094172546517809</v>
      </c>
      <c r="H90" s="951">
        <f t="shared" si="25"/>
        <v>2.3589143693809662</v>
      </c>
      <c r="I90" s="951">
        <f t="shared" si="25"/>
        <v>5.2129826850845875</v>
      </c>
      <c r="J90" s="951">
        <f t="shared" si="25"/>
        <v>6.4481023474178398</v>
      </c>
      <c r="K90" s="951">
        <f t="shared" si="25"/>
        <v>8.1080836678780877</v>
      </c>
      <c r="L90" s="951">
        <f t="shared" si="25"/>
        <v>12.97134335827338</v>
      </c>
      <c r="M90" s="951">
        <f t="shared" si="25"/>
        <v>21.580932546689606</v>
      </c>
      <c r="N90" s="953">
        <f t="shared" si="25"/>
        <v>2872.3453453453453</v>
      </c>
      <c r="O90" s="939"/>
      <c r="P90" s="939"/>
      <c r="Q90" s="241"/>
      <c r="R90" s="241"/>
      <c r="S90" s="241"/>
      <c r="T90" s="243"/>
      <c r="U90" s="243"/>
      <c r="V90" s="243"/>
      <c r="W90" s="243"/>
      <c r="X90" s="243"/>
      <c r="Y90" s="243"/>
      <c r="Z90" s="243"/>
      <c r="AA90" s="243"/>
      <c r="AB90" s="243"/>
      <c r="AC90" s="243"/>
      <c r="AD90" s="243"/>
      <c r="AE90" s="243"/>
      <c r="AF90" s="243"/>
      <c r="AG90" s="243"/>
      <c r="AH90" s="243"/>
      <c r="AI90" s="243"/>
      <c r="AJ90" s="243"/>
      <c r="AK90" s="243"/>
      <c r="AL90" s="243"/>
      <c r="AM90" s="243"/>
      <c r="AN90" s="243"/>
    </row>
    <row r="91" spans="1:40">
      <c r="A91" s="240"/>
      <c r="B91" s="249" t="s">
        <v>24</v>
      </c>
      <c r="C91" s="945" t="s">
        <v>75</v>
      </c>
      <c r="D91" s="945">
        <v>500</v>
      </c>
      <c r="E91" s="946"/>
      <c r="F91" s="948">
        <f>F$90/F$9*F10</f>
        <v>13.291218546029807</v>
      </c>
      <c r="G91" s="948">
        <f t="shared" ref="G91:M91" si="26">G$90/G$9*G10</f>
        <v>3.0444193600628471</v>
      </c>
      <c r="H91" s="948">
        <f t="shared" si="26"/>
        <v>4.6989570923531367</v>
      </c>
      <c r="I91" s="948">
        <f t="shared" si="26"/>
        <v>8.3780226581550856</v>
      </c>
      <c r="J91" s="948">
        <f t="shared" si="26"/>
        <v>10.324833884668994</v>
      </c>
      <c r="K91" s="948">
        <f t="shared" si="26"/>
        <v>12.876213164002035</v>
      </c>
      <c r="L91" s="948">
        <f t="shared" si="26"/>
        <v>17.515407157642471</v>
      </c>
      <c r="M91" s="948">
        <f t="shared" si="26"/>
        <v>28.676761160547478</v>
      </c>
      <c r="N91" s="945"/>
      <c r="O91" s="939"/>
      <c r="P91" s="939"/>
      <c r="Q91" s="241"/>
      <c r="R91" s="241"/>
      <c r="S91" s="241"/>
      <c r="T91" s="243"/>
      <c r="U91" s="243"/>
      <c r="V91" s="243"/>
      <c r="W91" s="243"/>
      <c r="X91" s="243"/>
      <c r="Y91" s="243"/>
      <c r="Z91" s="243"/>
      <c r="AA91" s="243"/>
      <c r="AB91" s="243"/>
      <c r="AC91" s="243"/>
      <c r="AD91" s="243"/>
      <c r="AE91" s="243"/>
      <c r="AF91" s="243"/>
      <c r="AG91" s="243"/>
      <c r="AH91" s="243"/>
      <c r="AI91" s="243"/>
      <c r="AJ91" s="243"/>
      <c r="AK91" s="243"/>
      <c r="AL91" s="243"/>
      <c r="AM91" s="243"/>
      <c r="AN91" s="243"/>
    </row>
    <row r="92" spans="1:40">
      <c r="A92" s="240"/>
      <c r="B92" s="249" t="s">
        <v>24</v>
      </c>
      <c r="C92" s="945">
        <v>501</v>
      </c>
      <c r="D92" s="945">
        <v>1000</v>
      </c>
      <c r="E92" s="946"/>
      <c r="F92" s="948">
        <f t="shared" ref="F92:M92" si="27">F$90/F$9*F11</f>
        <v>9.7714358581752752</v>
      </c>
      <c r="G92" s="948">
        <f t="shared" si="27"/>
        <v>1.5601451415826186</v>
      </c>
      <c r="H92" s="948">
        <f t="shared" si="27"/>
        <v>2.5032655926753931</v>
      </c>
      <c r="I92" s="948">
        <f t="shared" si="27"/>
        <v>5.2044504229404023</v>
      </c>
      <c r="J92" s="948">
        <f t="shared" si="27"/>
        <v>6.4012683066003548</v>
      </c>
      <c r="K92" s="948">
        <f t="shared" si="27"/>
        <v>7.9319645471573397</v>
      </c>
      <c r="L92" s="948">
        <f t="shared" si="27"/>
        <v>13.14129769812604</v>
      </c>
      <c r="M92" s="948">
        <f t="shared" si="27"/>
        <v>20.411971675474888</v>
      </c>
      <c r="N92" s="945"/>
      <c r="O92" s="939"/>
      <c r="P92" s="939"/>
      <c r="Q92" s="241"/>
      <c r="R92" s="241"/>
      <c r="S92" s="241"/>
      <c r="T92" s="243"/>
      <c r="U92" s="243"/>
      <c r="V92" s="243"/>
      <c r="W92" s="243"/>
      <c r="X92" s="243"/>
      <c r="Y92" s="243"/>
      <c r="Z92" s="243"/>
      <c r="AA92" s="243"/>
      <c r="AB92" s="243"/>
      <c r="AC92" s="243"/>
      <c r="AD92" s="243"/>
      <c r="AE92" s="243"/>
      <c r="AF92" s="243"/>
      <c r="AG92" s="243"/>
      <c r="AH92" s="243"/>
      <c r="AI92" s="243"/>
      <c r="AJ92" s="243"/>
      <c r="AK92" s="243"/>
      <c r="AL92" s="243"/>
      <c r="AM92" s="243"/>
      <c r="AN92" s="243"/>
    </row>
    <row r="93" spans="1:40">
      <c r="A93" s="240"/>
      <c r="B93" s="249" t="s">
        <v>24</v>
      </c>
      <c r="C93" s="945">
        <v>1001</v>
      </c>
      <c r="D93" s="945">
        <v>2000</v>
      </c>
      <c r="E93" s="946"/>
      <c r="F93" s="948">
        <f t="shared" ref="F93:M93" si="28">F$90/F$9*F12</f>
        <v>7.3307321151529266</v>
      </c>
      <c r="G93" s="948">
        <f t="shared" si="28"/>
        <v>1.5459513781302381</v>
      </c>
      <c r="H93" s="948">
        <f t="shared" si="28"/>
        <v>2.4864118466155705</v>
      </c>
      <c r="I93" s="948">
        <f t="shared" si="28"/>
        <v>4.951816874288383</v>
      </c>
      <c r="J93" s="948">
        <f t="shared" si="28"/>
        <v>5.849156080857127</v>
      </c>
      <c r="K93" s="948">
        <f t="shared" si="28"/>
        <v>7.3347128606680796</v>
      </c>
      <c r="L93" s="948">
        <f t="shared" si="28"/>
        <v>9.9820524526091674</v>
      </c>
      <c r="M93" s="948">
        <f t="shared" si="28"/>
        <v>16.040660694157779</v>
      </c>
      <c r="N93" s="945"/>
      <c r="O93" s="939"/>
      <c r="P93" s="939"/>
      <c r="Q93" s="241"/>
      <c r="R93" s="241"/>
      <c r="S93" s="241"/>
      <c r="T93" s="243"/>
      <c r="U93" s="243"/>
      <c r="V93" s="243"/>
      <c r="W93" s="243"/>
      <c r="X93" s="243"/>
      <c r="Y93" s="243"/>
      <c r="Z93" s="243"/>
      <c r="AA93" s="243"/>
      <c r="AB93" s="243"/>
      <c r="AC93" s="243"/>
      <c r="AD93" s="243"/>
      <c r="AE93" s="243"/>
      <c r="AF93" s="243"/>
      <c r="AG93" s="243"/>
      <c r="AH93" s="243"/>
      <c r="AI93" s="243"/>
      <c r="AJ93" s="243"/>
      <c r="AK93" s="243"/>
      <c r="AL93" s="243"/>
      <c r="AM93" s="243"/>
      <c r="AN93" s="243"/>
    </row>
    <row r="94" spans="1:40">
      <c r="A94" s="240"/>
      <c r="B94" s="249" t="s">
        <v>24</v>
      </c>
      <c r="C94" s="945">
        <v>2001</v>
      </c>
      <c r="D94" s="945">
        <v>5000</v>
      </c>
      <c r="E94" s="946"/>
      <c r="F94" s="948">
        <f t="shared" ref="F94:M94" si="29">F$90/F$9*F13</f>
        <v>7.7607000942236333</v>
      </c>
      <c r="G94" s="948">
        <f t="shared" si="29"/>
        <v>1.0624915977528058</v>
      </c>
      <c r="H94" s="948">
        <f t="shared" si="29"/>
        <v>1.6647545898645568</v>
      </c>
      <c r="I94" s="948">
        <f t="shared" si="29"/>
        <v>3.3629755513563717</v>
      </c>
      <c r="J94" s="948">
        <f t="shared" si="29"/>
        <v>4.3952669050571345</v>
      </c>
      <c r="K94" s="948">
        <f t="shared" si="29"/>
        <v>5.4221995175445086</v>
      </c>
      <c r="L94" s="948">
        <f t="shared" si="29"/>
        <v>9.0358174394087687</v>
      </c>
      <c r="M94" s="948">
        <f t="shared" si="29"/>
        <v>16.880114990547153</v>
      </c>
      <c r="N94" s="945"/>
      <c r="O94" s="939"/>
      <c r="P94" s="939"/>
      <c r="Q94" s="241"/>
      <c r="R94" s="241"/>
      <c r="S94" s="241"/>
      <c r="T94" s="243"/>
      <c r="U94" s="243"/>
      <c r="V94" s="243"/>
      <c r="W94" s="243"/>
      <c r="X94" s="243"/>
      <c r="Y94" s="243"/>
      <c r="Z94" s="243"/>
      <c r="AA94" s="243"/>
      <c r="AB94" s="243"/>
      <c r="AC94" s="243"/>
      <c r="AD94" s="243"/>
      <c r="AE94" s="243"/>
      <c r="AF94" s="243"/>
      <c r="AG94" s="243"/>
      <c r="AH94" s="243"/>
      <c r="AI94" s="243"/>
      <c r="AJ94" s="243"/>
      <c r="AK94" s="243"/>
      <c r="AL94" s="243"/>
      <c r="AM94" s="243"/>
      <c r="AN94" s="243"/>
    </row>
    <row r="95" spans="1:40">
      <c r="A95" s="240"/>
      <c r="B95" s="249" t="s">
        <v>24</v>
      </c>
      <c r="C95" s="945">
        <v>5001</v>
      </c>
      <c r="D95" s="945">
        <v>10000</v>
      </c>
      <c r="E95" s="946"/>
      <c r="F95" s="948">
        <f t="shared" ref="F95:M95" si="30">F$90/F$9*F14</f>
        <v>7.4703204575234965</v>
      </c>
      <c r="G95" s="948">
        <f t="shared" si="30"/>
        <v>0.9569259901923316</v>
      </c>
      <c r="H95" s="948">
        <f t="shared" si="30"/>
        <v>1.3727758467492497</v>
      </c>
      <c r="I95" s="948">
        <f t="shared" si="30"/>
        <v>3.6069305904211553</v>
      </c>
      <c r="J95" s="948">
        <f t="shared" si="30"/>
        <v>4.1352782075154124</v>
      </c>
      <c r="K95" s="948">
        <f t="shared" si="30"/>
        <v>5.8002742918821264</v>
      </c>
      <c r="L95" s="948">
        <f t="shared" si="30"/>
        <v>12.659566690107832</v>
      </c>
      <c r="M95" s="948">
        <f t="shared" si="30"/>
        <v>14.364757754068711</v>
      </c>
      <c r="N95" s="945"/>
      <c r="O95" s="939"/>
      <c r="P95" s="939"/>
      <c r="Q95" s="241"/>
      <c r="R95" s="241"/>
      <c r="S95" s="241"/>
      <c r="T95" s="243"/>
      <c r="U95" s="243"/>
      <c r="V95" s="243"/>
      <c r="W95" s="243"/>
      <c r="X95" s="243"/>
      <c r="Y95" s="243"/>
      <c r="Z95" s="243"/>
      <c r="AA95" s="243"/>
      <c r="AB95" s="243"/>
      <c r="AC95" s="243"/>
      <c r="AD95" s="243"/>
      <c r="AE95" s="243"/>
      <c r="AF95" s="243"/>
      <c r="AG95" s="243"/>
      <c r="AH95" s="243"/>
      <c r="AI95" s="243"/>
      <c r="AJ95" s="243"/>
      <c r="AK95" s="243"/>
      <c r="AL95" s="243"/>
      <c r="AM95" s="243"/>
      <c r="AN95" s="243"/>
    </row>
    <row r="96" spans="1:40">
      <c r="A96" s="240"/>
      <c r="B96" s="249" t="s">
        <v>24</v>
      </c>
      <c r="C96" s="945">
        <v>10001</v>
      </c>
      <c r="D96" s="945">
        <v>20000</v>
      </c>
      <c r="E96" s="946"/>
      <c r="F96" s="948">
        <f t="shared" ref="F96:M96" si="31">F$90/F$9*F15</f>
        <v>5.5082365578444445</v>
      </c>
      <c r="G96" s="948">
        <f t="shared" si="31"/>
        <v>0.70558883682431583</v>
      </c>
      <c r="H96" s="948">
        <f t="shared" si="31"/>
        <v>1.0122154930013316</v>
      </c>
      <c r="I96" s="948">
        <f t="shared" si="31"/>
        <v>2.6595682277265631</v>
      </c>
      <c r="J96" s="948">
        <f t="shared" si="31"/>
        <v>3.0491450439122203</v>
      </c>
      <c r="K96" s="948">
        <f t="shared" si="31"/>
        <v>4.2768289635946903</v>
      </c>
      <c r="L96" s="948">
        <f t="shared" si="31"/>
        <v>9.334524328028456</v>
      </c>
      <c r="M96" s="948">
        <f t="shared" si="31"/>
        <v>10.591845993146519</v>
      </c>
      <c r="N96" s="945"/>
      <c r="O96" s="939"/>
      <c r="P96" s="939"/>
      <c r="Q96" s="241"/>
      <c r="R96" s="241"/>
      <c r="S96" s="241"/>
      <c r="T96" s="243"/>
      <c r="U96" s="243"/>
      <c r="V96" s="243"/>
      <c r="W96" s="243"/>
      <c r="X96" s="243"/>
      <c r="Y96" s="243"/>
      <c r="Z96" s="243"/>
      <c r="AA96" s="243"/>
      <c r="AB96" s="243"/>
      <c r="AC96" s="243"/>
      <c r="AD96" s="243"/>
      <c r="AE96" s="243"/>
      <c r="AF96" s="243"/>
      <c r="AG96" s="243"/>
      <c r="AH96" s="243"/>
      <c r="AI96" s="243"/>
      <c r="AJ96" s="243"/>
      <c r="AK96" s="243"/>
      <c r="AL96" s="243"/>
      <c r="AM96" s="243"/>
      <c r="AN96" s="243"/>
    </row>
    <row r="97" spans="1:40">
      <c r="A97" s="240"/>
      <c r="B97" s="249" t="s">
        <v>24</v>
      </c>
      <c r="C97" s="945">
        <v>20001</v>
      </c>
      <c r="D97" s="945" t="s">
        <v>76</v>
      </c>
      <c r="E97" s="946"/>
      <c r="F97" s="948">
        <f t="shared" ref="F97:M97" si="32">F$90/F$9*F16</f>
        <v>4.9058133307548637</v>
      </c>
      <c r="G97" s="948">
        <f t="shared" si="32"/>
        <v>0.62842020043509939</v>
      </c>
      <c r="H97" s="948">
        <f t="shared" si="32"/>
        <v>0.90151180092123673</v>
      </c>
      <c r="I97" s="948">
        <f t="shared" si="32"/>
        <v>2.3686973369093862</v>
      </c>
      <c r="J97" s="948">
        <f t="shared" si="32"/>
        <v>2.7156670282300777</v>
      </c>
      <c r="K97" s="948">
        <f t="shared" si="32"/>
        <v>3.8090819670918465</v>
      </c>
      <c r="L97" s="948">
        <f t="shared" si="32"/>
        <v>8.3136287637250792</v>
      </c>
      <c r="M97" s="948">
        <f t="shared" si="32"/>
        <v>9.4334400356282071</v>
      </c>
      <c r="N97" s="945"/>
      <c r="O97" s="939"/>
      <c r="P97" s="939"/>
      <c r="Q97" s="241"/>
      <c r="R97" s="241"/>
      <c r="S97" s="241"/>
      <c r="T97" s="243"/>
      <c r="U97" s="243"/>
      <c r="V97" s="243"/>
      <c r="W97" s="243"/>
      <c r="X97" s="243"/>
      <c r="Y97" s="243"/>
      <c r="Z97" s="243"/>
      <c r="AA97" s="243"/>
      <c r="AB97" s="243"/>
      <c r="AC97" s="243"/>
      <c r="AD97" s="243"/>
      <c r="AE97" s="243"/>
      <c r="AF97" s="243"/>
      <c r="AG97" s="243"/>
      <c r="AH97" s="243"/>
      <c r="AI97" s="243"/>
      <c r="AJ97" s="243"/>
      <c r="AK97" s="243"/>
      <c r="AL97" s="243"/>
      <c r="AM97" s="243"/>
      <c r="AN97" s="243"/>
    </row>
    <row r="98" spans="1:40">
      <c r="A98" s="240"/>
      <c r="B98" s="250"/>
      <c r="C98" s="250"/>
      <c r="D98" s="250"/>
      <c r="E98" s="250"/>
      <c r="F98" s="250"/>
      <c r="G98" s="250"/>
      <c r="H98" s="251"/>
      <c r="I98" s="251"/>
      <c r="J98" s="250"/>
      <c r="K98" s="250"/>
      <c r="L98" s="250"/>
      <c r="M98" s="250"/>
      <c r="N98" s="250"/>
      <c r="O98" s="939"/>
      <c r="P98" s="939"/>
      <c r="Q98" s="241"/>
      <c r="R98" s="241"/>
      <c r="S98" s="241"/>
      <c r="T98" s="243"/>
      <c r="U98" s="243"/>
      <c r="V98" s="243"/>
      <c r="W98" s="243"/>
      <c r="X98" s="243"/>
      <c r="Y98" s="243"/>
      <c r="Z98" s="243"/>
      <c r="AA98" s="243"/>
      <c r="AB98" s="243"/>
      <c r="AC98" s="243"/>
      <c r="AD98" s="243"/>
      <c r="AE98" s="243"/>
      <c r="AF98" s="243"/>
      <c r="AG98" s="243"/>
      <c r="AH98" s="243"/>
      <c r="AI98" s="243"/>
      <c r="AJ98" s="243"/>
      <c r="AK98" s="243"/>
      <c r="AL98" s="243"/>
      <c r="AM98" s="243"/>
      <c r="AN98" s="243"/>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97</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1162</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1162</v>
      </c>
      <c r="F9" s="54">
        <v>131.39638603069614</v>
      </c>
      <c r="G9" s="54">
        <v>12.158153001304919</v>
      </c>
      <c r="H9" s="54">
        <v>25.802109874704286</v>
      </c>
      <c r="I9" s="54">
        <v>51.063666666666684</v>
      </c>
      <c r="J9" s="54">
        <v>69.035344076655051</v>
      </c>
      <c r="K9" s="54">
        <v>103.75230592125827</v>
      </c>
      <c r="L9" s="54">
        <v>224.42133484488292</v>
      </c>
      <c r="M9" s="54">
        <v>348.1425167770675</v>
      </c>
      <c r="N9" s="59">
        <v>2971.9199655765919</v>
      </c>
      <c r="O9" s="11"/>
      <c r="P9" s="11"/>
      <c r="Q9" s="11"/>
      <c r="AI9" s="43"/>
      <c r="AJ9" s="43"/>
      <c r="AK9" s="43"/>
      <c r="AL9" s="43"/>
    </row>
    <row r="10" spans="1:69" s="44" customFormat="1">
      <c r="A10" s="1"/>
      <c r="B10" s="26" t="s">
        <v>19</v>
      </c>
      <c r="C10" s="53">
        <v>71</v>
      </c>
      <c r="D10" s="53">
        <v>500</v>
      </c>
      <c r="E10" s="28">
        <v>473</v>
      </c>
      <c r="F10" s="56">
        <v>94.171764349647589</v>
      </c>
      <c r="G10" s="56">
        <v>12.803920534458511</v>
      </c>
      <c r="H10" s="56">
        <v>25.226434135245064</v>
      </c>
      <c r="I10" s="56">
        <v>42.326058598898314</v>
      </c>
      <c r="J10" s="56">
        <v>50.358585858585862</v>
      </c>
      <c r="K10" s="56">
        <v>62.009639126305778</v>
      </c>
      <c r="L10" s="56">
        <v>121.27542288557223</v>
      </c>
      <c r="M10" s="56">
        <v>223.6734617030381</v>
      </c>
      <c r="N10" s="53">
        <v>303.02536997885835</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194</v>
      </c>
      <c r="F11" s="56">
        <v>120.79878756947122</v>
      </c>
      <c r="G11" s="56">
        <v>6.6784998481627689</v>
      </c>
      <c r="H11" s="56">
        <v>18.390317700453856</v>
      </c>
      <c r="I11" s="56">
        <v>38.401836969001145</v>
      </c>
      <c r="J11" s="56">
        <v>57.918433100455175</v>
      </c>
      <c r="K11" s="56">
        <v>83.108614232209732</v>
      </c>
      <c r="L11" s="56">
        <v>212.96949152542373</v>
      </c>
      <c r="M11" s="56">
        <v>400.41721689348503</v>
      </c>
      <c r="N11" s="53">
        <v>705.25773195876286</v>
      </c>
      <c r="O11" s="11"/>
      <c r="P11" s="11"/>
      <c r="Q11" s="34" t="s">
        <v>23</v>
      </c>
      <c r="AI11" s="1"/>
      <c r="AJ11" s="43"/>
      <c r="AK11" s="43"/>
      <c r="AL11" s="43"/>
    </row>
    <row r="12" spans="1:69">
      <c r="B12" s="26" t="s">
        <v>19</v>
      </c>
      <c r="C12" s="53">
        <v>1001</v>
      </c>
      <c r="D12" s="53">
        <v>2000</v>
      </c>
      <c r="E12" s="28">
        <v>155</v>
      </c>
      <c r="F12" s="56">
        <v>156.11310658488168</v>
      </c>
      <c r="G12" s="56">
        <v>9.4369112161843631</v>
      </c>
      <c r="H12" s="56">
        <v>24.315023319103958</v>
      </c>
      <c r="I12" s="56">
        <v>53.44475568636738</v>
      </c>
      <c r="J12" s="56">
        <v>79.940503432494282</v>
      </c>
      <c r="K12" s="56">
        <v>151.48334538752587</v>
      </c>
      <c r="L12" s="56">
        <v>335.75266855614552</v>
      </c>
      <c r="M12" s="56">
        <v>378.47137504803834</v>
      </c>
      <c r="N12" s="53">
        <v>1459.0709677419354</v>
      </c>
      <c r="O12" s="11"/>
      <c r="P12" s="11"/>
      <c r="Q12" s="34" t="s">
        <v>25</v>
      </c>
      <c r="AI12" s="1"/>
      <c r="AJ12" s="43"/>
      <c r="AK12" s="43"/>
      <c r="AL12" s="43"/>
    </row>
    <row r="13" spans="1:69">
      <c r="B13" s="26" t="s">
        <v>19</v>
      </c>
      <c r="C13" s="53">
        <v>2001</v>
      </c>
      <c r="D13" s="53">
        <v>5000</v>
      </c>
      <c r="E13" s="28">
        <v>163</v>
      </c>
      <c r="F13" s="56">
        <v>169.68932259862029</v>
      </c>
      <c r="G13" s="56">
        <v>13.67682263141635</v>
      </c>
      <c r="H13" s="56">
        <v>33.805309855710448</v>
      </c>
      <c r="I13" s="56">
        <v>86.134657256863804</v>
      </c>
      <c r="J13" s="56">
        <v>125.58392165793668</v>
      </c>
      <c r="K13" s="56">
        <v>159.91786751815675</v>
      </c>
      <c r="L13" s="56">
        <v>306.36572216261749</v>
      </c>
      <c r="M13" s="56">
        <v>367.01003438591619</v>
      </c>
      <c r="N13" s="53">
        <v>3185.7852760736196</v>
      </c>
      <c r="O13" s="11"/>
      <c r="P13" s="11"/>
      <c r="Q13" s="34" t="s">
        <v>26</v>
      </c>
      <c r="AI13" s="1"/>
      <c r="AJ13" s="43"/>
      <c r="AK13" s="43"/>
      <c r="AL13" s="43"/>
    </row>
    <row r="14" spans="1:69">
      <c r="B14" s="26" t="s">
        <v>19</v>
      </c>
      <c r="C14" s="53">
        <v>5001</v>
      </c>
      <c r="D14" s="53">
        <v>10000</v>
      </c>
      <c r="E14" s="28">
        <v>101</v>
      </c>
      <c r="F14" s="56">
        <v>194.82134837922555</v>
      </c>
      <c r="G14" s="56">
        <v>24.632414111435779</v>
      </c>
      <c r="H14" s="56">
        <v>64.382826085918396</v>
      </c>
      <c r="I14" s="56">
        <v>153.81941846934652</v>
      </c>
      <c r="J14" s="56">
        <v>169.02883557120845</v>
      </c>
      <c r="K14" s="56">
        <v>190.65975082566172</v>
      </c>
      <c r="L14" s="56">
        <v>404.48035324391753</v>
      </c>
      <c r="M14" s="56">
        <v>404.48035324391753</v>
      </c>
      <c r="N14" s="53">
        <v>7145.0396039603957</v>
      </c>
      <c r="O14" s="11"/>
      <c r="P14" s="11"/>
      <c r="Q14" s="34" t="s">
        <v>27</v>
      </c>
      <c r="AI14" s="1"/>
      <c r="AJ14" s="43"/>
      <c r="AK14" s="43"/>
      <c r="AL14" s="43"/>
    </row>
    <row r="15" spans="1:69">
      <c r="B15" s="26" t="s">
        <v>19</v>
      </c>
      <c r="C15" s="53">
        <v>10001</v>
      </c>
      <c r="D15" s="53">
        <v>20000</v>
      </c>
      <c r="E15" s="28">
        <v>52</v>
      </c>
      <c r="F15" s="56">
        <v>168.71216197469761</v>
      </c>
      <c r="G15" s="56">
        <v>27.126328419312095</v>
      </c>
      <c r="H15" s="56">
        <v>38.058767566882644</v>
      </c>
      <c r="I15" s="56">
        <v>124.39096202736513</v>
      </c>
      <c r="J15" s="56">
        <v>139.23019909291003</v>
      </c>
      <c r="K15" s="56">
        <v>177.10317349282718</v>
      </c>
      <c r="L15" s="56">
        <v>255.25167710008355</v>
      </c>
      <c r="M15" s="56">
        <v>394.23479327693167</v>
      </c>
      <c r="N15" s="53">
        <v>13080.134615384615</v>
      </c>
      <c r="O15" s="11"/>
      <c r="P15" s="11"/>
      <c r="Q15" s="11"/>
      <c r="AI15" s="1"/>
      <c r="AJ15" s="43"/>
      <c r="AK15" s="43"/>
      <c r="AL15" s="43"/>
    </row>
    <row r="16" spans="1:69">
      <c r="B16" s="26" t="s">
        <v>19</v>
      </c>
      <c r="C16" s="53">
        <v>20001</v>
      </c>
      <c r="D16" s="53">
        <v>316098</v>
      </c>
      <c r="E16" s="28">
        <v>24</v>
      </c>
      <c r="F16" s="56">
        <v>183.22964702459126</v>
      </c>
      <c r="G16" s="30">
        <v>29.460517387532001</v>
      </c>
      <c r="H16" s="30">
        <v>41.333680191453588</v>
      </c>
      <c r="I16" s="30">
        <v>135.09465943979586</v>
      </c>
      <c r="J16" s="30">
        <v>151.21079557254129</v>
      </c>
      <c r="K16" s="30">
        <v>192.34269531139316</v>
      </c>
      <c r="L16" s="30">
        <v>277.21578663959912</v>
      </c>
      <c r="M16" s="30">
        <v>428.15823809891265</v>
      </c>
      <c r="N16" s="53">
        <v>42748.541666666664</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3453371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1162</v>
      </c>
      <c r="F26" s="54">
        <v>131.39638603069614</v>
      </c>
      <c r="G26" s="54">
        <v>12.158153001304919</v>
      </c>
      <c r="H26" s="54">
        <v>25.802109874704286</v>
      </c>
      <c r="I26" s="54">
        <v>51.063666666666684</v>
      </c>
      <c r="J26" s="54">
        <v>69.035344076655051</v>
      </c>
      <c r="K26" s="54">
        <v>103.75230592125827</v>
      </c>
      <c r="L26" s="54">
        <v>224.42133484488292</v>
      </c>
      <c r="M26" s="54">
        <v>348.1425167770675</v>
      </c>
      <c r="N26" s="59">
        <v>2971.9199655765919</v>
      </c>
      <c r="O26" s="11"/>
      <c r="P26" s="11"/>
      <c r="Q26" s="11"/>
      <c r="AI26" s="43"/>
      <c r="AJ26" s="43"/>
      <c r="AK26" s="43"/>
      <c r="AL26" s="43"/>
    </row>
    <row r="27" spans="1:69">
      <c r="B27" s="28" t="s">
        <v>20</v>
      </c>
      <c r="C27" s="28" t="s">
        <v>19</v>
      </c>
      <c r="D27" s="28" t="s">
        <v>19</v>
      </c>
      <c r="E27" s="28">
        <v>405</v>
      </c>
      <c r="F27" s="56">
        <v>114.62327339924792</v>
      </c>
      <c r="G27" s="56">
        <v>11.945517179670723</v>
      </c>
      <c r="H27" s="56">
        <v>21.032301553715012</v>
      </c>
      <c r="I27" s="56">
        <v>40.62571187026861</v>
      </c>
      <c r="J27" s="56">
        <v>52.760975609756095</v>
      </c>
      <c r="K27" s="56">
        <v>72.421085539763851</v>
      </c>
      <c r="L27" s="56">
        <v>206.36104785589464</v>
      </c>
      <c r="M27" s="56">
        <v>338.61278550690997</v>
      </c>
      <c r="N27" s="33">
        <v>1919.6197530864197</v>
      </c>
      <c r="O27" s="11"/>
      <c r="P27" s="11"/>
      <c r="Q27" s="11"/>
      <c r="AI27" s="43"/>
      <c r="AJ27" s="43"/>
      <c r="AK27" s="43"/>
      <c r="AL27" s="43"/>
    </row>
    <row r="28" spans="1:69">
      <c r="B28" s="28" t="s">
        <v>21</v>
      </c>
      <c r="C28" s="28" t="s">
        <v>19</v>
      </c>
      <c r="D28" s="28" t="s">
        <v>19</v>
      </c>
      <c r="E28" s="28">
        <v>205</v>
      </c>
      <c r="F28" s="56">
        <v>144.23865656785398</v>
      </c>
      <c r="G28" s="56">
        <v>12.911047261580176</v>
      </c>
      <c r="H28" s="56">
        <v>30.762516894690492</v>
      </c>
      <c r="I28" s="56">
        <v>69.718716272194641</v>
      </c>
      <c r="J28" s="56">
        <v>93.622629582806567</v>
      </c>
      <c r="K28" s="56">
        <v>134.35411376565162</v>
      </c>
      <c r="L28" s="56">
        <v>240.31294381191623</v>
      </c>
      <c r="M28" s="56">
        <v>363.08762060637719</v>
      </c>
      <c r="N28" s="33">
        <v>4817.6585365853662</v>
      </c>
      <c r="O28" s="11"/>
      <c r="P28" s="11"/>
      <c r="Q28" s="11"/>
      <c r="AI28" s="43"/>
      <c r="AJ28" s="43"/>
      <c r="AK28" s="43"/>
      <c r="AL28" s="43"/>
    </row>
    <row r="29" spans="1:69" s="44" customFormat="1">
      <c r="A29" s="1"/>
      <c r="B29" s="28" t="s">
        <v>22</v>
      </c>
      <c r="C29" s="28" t="s">
        <v>19</v>
      </c>
      <c r="D29" s="28" t="s">
        <v>19</v>
      </c>
      <c r="E29" s="28">
        <v>122</v>
      </c>
      <c r="F29" s="56">
        <v>157.27519775950529</v>
      </c>
      <c r="G29" s="56">
        <v>12.49754337445545</v>
      </c>
      <c r="H29" s="56">
        <v>30.32497957116599</v>
      </c>
      <c r="I29" s="56">
        <v>57.154589235127489</v>
      </c>
      <c r="J29" s="56">
        <v>89.041015901060064</v>
      </c>
      <c r="K29" s="56">
        <v>127.07794938013103</v>
      </c>
      <c r="L29" s="56">
        <v>279.12540275893184</v>
      </c>
      <c r="M29" s="56">
        <v>414.31064323607427</v>
      </c>
      <c r="N29" s="33">
        <v>3391.5901639344261</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430</v>
      </c>
      <c r="F30" s="56">
        <v>133.72947934396197</v>
      </c>
      <c r="G30" s="56">
        <v>11.811985012402683</v>
      </c>
      <c r="H30" s="56">
        <v>29.119433863253356</v>
      </c>
      <c r="I30" s="56">
        <v>54.734024390243903</v>
      </c>
      <c r="J30" s="56">
        <v>73.219418911462327</v>
      </c>
      <c r="K30" s="56">
        <v>107.07830303030295</v>
      </c>
      <c r="L30" s="56">
        <v>224.93739898641925</v>
      </c>
      <c r="M30" s="56">
        <v>345.4132798301826</v>
      </c>
      <c r="N30" s="33">
        <v>2964.025581395349</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71</v>
      </c>
      <c r="C37" s="53">
        <v>500</v>
      </c>
      <c r="D37" s="53">
        <v>303.02536997885835</v>
      </c>
      <c r="E37" s="56">
        <v>94.171764349647589</v>
      </c>
      <c r="F37" s="948">
        <v>82.15047778420255</v>
      </c>
      <c r="G37" s="948">
        <v>103.37581714952536</v>
      </c>
      <c r="H37" s="948">
        <v>112.71910368974922</v>
      </c>
      <c r="I37" s="948">
        <v>95.843891874154096</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705.25773195876286</v>
      </c>
      <c r="E38" s="56">
        <v>120.79878756947122</v>
      </c>
      <c r="F38" s="948">
        <v>105.37848773586862</v>
      </c>
      <c r="G38" s="948">
        <v>132.60528208116497</v>
      </c>
      <c r="H38" s="948">
        <v>144.59037860948999</v>
      </c>
      <c r="I38" s="948">
        <v>122.94370838535357</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1459.0709677419354</v>
      </c>
      <c r="E39" s="56">
        <v>156.11310658488168</v>
      </c>
      <c r="F39" s="948">
        <v>136.18483611188876</v>
      </c>
      <c r="G39" s="948">
        <v>171.37111184456091</v>
      </c>
      <c r="H39" s="948">
        <v>186.85993163656809</v>
      </c>
      <c r="I39" s="948">
        <v>158.88507357795604</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3185.7852760736196</v>
      </c>
      <c r="E40" s="56">
        <v>169.68932259862029</v>
      </c>
      <c r="F40" s="948">
        <v>148.02801054673563</v>
      </c>
      <c r="G40" s="948">
        <v>186.27422461844785</v>
      </c>
      <c r="H40" s="948">
        <v>203.11001371940171</v>
      </c>
      <c r="I40" s="948">
        <v>172.7023508549299</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7145.0396039603957</v>
      </c>
      <c r="E41" s="56">
        <v>194.82134837922555</v>
      </c>
      <c r="F41" s="948">
        <v>169.95186362329045</v>
      </c>
      <c r="G41" s="948">
        <v>213.86257575145632</v>
      </c>
      <c r="H41" s="948">
        <v>233.19184811489475</v>
      </c>
      <c r="I41" s="948">
        <v>198.28062453525942</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13080.134615384615</v>
      </c>
      <c r="E42" s="56">
        <v>168.71216197469761</v>
      </c>
      <c r="F42" s="948">
        <v>147.17558718309223</v>
      </c>
      <c r="G42" s="948">
        <v>185.20155938081575</v>
      </c>
      <c r="H42" s="948">
        <v>201.94039912791411</v>
      </c>
      <c r="I42" s="948">
        <v>171.70783962505425</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316098</v>
      </c>
      <c r="D43" s="53">
        <v>42748.541666666664</v>
      </c>
      <c r="E43" s="56">
        <v>183.22964702459126</v>
      </c>
      <c r="F43" s="948">
        <v>159.83987505440942</v>
      </c>
      <c r="G43" s="948">
        <v>201.13793787338236</v>
      </c>
      <c r="H43" s="948">
        <v>219.3171352860858</v>
      </c>
      <c r="I43" s="948">
        <v>186.48309924789112</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2971.9199655765919</v>
      </c>
      <c r="E44" s="54">
        <v>131.39638603069614</v>
      </c>
      <c r="F44" s="54">
        <v>114.62327339924792</v>
      </c>
      <c r="G44" s="54">
        <v>144.23865656785398</v>
      </c>
      <c r="H44" s="54">
        <v>157.27519775950529</v>
      </c>
      <c r="I44" s="54">
        <v>133.72947934396197</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223"/>
      <c r="B46" s="227" t="s">
        <v>221</v>
      </c>
      <c r="C46" s="228"/>
      <c r="D46" s="228"/>
      <c r="E46" s="228"/>
      <c r="F46" s="228"/>
      <c r="G46" s="228"/>
      <c r="H46" s="228"/>
      <c r="I46" s="228"/>
      <c r="J46" s="228"/>
      <c r="K46" s="228"/>
      <c r="L46" s="229"/>
      <c r="M46" s="229"/>
      <c r="N46" s="228"/>
      <c r="O46" s="228"/>
      <c r="P46" s="228"/>
      <c r="Q46" s="228"/>
      <c r="R46" s="228"/>
      <c r="S46" s="228"/>
      <c r="T46" s="228"/>
      <c r="U46" s="228"/>
      <c r="V46" s="228"/>
      <c r="W46" s="228"/>
      <c r="X46" s="228"/>
      <c r="Y46" s="228"/>
      <c r="Z46" s="228"/>
      <c r="AA46" s="228"/>
      <c r="AB46" s="228"/>
      <c r="AC46" s="228"/>
      <c r="AD46" s="228"/>
      <c r="AE46" s="226"/>
      <c r="AF46" s="226"/>
      <c r="AG46" s="226"/>
      <c r="AH46" s="226"/>
      <c r="AI46" s="226"/>
      <c r="AJ46" s="226"/>
      <c r="AK46" s="226"/>
      <c r="AL46" s="226"/>
      <c r="AM46" s="224"/>
      <c r="AN46" s="224"/>
    </row>
    <row r="47" spans="1:40">
      <c r="A47" s="222"/>
      <c r="B47" s="222"/>
      <c r="C47" s="222"/>
      <c r="D47" s="222"/>
      <c r="E47" s="222"/>
      <c r="F47" s="222"/>
      <c r="G47" s="222"/>
      <c r="H47" s="222"/>
      <c r="I47" s="222"/>
      <c r="J47" s="222"/>
      <c r="K47" s="222"/>
      <c r="L47" s="222"/>
      <c r="M47" s="222"/>
      <c r="N47" s="222"/>
      <c r="O47" s="222"/>
      <c r="P47" s="222"/>
      <c r="Q47" s="222"/>
      <c r="R47" s="222"/>
      <c r="S47" s="222"/>
      <c r="T47" s="222"/>
      <c r="U47" s="222"/>
      <c r="V47" s="222"/>
      <c r="W47" s="222"/>
      <c r="X47" s="222"/>
      <c r="Y47" s="222"/>
      <c r="Z47" s="222"/>
      <c r="AA47" s="222"/>
      <c r="AB47" s="222"/>
      <c r="AC47" s="222"/>
      <c r="AD47" s="222"/>
      <c r="AE47" s="222"/>
      <c r="AF47" s="222"/>
      <c r="AG47" s="222"/>
      <c r="AH47" s="222"/>
      <c r="AI47" s="222"/>
      <c r="AJ47" s="222"/>
      <c r="AK47" s="222"/>
      <c r="AL47" s="222"/>
      <c r="AM47" s="222"/>
      <c r="AN47" s="222"/>
    </row>
    <row r="48" spans="1:40">
      <c r="A48" s="223"/>
      <c r="B48" s="238" t="s">
        <v>218</v>
      </c>
      <c r="C48" s="224"/>
      <c r="D48" s="224"/>
      <c r="E48" s="224"/>
      <c r="F48" s="224"/>
      <c r="G48" s="224"/>
      <c r="H48" s="224"/>
      <c r="I48" s="224"/>
      <c r="J48" s="224"/>
      <c r="K48" s="224"/>
      <c r="L48" s="224"/>
      <c r="M48" s="224"/>
      <c r="N48" s="225"/>
      <c r="O48" s="225"/>
      <c r="P48" s="939"/>
      <c r="Q48" s="224"/>
      <c r="R48" s="224"/>
      <c r="S48" s="224"/>
      <c r="T48" s="226"/>
      <c r="U48" s="226"/>
      <c r="V48" s="226"/>
      <c r="W48" s="226"/>
      <c r="X48" s="226"/>
      <c r="Y48" s="226"/>
      <c r="Z48" s="226"/>
      <c r="AA48" s="226"/>
      <c r="AB48" s="226"/>
      <c r="AC48" s="226"/>
      <c r="AD48" s="226"/>
      <c r="AE48" s="226"/>
      <c r="AF48" s="226"/>
      <c r="AG48" s="226"/>
      <c r="AH48" s="226"/>
      <c r="AI48" s="226"/>
      <c r="AJ48" s="226"/>
      <c r="AK48" s="226"/>
      <c r="AL48" s="226"/>
      <c r="AM48" s="226"/>
      <c r="AN48" s="226"/>
    </row>
    <row r="49" spans="1:40">
      <c r="A49" s="223"/>
      <c r="B49" s="230">
        <v>1</v>
      </c>
      <c r="C49" s="230">
        <v>2</v>
      </c>
      <c r="D49" s="230">
        <v>3</v>
      </c>
      <c r="E49" s="230">
        <v>4</v>
      </c>
      <c r="F49" s="230">
        <v>5</v>
      </c>
      <c r="G49" s="230">
        <v>7</v>
      </c>
      <c r="H49" s="230">
        <v>8</v>
      </c>
      <c r="I49" s="230">
        <v>9</v>
      </c>
      <c r="J49" s="230">
        <v>10</v>
      </c>
      <c r="K49" s="230">
        <v>11</v>
      </c>
      <c r="L49" s="230">
        <v>12</v>
      </c>
      <c r="M49" s="230">
        <v>13</v>
      </c>
      <c r="N49" s="230">
        <v>14</v>
      </c>
      <c r="O49" s="939"/>
      <c r="P49" s="939"/>
      <c r="Q49" s="224"/>
      <c r="R49" s="224"/>
      <c r="S49" s="224"/>
      <c r="T49" s="226"/>
      <c r="U49" s="226"/>
      <c r="V49" s="226"/>
      <c r="W49" s="226"/>
      <c r="X49" s="226"/>
      <c r="Y49" s="226"/>
      <c r="Z49" s="226"/>
      <c r="AA49" s="226"/>
      <c r="AB49" s="226"/>
      <c r="AC49" s="226"/>
      <c r="AD49" s="226"/>
      <c r="AE49" s="226"/>
      <c r="AF49" s="226"/>
      <c r="AG49" s="226"/>
      <c r="AH49" s="226"/>
      <c r="AI49" s="226"/>
      <c r="AJ49" s="226"/>
      <c r="AK49" s="226"/>
      <c r="AL49" s="226"/>
      <c r="AM49" s="226"/>
      <c r="AN49" s="226"/>
    </row>
    <row r="50" spans="1:40" ht="60">
      <c r="A50" s="223"/>
      <c r="B50" s="230" t="s">
        <v>5</v>
      </c>
      <c r="C50" s="230" t="s">
        <v>28</v>
      </c>
      <c r="D50" s="230" t="s">
        <v>29</v>
      </c>
      <c r="E50" s="230" t="s">
        <v>215</v>
      </c>
      <c r="F50" s="230" t="s">
        <v>88</v>
      </c>
      <c r="G50" s="230" t="s">
        <v>11</v>
      </c>
      <c r="H50" s="230" t="s">
        <v>12</v>
      </c>
      <c r="I50" s="230" t="s">
        <v>13</v>
      </c>
      <c r="J50" s="230" t="s">
        <v>14</v>
      </c>
      <c r="K50" s="230" t="s">
        <v>15</v>
      </c>
      <c r="L50" s="230" t="s">
        <v>16</v>
      </c>
      <c r="M50" s="230" t="s">
        <v>17</v>
      </c>
      <c r="N50" s="230" t="s">
        <v>216</v>
      </c>
      <c r="O50" s="939"/>
      <c r="P50" s="939"/>
      <c r="Q50" s="224"/>
      <c r="R50" s="224"/>
      <c r="S50" s="224"/>
      <c r="T50" s="226"/>
      <c r="U50" s="226"/>
      <c r="V50" s="226"/>
      <c r="W50" s="226"/>
      <c r="X50" s="226"/>
      <c r="Y50" s="226"/>
      <c r="Z50" s="226"/>
      <c r="AA50" s="226"/>
      <c r="AB50" s="226"/>
      <c r="AC50" s="226"/>
      <c r="AD50" s="226"/>
      <c r="AE50" s="226"/>
      <c r="AF50" s="226"/>
      <c r="AG50" s="226"/>
      <c r="AH50" s="226"/>
      <c r="AI50" s="226"/>
      <c r="AJ50" s="226"/>
      <c r="AK50" s="226"/>
      <c r="AL50" s="226"/>
      <c r="AM50" s="226"/>
      <c r="AN50" s="226"/>
    </row>
    <row r="51" spans="1:40">
      <c r="A51" s="223"/>
      <c r="B51" s="236" t="s">
        <v>20</v>
      </c>
      <c r="C51" s="236" t="s">
        <v>19</v>
      </c>
      <c r="D51" s="236" t="s">
        <v>19</v>
      </c>
      <c r="E51" s="236">
        <f t="shared" ref="E51" si="0">E27</f>
        <v>405</v>
      </c>
      <c r="F51" s="951">
        <f>F27</f>
        <v>114.62327339924792</v>
      </c>
      <c r="G51" s="951">
        <f t="shared" ref="G51:N51" si="1">G27</f>
        <v>11.945517179670723</v>
      </c>
      <c r="H51" s="951">
        <f t="shared" si="1"/>
        <v>21.032301553715012</v>
      </c>
      <c r="I51" s="951">
        <f t="shared" si="1"/>
        <v>40.62571187026861</v>
      </c>
      <c r="J51" s="951">
        <f t="shared" si="1"/>
        <v>52.760975609756095</v>
      </c>
      <c r="K51" s="951">
        <f t="shared" si="1"/>
        <v>72.421085539763851</v>
      </c>
      <c r="L51" s="951">
        <f t="shared" si="1"/>
        <v>206.36104785589464</v>
      </c>
      <c r="M51" s="951">
        <f t="shared" si="1"/>
        <v>338.61278550690997</v>
      </c>
      <c r="N51" s="952">
        <f t="shared" si="1"/>
        <v>1919.6197530864197</v>
      </c>
      <c r="O51" s="939"/>
      <c r="P51" s="939"/>
      <c r="Q51" s="224"/>
      <c r="R51" s="224"/>
      <c r="S51" s="224"/>
      <c r="T51" s="226"/>
      <c r="U51" s="226"/>
      <c r="V51" s="226"/>
      <c r="W51" s="226"/>
      <c r="X51" s="226"/>
      <c r="Y51" s="226"/>
      <c r="Z51" s="226"/>
      <c r="AA51" s="226"/>
      <c r="AB51" s="226"/>
      <c r="AC51" s="226"/>
      <c r="AD51" s="226"/>
      <c r="AE51" s="226"/>
      <c r="AF51" s="226"/>
      <c r="AG51" s="226"/>
      <c r="AH51" s="226"/>
      <c r="AI51" s="226"/>
      <c r="AJ51" s="226"/>
      <c r="AK51" s="226"/>
      <c r="AL51" s="226"/>
      <c r="AM51" s="226"/>
      <c r="AN51" s="226"/>
    </row>
    <row r="52" spans="1:40">
      <c r="A52" s="223"/>
      <c r="B52" s="232" t="s">
        <v>20</v>
      </c>
      <c r="C52" s="231" t="s">
        <v>75</v>
      </c>
      <c r="D52" s="231">
        <v>500</v>
      </c>
      <c r="E52" s="232"/>
      <c r="F52" s="948">
        <f>F$51/F$9*F10</f>
        <v>82.15047778420255</v>
      </c>
      <c r="G52" s="948">
        <f t="shared" ref="G52:M52" si="2">G$51/G$9*G10</f>
        <v>12.579990784381231</v>
      </c>
      <c r="H52" s="948">
        <f t="shared" si="2"/>
        <v>20.563045907248117</v>
      </c>
      <c r="I52" s="948">
        <f t="shared" si="2"/>
        <v>33.674163519585633</v>
      </c>
      <c r="J52" s="948">
        <f t="shared" si="2"/>
        <v>38.487070003974026</v>
      </c>
      <c r="K52" s="948">
        <f t="shared" si="2"/>
        <v>43.283909110071527</v>
      </c>
      <c r="L52" s="948">
        <f t="shared" si="2"/>
        <v>111.51579400029607</v>
      </c>
      <c r="M52" s="948">
        <f t="shared" si="2"/>
        <v>217.55083122966573</v>
      </c>
      <c r="N52" s="231"/>
      <c r="O52" s="939"/>
      <c r="P52" s="939"/>
      <c r="Q52" s="224"/>
      <c r="R52" s="224"/>
      <c r="S52" s="224"/>
      <c r="T52" s="226"/>
      <c r="U52" s="226"/>
      <c r="V52" s="226"/>
      <c r="W52" s="226"/>
      <c r="X52" s="226"/>
      <c r="Y52" s="226"/>
      <c r="Z52" s="226"/>
      <c r="AA52" s="226"/>
      <c r="AB52" s="226"/>
      <c r="AC52" s="226"/>
      <c r="AD52" s="226"/>
      <c r="AE52" s="226"/>
      <c r="AF52" s="226"/>
      <c r="AG52" s="226"/>
      <c r="AH52" s="226"/>
      <c r="AI52" s="226"/>
      <c r="AJ52" s="226"/>
      <c r="AK52" s="226"/>
      <c r="AL52" s="226"/>
      <c r="AM52" s="226"/>
      <c r="AN52" s="226"/>
    </row>
    <row r="53" spans="1:40">
      <c r="A53" s="223"/>
      <c r="B53" s="232" t="s">
        <v>20</v>
      </c>
      <c r="C53" s="231">
        <v>501</v>
      </c>
      <c r="D53" s="231">
        <v>1000</v>
      </c>
      <c r="E53" s="232"/>
      <c r="F53" s="948">
        <f t="shared" ref="F53:M53" si="3">F$51/F$9*F11</f>
        <v>105.37848773586862</v>
      </c>
      <c r="G53" s="948">
        <f t="shared" si="3"/>
        <v>6.5616985295459092</v>
      </c>
      <c r="H53" s="948">
        <f t="shared" si="3"/>
        <v>14.990661981629954</v>
      </c>
      <c r="I53" s="948">
        <f t="shared" si="3"/>
        <v>30.552094391805053</v>
      </c>
      <c r="J53" s="948">
        <f t="shared" si="3"/>
        <v>44.264761435465402</v>
      </c>
      <c r="K53" s="948">
        <f t="shared" si="3"/>
        <v>58.011395572933239</v>
      </c>
      <c r="L53" s="948">
        <f t="shared" si="3"/>
        <v>195.83079061043912</v>
      </c>
      <c r="M53" s="948">
        <f t="shared" si="3"/>
        <v>389.45656632927148</v>
      </c>
      <c r="N53" s="231"/>
      <c r="O53" s="939"/>
      <c r="P53" s="939"/>
      <c r="Q53" s="224"/>
      <c r="R53" s="224"/>
      <c r="S53" s="224"/>
      <c r="T53" s="226"/>
      <c r="U53" s="226"/>
      <c r="V53" s="226"/>
      <c r="W53" s="226"/>
      <c r="X53" s="226"/>
      <c r="Y53" s="226"/>
      <c r="Z53" s="226"/>
      <c r="AA53" s="226"/>
      <c r="AB53" s="226"/>
      <c r="AC53" s="226"/>
      <c r="AD53" s="226"/>
      <c r="AE53" s="226"/>
      <c r="AF53" s="226"/>
      <c r="AG53" s="226"/>
      <c r="AH53" s="226"/>
      <c r="AI53" s="226"/>
      <c r="AJ53" s="226"/>
      <c r="AK53" s="226"/>
      <c r="AL53" s="226"/>
      <c r="AM53" s="226"/>
      <c r="AN53" s="226"/>
    </row>
    <row r="54" spans="1:40">
      <c r="A54" s="223"/>
      <c r="B54" s="232" t="s">
        <v>20</v>
      </c>
      <c r="C54" s="231">
        <v>1001</v>
      </c>
      <c r="D54" s="231">
        <v>2000</v>
      </c>
      <c r="E54" s="232"/>
      <c r="F54" s="948">
        <f t="shared" ref="F54:M54" si="4">F$51/F$9*F12</f>
        <v>136.18483611188876</v>
      </c>
      <c r="G54" s="948">
        <f t="shared" si="4"/>
        <v>9.2718676137616143</v>
      </c>
      <c r="H54" s="948">
        <f t="shared" si="4"/>
        <v>19.820119564500072</v>
      </c>
      <c r="I54" s="948">
        <f t="shared" si="4"/>
        <v>42.520081052240542</v>
      </c>
      <c r="J54" s="948">
        <f t="shared" si="4"/>
        <v>61.095356418448297</v>
      </c>
      <c r="K54" s="948">
        <f t="shared" si="4"/>
        <v>105.73826014513467</v>
      </c>
      <c r="L54" s="948">
        <f t="shared" si="4"/>
        <v>308.73300237496954</v>
      </c>
      <c r="M54" s="948">
        <f t="shared" si="4"/>
        <v>368.11144966160708</v>
      </c>
      <c r="N54" s="231"/>
      <c r="O54" s="939"/>
      <c r="P54" s="939"/>
      <c r="Q54" s="224"/>
      <c r="R54" s="224"/>
      <c r="S54" s="224"/>
      <c r="T54" s="226"/>
      <c r="U54" s="226"/>
      <c r="V54" s="226"/>
      <c r="W54" s="226"/>
      <c r="X54" s="226"/>
      <c r="Y54" s="226"/>
      <c r="Z54" s="226"/>
      <c r="AA54" s="226"/>
      <c r="AB54" s="226"/>
      <c r="AC54" s="226"/>
      <c r="AD54" s="226"/>
      <c r="AE54" s="226"/>
      <c r="AF54" s="226"/>
      <c r="AG54" s="226"/>
      <c r="AH54" s="226"/>
      <c r="AI54" s="226"/>
      <c r="AJ54" s="226"/>
      <c r="AK54" s="226"/>
      <c r="AL54" s="226"/>
      <c r="AM54" s="226"/>
      <c r="AN54" s="226"/>
    </row>
    <row r="55" spans="1:40">
      <c r="A55" s="223"/>
      <c r="B55" s="232" t="s">
        <v>20</v>
      </c>
      <c r="C55" s="231">
        <v>2001</v>
      </c>
      <c r="D55" s="231">
        <v>5000</v>
      </c>
      <c r="E55" s="232"/>
      <c r="F55" s="948">
        <f t="shared" ref="F55:M55" si="5">F$51/F$9*F13</f>
        <v>148.02801054673563</v>
      </c>
      <c r="G55" s="948">
        <f t="shared" si="5"/>
        <v>13.437626561317195</v>
      </c>
      <c r="H55" s="948">
        <f t="shared" si="5"/>
        <v>27.556020591134896</v>
      </c>
      <c r="I55" s="948">
        <f t="shared" si="5"/>
        <v>68.527820193647585</v>
      </c>
      <c r="J55" s="948">
        <f t="shared" si="5"/>
        <v>95.978810798924343</v>
      </c>
      <c r="K55" s="948">
        <f t="shared" si="5"/>
        <v>111.6257172313708</v>
      </c>
      <c r="L55" s="948">
        <f t="shared" si="5"/>
        <v>281.71096788237094</v>
      </c>
      <c r="M55" s="948">
        <f t="shared" si="5"/>
        <v>356.96384113860108</v>
      </c>
      <c r="N55" s="231"/>
      <c r="O55" s="939"/>
      <c r="P55" s="939"/>
      <c r="Q55" s="224"/>
      <c r="R55" s="224"/>
      <c r="S55" s="224"/>
      <c r="T55" s="226"/>
      <c r="U55" s="226"/>
      <c r="V55" s="226"/>
      <c r="W55" s="226"/>
      <c r="X55" s="226"/>
      <c r="Y55" s="226"/>
      <c r="Z55" s="226"/>
      <c r="AA55" s="226"/>
      <c r="AB55" s="226"/>
      <c r="AC55" s="226"/>
      <c r="AD55" s="226"/>
      <c r="AE55" s="226"/>
      <c r="AF55" s="226"/>
      <c r="AG55" s="226"/>
      <c r="AH55" s="226"/>
      <c r="AI55" s="226"/>
      <c r="AJ55" s="226"/>
      <c r="AK55" s="226"/>
      <c r="AL55" s="226"/>
      <c r="AM55" s="226"/>
      <c r="AN55" s="226"/>
    </row>
    <row r="56" spans="1:40">
      <c r="A56" s="223"/>
      <c r="B56" s="232" t="s">
        <v>20</v>
      </c>
      <c r="C56" s="231">
        <v>5001</v>
      </c>
      <c r="D56" s="231">
        <v>10000</v>
      </c>
      <c r="E56" s="232"/>
      <c r="F56" s="948">
        <f t="shared" ref="F56:M56" si="6">F$51/F$9*F14</f>
        <v>169.95186362329045</v>
      </c>
      <c r="G56" s="948">
        <f t="shared" si="6"/>
        <v>24.201614004474074</v>
      </c>
      <c r="H56" s="948">
        <f t="shared" si="6"/>
        <v>52.480941275541497</v>
      </c>
      <c r="I56" s="948">
        <f t="shared" si="6"/>
        <v>122.37709868310691</v>
      </c>
      <c r="J56" s="948">
        <f t="shared" si="6"/>
        <v>129.18203552394186</v>
      </c>
      <c r="K56" s="948">
        <f t="shared" si="6"/>
        <v>133.08413727223166</v>
      </c>
      <c r="L56" s="948">
        <f t="shared" si="6"/>
        <v>371.9298327417485</v>
      </c>
      <c r="M56" s="948">
        <f t="shared" si="6"/>
        <v>393.40848214309131</v>
      </c>
      <c r="N56" s="231"/>
      <c r="O56" s="939"/>
      <c r="P56" s="939"/>
      <c r="Q56" s="224"/>
      <c r="R56" s="224"/>
      <c r="S56" s="224"/>
      <c r="T56" s="226"/>
      <c r="U56" s="226"/>
      <c r="V56" s="226"/>
      <c r="W56" s="226"/>
      <c r="X56" s="226"/>
      <c r="Y56" s="226"/>
      <c r="Z56" s="226"/>
      <c r="AA56" s="226"/>
      <c r="AB56" s="226"/>
      <c r="AC56" s="226"/>
      <c r="AD56" s="226"/>
      <c r="AE56" s="226"/>
      <c r="AF56" s="226"/>
      <c r="AG56" s="226"/>
      <c r="AH56" s="226"/>
      <c r="AI56" s="226"/>
      <c r="AJ56" s="226"/>
      <c r="AK56" s="226"/>
      <c r="AL56" s="226"/>
      <c r="AM56" s="226"/>
      <c r="AN56" s="226"/>
    </row>
    <row r="57" spans="1:40">
      <c r="A57" s="223"/>
      <c r="B57" s="232" t="s">
        <v>20</v>
      </c>
      <c r="C57" s="231">
        <v>10001</v>
      </c>
      <c r="D57" s="231">
        <v>20000</v>
      </c>
      <c r="E57" s="232"/>
      <c r="F57" s="948">
        <f t="shared" ref="F57:M57" si="7">F$51/F$9*F15</f>
        <v>147.17558718309223</v>
      </c>
      <c r="G57" s="948">
        <f t="shared" si="7"/>
        <v>26.651911858610777</v>
      </c>
      <c r="H57" s="948">
        <f t="shared" si="7"/>
        <v>31.023179116610841</v>
      </c>
      <c r="I57" s="948">
        <f t="shared" si="7"/>
        <v>98.964130711123858</v>
      </c>
      <c r="J57" s="948">
        <f t="shared" si="7"/>
        <v>106.40811944568264</v>
      </c>
      <c r="K57" s="948">
        <f t="shared" si="7"/>
        <v>123.62138810314094</v>
      </c>
      <c r="L57" s="948">
        <f t="shared" si="7"/>
        <v>234.71032105639728</v>
      </c>
      <c r="M57" s="948">
        <f t="shared" si="7"/>
        <v>383.44337465890339</v>
      </c>
      <c r="N57" s="231"/>
      <c r="O57" s="939"/>
      <c r="P57" s="939"/>
      <c r="Q57" s="224"/>
      <c r="R57" s="224"/>
      <c r="S57" s="224"/>
      <c r="T57" s="226"/>
      <c r="U57" s="226"/>
      <c r="V57" s="226"/>
      <c r="W57" s="226"/>
      <c r="X57" s="226"/>
      <c r="Y57" s="226"/>
      <c r="Z57" s="226"/>
      <c r="AA57" s="226"/>
      <c r="AB57" s="226"/>
      <c r="AC57" s="226"/>
      <c r="AD57" s="226"/>
      <c r="AE57" s="226"/>
      <c r="AF57" s="226"/>
      <c r="AG57" s="226"/>
      <c r="AH57" s="226"/>
      <c r="AI57" s="226"/>
      <c r="AJ57" s="226"/>
      <c r="AK57" s="226"/>
      <c r="AL57" s="226"/>
      <c r="AM57" s="226"/>
      <c r="AN57" s="226"/>
    </row>
    <row r="58" spans="1:40">
      <c r="A58" s="223"/>
      <c r="B58" s="232" t="s">
        <v>20</v>
      </c>
      <c r="C58" s="231">
        <v>20001</v>
      </c>
      <c r="D58" s="231" t="s">
        <v>76</v>
      </c>
      <c r="E58" s="232"/>
      <c r="F58" s="948">
        <f t="shared" ref="F58:M58" si="8">F$51/F$9*F16</f>
        <v>159.83987505440942</v>
      </c>
      <c r="G58" s="948">
        <f t="shared" si="8"/>
        <v>28.945277834304299</v>
      </c>
      <c r="H58" s="948">
        <f t="shared" si="8"/>
        <v>33.692687548925967</v>
      </c>
      <c r="I58" s="948">
        <f t="shared" si="8"/>
        <v>107.47987890176071</v>
      </c>
      <c r="J58" s="948">
        <f t="shared" si="8"/>
        <v>115.56441419740111</v>
      </c>
      <c r="K58" s="948">
        <f t="shared" si="8"/>
        <v>134.25886457566463</v>
      </c>
      <c r="L58" s="948">
        <f t="shared" si="8"/>
        <v>254.90687083152855</v>
      </c>
      <c r="M58" s="948">
        <f t="shared" si="8"/>
        <v>416.43823047686305</v>
      </c>
      <c r="N58" s="231"/>
      <c r="O58" s="939"/>
      <c r="P58" s="939"/>
      <c r="Q58" s="224"/>
      <c r="R58" s="224"/>
      <c r="S58" s="224"/>
      <c r="T58" s="226"/>
      <c r="U58" s="226"/>
      <c r="V58" s="226"/>
      <c r="W58" s="226"/>
      <c r="X58" s="226"/>
      <c r="Y58" s="226"/>
      <c r="Z58" s="226"/>
      <c r="AA58" s="226"/>
      <c r="AB58" s="226"/>
      <c r="AC58" s="226"/>
      <c r="AD58" s="226"/>
      <c r="AE58" s="226"/>
      <c r="AF58" s="226"/>
      <c r="AG58" s="226"/>
      <c r="AH58" s="226"/>
      <c r="AI58" s="226"/>
      <c r="AJ58" s="226"/>
      <c r="AK58" s="226"/>
      <c r="AL58" s="226"/>
      <c r="AM58" s="226"/>
      <c r="AN58" s="226"/>
    </row>
    <row r="59" spans="1:40">
      <c r="A59" s="223"/>
      <c r="B59" s="233"/>
      <c r="C59" s="233"/>
      <c r="D59" s="233"/>
      <c r="E59" s="233"/>
      <c r="F59" s="233"/>
      <c r="G59" s="233"/>
      <c r="H59" s="234"/>
      <c r="I59" s="234"/>
      <c r="J59" s="233"/>
      <c r="K59" s="233"/>
      <c r="L59" s="233"/>
      <c r="M59" s="233"/>
      <c r="N59" s="233"/>
      <c r="O59" s="939"/>
      <c r="P59" s="939"/>
      <c r="Q59" s="224"/>
      <c r="R59" s="224"/>
      <c r="S59" s="224"/>
      <c r="T59" s="226"/>
      <c r="U59" s="226"/>
      <c r="V59" s="226"/>
      <c r="W59" s="226"/>
      <c r="X59" s="226"/>
      <c r="Y59" s="226"/>
      <c r="Z59" s="226"/>
      <c r="AA59" s="226"/>
      <c r="AB59" s="226"/>
      <c r="AC59" s="226"/>
      <c r="AD59" s="226"/>
      <c r="AE59" s="226"/>
      <c r="AF59" s="226"/>
      <c r="AG59" s="226"/>
      <c r="AH59" s="226"/>
      <c r="AI59" s="226"/>
      <c r="AJ59" s="226"/>
      <c r="AK59" s="226"/>
      <c r="AL59" s="226"/>
      <c r="AM59" s="226"/>
      <c r="AN59" s="226"/>
    </row>
    <row r="60" spans="1:40">
      <c r="A60" s="223"/>
      <c r="B60" s="226"/>
      <c r="C60" s="226"/>
      <c r="D60" s="226"/>
      <c r="E60" s="226"/>
      <c r="F60" s="226"/>
      <c r="G60" s="226"/>
      <c r="H60" s="226"/>
      <c r="I60" s="226"/>
      <c r="J60" s="226"/>
      <c r="K60" s="226"/>
      <c r="L60" s="226"/>
      <c r="M60" s="226"/>
      <c r="N60" s="226"/>
      <c r="O60" s="939"/>
      <c r="P60" s="939"/>
      <c r="Q60" s="224"/>
      <c r="R60" s="224"/>
      <c r="S60" s="224"/>
      <c r="T60" s="226"/>
      <c r="U60" s="226"/>
      <c r="V60" s="226"/>
      <c r="W60" s="226"/>
      <c r="X60" s="226"/>
      <c r="Y60" s="226"/>
      <c r="Z60" s="226"/>
      <c r="AA60" s="226"/>
      <c r="AB60" s="226"/>
      <c r="AC60" s="226"/>
      <c r="AD60" s="226"/>
      <c r="AE60" s="226"/>
      <c r="AF60" s="226"/>
      <c r="AG60" s="226"/>
      <c r="AH60" s="226"/>
      <c r="AI60" s="226"/>
      <c r="AJ60" s="226"/>
      <c r="AK60" s="226"/>
      <c r="AL60" s="226"/>
      <c r="AM60" s="226"/>
      <c r="AN60" s="226"/>
    </row>
    <row r="61" spans="1:40">
      <c r="A61" s="223"/>
      <c r="B61" s="954" t="s">
        <v>226</v>
      </c>
      <c r="C61" s="224"/>
      <c r="D61" s="224"/>
      <c r="E61" s="224"/>
      <c r="F61" s="224"/>
      <c r="G61" s="224"/>
      <c r="H61" s="225"/>
      <c r="I61" s="225"/>
      <c r="J61" s="224"/>
      <c r="K61" s="224"/>
      <c r="L61" s="224"/>
      <c r="M61" s="224"/>
      <c r="N61" s="224"/>
      <c r="O61" s="939"/>
      <c r="P61" s="939"/>
      <c r="Q61" s="224"/>
      <c r="R61" s="224"/>
      <c r="S61" s="224"/>
      <c r="T61" s="226"/>
      <c r="U61" s="226"/>
      <c r="V61" s="226"/>
      <c r="W61" s="226"/>
      <c r="X61" s="226"/>
      <c r="Y61" s="226"/>
      <c r="Z61" s="226"/>
      <c r="AA61" s="226"/>
      <c r="AB61" s="226"/>
      <c r="AC61" s="226"/>
      <c r="AD61" s="226"/>
      <c r="AE61" s="226"/>
      <c r="AF61" s="226"/>
      <c r="AG61" s="226"/>
      <c r="AH61" s="226"/>
      <c r="AI61" s="226"/>
      <c r="AJ61" s="226"/>
      <c r="AK61" s="226"/>
      <c r="AL61" s="226"/>
      <c r="AM61" s="226"/>
      <c r="AN61" s="226"/>
    </row>
    <row r="62" spans="1:40">
      <c r="A62" s="223"/>
      <c r="B62" s="230">
        <v>1</v>
      </c>
      <c r="C62" s="230">
        <v>2</v>
      </c>
      <c r="D62" s="230">
        <v>3</v>
      </c>
      <c r="E62" s="230">
        <v>4</v>
      </c>
      <c r="F62" s="230">
        <v>5</v>
      </c>
      <c r="G62" s="230">
        <v>7</v>
      </c>
      <c r="H62" s="230">
        <v>8</v>
      </c>
      <c r="I62" s="230">
        <v>9</v>
      </c>
      <c r="J62" s="230">
        <v>10</v>
      </c>
      <c r="K62" s="230">
        <v>11</v>
      </c>
      <c r="L62" s="230">
        <v>12</v>
      </c>
      <c r="M62" s="230">
        <v>13</v>
      </c>
      <c r="N62" s="230">
        <v>14</v>
      </c>
      <c r="O62" s="939"/>
      <c r="P62" s="939"/>
      <c r="Q62" s="224"/>
      <c r="R62" s="224"/>
      <c r="S62" s="224"/>
      <c r="T62" s="226"/>
      <c r="U62" s="226"/>
      <c r="V62" s="226"/>
      <c r="W62" s="226"/>
      <c r="X62" s="226"/>
      <c r="Y62" s="226"/>
      <c r="Z62" s="226"/>
      <c r="AA62" s="226"/>
      <c r="AB62" s="226"/>
      <c r="AC62" s="226"/>
      <c r="AD62" s="226"/>
      <c r="AE62" s="226"/>
      <c r="AF62" s="226"/>
      <c r="AG62" s="226"/>
      <c r="AH62" s="226"/>
      <c r="AI62" s="226"/>
      <c r="AJ62" s="226"/>
      <c r="AK62" s="226"/>
      <c r="AL62" s="226"/>
      <c r="AM62" s="226"/>
      <c r="AN62" s="226"/>
    </row>
    <row r="63" spans="1:40" ht="60">
      <c r="A63" s="223"/>
      <c r="B63" s="230" t="s">
        <v>5</v>
      </c>
      <c r="C63" s="230" t="s">
        <v>28</v>
      </c>
      <c r="D63" s="230" t="s">
        <v>29</v>
      </c>
      <c r="E63" s="230" t="s">
        <v>215</v>
      </c>
      <c r="F63" s="230" t="s">
        <v>88</v>
      </c>
      <c r="G63" s="230" t="s">
        <v>11</v>
      </c>
      <c r="H63" s="230" t="s">
        <v>12</v>
      </c>
      <c r="I63" s="230" t="s">
        <v>13</v>
      </c>
      <c r="J63" s="230" t="s">
        <v>14</v>
      </c>
      <c r="K63" s="230" t="s">
        <v>15</v>
      </c>
      <c r="L63" s="230" t="s">
        <v>16</v>
      </c>
      <c r="M63" s="230" t="s">
        <v>17</v>
      </c>
      <c r="N63" s="230" t="s">
        <v>216</v>
      </c>
      <c r="O63" s="939"/>
      <c r="P63" s="939"/>
      <c r="Q63" s="224"/>
      <c r="R63" s="224"/>
      <c r="S63" s="224"/>
      <c r="T63" s="226"/>
      <c r="U63" s="226"/>
      <c r="V63" s="226"/>
      <c r="W63" s="226"/>
      <c r="X63" s="226"/>
      <c r="Y63" s="226"/>
      <c r="Z63" s="226"/>
      <c r="AA63" s="226"/>
      <c r="AB63" s="226"/>
      <c r="AC63" s="226"/>
      <c r="AD63" s="226"/>
      <c r="AE63" s="226"/>
      <c r="AF63" s="226"/>
      <c r="AG63" s="226"/>
      <c r="AH63" s="226"/>
      <c r="AI63" s="226"/>
      <c r="AJ63" s="226"/>
      <c r="AK63" s="226"/>
      <c r="AL63" s="226"/>
      <c r="AM63" s="226"/>
      <c r="AN63" s="226"/>
    </row>
    <row r="64" spans="1:40">
      <c r="A64" s="223"/>
      <c r="B64" s="236" t="s">
        <v>21</v>
      </c>
      <c r="C64" s="236" t="s">
        <v>19</v>
      </c>
      <c r="D64" s="236" t="s">
        <v>19</v>
      </c>
      <c r="E64" s="236">
        <f>E28</f>
        <v>205</v>
      </c>
      <c r="F64" s="235">
        <f t="shared" ref="F64:N64" si="9">F28</f>
        <v>144.23865656785398</v>
      </c>
      <c r="G64" s="235">
        <f t="shared" si="9"/>
        <v>12.911047261580176</v>
      </c>
      <c r="H64" s="235">
        <f t="shared" si="9"/>
        <v>30.762516894690492</v>
      </c>
      <c r="I64" s="235">
        <f t="shared" si="9"/>
        <v>69.718716272194641</v>
      </c>
      <c r="J64" s="235">
        <f t="shared" si="9"/>
        <v>93.622629582806567</v>
      </c>
      <c r="K64" s="235">
        <f t="shared" si="9"/>
        <v>134.35411376565162</v>
      </c>
      <c r="L64" s="235">
        <f t="shared" si="9"/>
        <v>240.31294381191623</v>
      </c>
      <c r="M64" s="235">
        <f t="shared" si="9"/>
        <v>363.08762060637719</v>
      </c>
      <c r="N64" s="237">
        <f t="shared" si="9"/>
        <v>4817.6585365853662</v>
      </c>
      <c r="O64" s="939"/>
      <c r="P64" s="939"/>
      <c r="Q64" s="224"/>
      <c r="R64" s="224"/>
      <c r="S64" s="224"/>
      <c r="T64" s="226"/>
      <c r="U64" s="226"/>
      <c r="V64" s="226"/>
      <c r="W64" s="226"/>
      <c r="X64" s="226"/>
      <c r="Y64" s="226"/>
      <c r="Z64" s="226"/>
      <c r="AA64" s="226"/>
      <c r="AB64" s="226"/>
      <c r="AC64" s="226"/>
      <c r="AD64" s="226"/>
      <c r="AE64" s="226"/>
      <c r="AF64" s="226"/>
      <c r="AG64" s="226"/>
      <c r="AH64" s="226"/>
      <c r="AI64" s="226"/>
      <c r="AJ64" s="226"/>
      <c r="AK64" s="226"/>
      <c r="AL64" s="226"/>
      <c r="AM64" s="226"/>
      <c r="AN64" s="226"/>
    </row>
    <row r="65" spans="1:40">
      <c r="A65" s="223"/>
      <c r="B65" s="232" t="s">
        <v>21</v>
      </c>
      <c r="C65" s="945" t="s">
        <v>75</v>
      </c>
      <c r="D65" s="945">
        <v>500</v>
      </c>
      <c r="E65" s="946"/>
      <c r="F65" s="948">
        <f>F$64/F$9*F10</f>
        <v>103.37581714952536</v>
      </c>
      <c r="G65" s="948">
        <f t="shared" ref="G65:M65" si="10">G$64/G$9*G10</f>
        <v>13.59680398298722</v>
      </c>
      <c r="H65" s="948">
        <f t="shared" si="10"/>
        <v>30.076168578720434</v>
      </c>
      <c r="I65" s="948">
        <f t="shared" si="10"/>
        <v>57.78900464864531</v>
      </c>
      <c r="J65" s="948">
        <f t="shared" si="10"/>
        <v>68.294049855350337</v>
      </c>
      <c r="K65" s="948">
        <f t="shared" si="10"/>
        <v>80.299421162413523</v>
      </c>
      <c r="L65" s="948">
        <f t="shared" si="10"/>
        <v>129.86311620421867</v>
      </c>
      <c r="M65" s="948">
        <f t="shared" si="10"/>
        <v>233.27534296695052</v>
      </c>
      <c r="N65" s="945"/>
      <c r="O65" s="939"/>
      <c r="P65" s="939"/>
      <c r="Q65" s="224"/>
      <c r="R65" s="224"/>
      <c r="S65" s="224"/>
      <c r="T65" s="226"/>
      <c r="U65" s="226"/>
      <c r="V65" s="226"/>
      <c r="W65" s="226"/>
      <c r="X65" s="226"/>
      <c r="Y65" s="226"/>
      <c r="Z65" s="226"/>
      <c r="AA65" s="226"/>
      <c r="AB65" s="226"/>
      <c r="AC65" s="226"/>
      <c r="AD65" s="226"/>
      <c r="AE65" s="226"/>
      <c r="AF65" s="226"/>
      <c r="AG65" s="226"/>
      <c r="AH65" s="226"/>
      <c r="AI65" s="226"/>
      <c r="AJ65" s="226"/>
      <c r="AK65" s="226"/>
      <c r="AL65" s="226"/>
      <c r="AM65" s="226"/>
      <c r="AN65" s="226"/>
    </row>
    <row r="66" spans="1:40">
      <c r="A66" s="223"/>
      <c r="B66" s="232" t="s">
        <v>21</v>
      </c>
      <c r="C66" s="945">
        <v>501</v>
      </c>
      <c r="D66" s="945">
        <v>1000</v>
      </c>
      <c r="E66" s="946"/>
      <c r="F66" s="948">
        <f t="shared" ref="F66:M66" si="11">F$64/F$9*F11</f>
        <v>132.60528208116497</v>
      </c>
      <c r="G66" s="948">
        <f t="shared" si="11"/>
        <v>7.0920663004348583</v>
      </c>
      <c r="H66" s="948">
        <f t="shared" si="11"/>
        <v>21.925821636530845</v>
      </c>
      <c r="I66" s="948">
        <f t="shared" si="11"/>
        <v>52.431150184531695</v>
      </c>
      <c r="J66" s="948">
        <f t="shared" si="11"/>
        <v>78.546374769415237</v>
      </c>
      <c r="K66" s="948">
        <f t="shared" si="11"/>
        <v>107.62155223744392</v>
      </c>
      <c r="L66" s="948">
        <f t="shared" si="11"/>
        <v>228.0501784109608</v>
      </c>
      <c r="M66" s="948">
        <f t="shared" si="11"/>
        <v>417.60637533617069</v>
      </c>
      <c r="N66" s="945"/>
      <c r="O66" s="939"/>
      <c r="P66" s="939"/>
      <c r="Q66" s="224"/>
      <c r="R66" s="224"/>
      <c r="S66" s="224"/>
      <c r="T66" s="226"/>
      <c r="U66" s="226"/>
      <c r="V66" s="226"/>
      <c r="W66" s="226"/>
      <c r="X66" s="226"/>
      <c r="Y66" s="226"/>
      <c r="Z66" s="226"/>
      <c r="AA66" s="226"/>
      <c r="AB66" s="226"/>
      <c r="AC66" s="226"/>
      <c r="AD66" s="226"/>
      <c r="AE66" s="226"/>
      <c r="AF66" s="226"/>
      <c r="AG66" s="226"/>
      <c r="AH66" s="226"/>
      <c r="AI66" s="226"/>
      <c r="AJ66" s="226"/>
      <c r="AK66" s="226"/>
      <c r="AL66" s="226"/>
      <c r="AM66" s="226"/>
      <c r="AN66" s="226"/>
    </row>
    <row r="67" spans="1:40">
      <c r="A67" s="223"/>
      <c r="B67" s="232" t="s">
        <v>21</v>
      </c>
      <c r="C67" s="945">
        <v>1001</v>
      </c>
      <c r="D67" s="945">
        <v>2000</v>
      </c>
      <c r="E67" s="946"/>
      <c r="F67" s="948">
        <f t="shared" ref="F67:M67" si="12">F$64/F$9*F12</f>
        <v>171.37111184456091</v>
      </c>
      <c r="G67" s="948">
        <f t="shared" si="12"/>
        <v>10.021292436640286</v>
      </c>
      <c r="H67" s="948">
        <f t="shared" si="12"/>
        <v>28.989540750000447</v>
      </c>
      <c r="I67" s="948">
        <f t="shared" si="12"/>
        <v>72.969686690496317</v>
      </c>
      <c r="J67" s="948">
        <f t="shared" si="12"/>
        <v>108.41171636970742</v>
      </c>
      <c r="K67" s="948">
        <f t="shared" si="12"/>
        <v>196.16345332356659</v>
      </c>
      <c r="L67" s="948">
        <f t="shared" si="12"/>
        <v>359.52781507695261</v>
      </c>
      <c r="M67" s="948">
        <f t="shared" si="12"/>
        <v>394.71843975268212</v>
      </c>
      <c r="N67" s="945"/>
      <c r="O67" s="939"/>
      <c r="P67" s="939"/>
      <c r="Q67" s="224"/>
      <c r="R67" s="224"/>
      <c r="S67" s="224"/>
      <c r="T67" s="226"/>
      <c r="U67" s="226"/>
      <c r="V67" s="226"/>
      <c r="W67" s="226"/>
      <c r="X67" s="226"/>
      <c r="Y67" s="226"/>
      <c r="Z67" s="226"/>
      <c r="AA67" s="226"/>
      <c r="AB67" s="226"/>
      <c r="AC67" s="226"/>
      <c r="AD67" s="226"/>
      <c r="AE67" s="226"/>
      <c r="AF67" s="226"/>
      <c r="AG67" s="226"/>
      <c r="AH67" s="226"/>
      <c r="AI67" s="226"/>
      <c r="AJ67" s="226"/>
      <c r="AK67" s="226"/>
      <c r="AL67" s="226"/>
      <c r="AM67" s="226"/>
      <c r="AN67" s="226"/>
    </row>
    <row r="68" spans="1:40">
      <c r="A68" s="223"/>
      <c r="B68" s="232" t="s">
        <v>21</v>
      </c>
      <c r="C68" s="945">
        <v>2001</v>
      </c>
      <c r="D68" s="945">
        <v>5000</v>
      </c>
      <c r="E68" s="946"/>
      <c r="F68" s="948">
        <f t="shared" ref="F68:M68" si="13">F$64/F$9*F13</f>
        <v>186.27422461844785</v>
      </c>
      <c r="G68" s="948">
        <f t="shared" si="13"/>
        <v>14.523760587937455</v>
      </c>
      <c r="H68" s="948">
        <f t="shared" si="13"/>
        <v>40.304316996419978</v>
      </c>
      <c r="I68" s="948">
        <f t="shared" si="13"/>
        <v>117.6021645624224</v>
      </c>
      <c r="J68" s="948">
        <f t="shared" si="13"/>
        <v>170.31126789028511</v>
      </c>
      <c r="K68" s="948">
        <f t="shared" si="13"/>
        <v>207.08574305809768</v>
      </c>
      <c r="L68" s="948">
        <f t="shared" si="13"/>
        <v>328.059935241228</v>
      </c>
      <c r="M68" s="948">
        <f t="shared" si="13"/>
        <v>382.76508528022669</v>
      </c>
      <c r="N68" s="945"/>
      <c r="O68" s="939"/>
      <c r="P68" s="939"/>
      <c r="Q68" s="224"/>
      <c r="R68" s="224"/>
      <c r="S68" s="224"/>
      <c r="T68" s="226"/>
      <c r="U68" s="226"/>
      <c r="V68" s="226"/>
      <c r="W68" s="226"/>
      <c r="X68" s="226"/>
      <c r="Y68" s="226"/>
      <c r="Z68" s="226"/>
      <c r="AA68" s="226"/>
      <c r="AB68" s="226"/>
      <c r="AC68" s="226"/>
      <c r="AD68" s="226"/>
      <c r="AE68" s="226"/>
      <c r="AF68" s="226"/>
      <c r="AG68" s="226"/>
      <c r="AH68" s="226"/>
      <c r="AI68" s="226"/>
      <c r="AJ68" s="226"/>
      <c r="AK68" s="226"/>
      <c r="AL68" s="226"/>
      <c r="AM68" s="226"/>
      <c r="AN68" s="226"/>
    </row>
    <row r="69" spans="1:40">
      <c r="A69" s="223"/>
      <c r="B69" s="232" t="s">
        <v>21</v>
      </c>
      <c r="C69" s="945">
        <v>5001</v>
      </c>
      <c r="D69" s="945">
        <v>10000</v>
      </c>
      <c r="E69" s="946"/>
      <c r="F69" s="948">
        <f t="shared" ref="F69:M69" si="14">F$64/F$9*F14</f>
        <v>213.86257575145632</v>
      </c>
      <c r="G69" s="948">
        <f t="shared" si="14"/>
        <v>26.157777643152542</v>
      </c>
      <c r="H69" s="948">
        <f t="shared" si="14"/>
        <v>76.760303123028365</v>
      </c>
      <c r="I69" s="948">
        <f t="shared" si="14"/>
        <v>210.01414691630075</v>
      </c>
      <c r="J69" s="948">
        <f t="shared" si="14"/>
        <v>229.22930671461248</v>
      </c>
      <c r="K69" s="948">
        <f t="shared" si="14"/>
        <v>246.89496416978608</v>
      </c>
      <c r="L69" s="948">
        <f t="shared" si="14"/>
        <v>433.12220947849823</v>
      </c>
      <c r="M69" s="948">
        <f t="shared" si="14"/>
        <v>421.84393449250467</v>
      </c>
      <c r="N69" s="945"/>
      <c r="O69" s="939"/>
      <c r="P69" s="939"/>
      <c r="Q69" s="224"/>
      <c r="R69" s="224"/>
      <c r="S69" s="224"/>
      <c r="T69" s="226"/>
      <c r="U69" s="226"/>
      <c r="V69" s="226"/>
      <c r="W69" s="226"/>
      <c r="X69" s="226"/>
      <c r="Y69" s="226"/>
      <c r="Z69" s="226"/>
      <c r="AA69" s="226"/>
      <c r="AB69" s="226"/>
      <c r="AC69" s="226"/>
      <c r="AD69" s="226"/>
      <c r="AE69" s="226"/>
      <c r="AF69" s="226"/>
      <c r="AG69" s="226"/>
      <c r="AH69" s="226"/>
      <c r="AI69" s="226"/>
      <c r="AJ69" s="226"/>
      <c r="AK69" s="226"/>
      <c r="AL69" s="226"/>
      <c r="AM69" s="226"/>
      <c r="AN69" s="226"/>
    </row>
    <row r="70" spans="1:40">
      <c r="A70" s="223"/>
      <c r="B70" s="232" t="s">
        <v>21</v>
      </c>
      <c r="C70" s="945">
        <v>10001</v>
      </c>
      <c r="D70" s="945">
        <v>20000</v>
      </c>
      <c r="E70" s="946"/>
      <c r="F70" s="948">
        <f t="shared" ref="F70:M70" si="15">F$64/F$9*F15</f>
        <v>185.20155938081575</v>
      </c>
      <c r="G70" s="948">
        <f t="shared" si="15"/>
        <v>28.806127724934395</v>
      </c>
      <c r="H70" s="948">
        <f t="shared" si="15"/>
        <v>45.37549394032817</v>
      </c>
      <c r="I70" s="948">
        <f t="shared" si="15"/>
        <v>169.83461538362968</v>
      </c>
      <c r="J70" s="948">
        <f t="shared" si="15"/>
        <v>188.8177357665096</v>
      </c>
      <c r="K70" s="948">
        <f t="shared" si="15"/>
        <v>229.33986583172288</v>
      </c>
      <c r="L70" s="948">
        <f t="shared" si="15"/>
        <v>273.32642852003067</v>
      </c>
      <c r="M70" s="948">
        <f t="shared" si="15"/>
        <v>411.1585518950813</v>
      </c>
      <c r="N70" s="945"/>
      <c r="O70" s="939"/>
      <c r="P70" s="939"/>
      <c r="Q70" s="224"/>
      <c r="R70" s="224"/>
      <c r="S70" s="224"/>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1:40">
      <c r="A71" s="223"/>
      <c r="B71" s="232" t="s">
        <v>21</v>
      </c>
      <c r="C71" s="945">
        <v>20001</v>
      </c>
      <c r="D71" s="945" t="s">
        <v>76</v>
      </c>
      <c r="E71" s="946"/>
      <c r="F71" s="948">
        <f t="shared" ref="F71:M71" si="16">F$64/F$9*F16</f>
        <v>201.13793787338236</v>
      </c>
      <c r="G71" s="948">
        <f t="shared" si="16"/>
        <v>31.284861467050629</v>
      </c>
      <c r="H71" s="948">
        <f t="shared" si="16"/>
        <v>49.280002348021071</v>
      </c>
      <c r="I71" s="948">
        <f t="shared" si="16"/>
        <v>184.44868624211381</v>
      </c>
      <c r="J71" s="948">
        <f t="shared" si="16"/>
        <v>205.06528202554085</v>
      </c>
      <c r="K71" s="948">
        <f t="shared" si="16"/>
        <v>249.07429418938912</v>
      </c>
      <c r="L71" s="948">
        <f t="shared" si="16"/>
        <v>296.84584936875098</v>
      </c>
      <c r="M71" s="948">
        <f t="shared" si="16"/>
        <v>446.53826643615844</v>
      </c>
      <c r="N71" s="945"/>
      <c r="O71" s="939"/>
      <c r="P71" s="939"/>
      <c r="Q71" s="224"/>
      <c r="R71" s="224"/>
      <c r="S71" s="224"/>
      <c r="T71" s="226"/>
      <c r="U71" s="226"/>
      <c r="V71" s="226"/>
      <c r="W71" s="226"/>
      <c r="X71" s="226"/>
      <c r="Y71" s="226"/>
      <c r="Z71" s="226"/>
      <c r="AA71" s="226"/>
      <c r="AB71" s="226"/>
      <c r="AC71" s="226"/>
      <c r="AD71" s="226"/>
      <c r="AE71" s="226"/>
      <c r="AF71" s="226"/>
      <c r="AG71" s="226"/>
      <c r="AH71" s="226"/>
      <c r="AI71" s="226"/>
      <c r="AJ71" s="226"/>
      <c r="AK71" s="226"/>
      <c r="AL71" s="226"/>
      <c r="AM71" s="226"/>
      <c r="AN71" s="226"/>
    </row>
    <row r="72" spans="1:40">
      <c r="A72" s="223"/>
      <c r="B72" s="233"/>
      <c r="C72" s="233"/>
      <c r="D72" s="233"/>
      <c r="E72" s="233"/>
      <c r="F72" s="233"/>
      <c r="G72" s="233"/>
      <c r="H72" s="234"/>
      <c r="I72" s="234"/>
      <c r="J72" s="233"/>
      <c r="K72" s="233"/>
      <c r="L72" s="233"/>
      <c r="M72" s="233"/>
      <c r="N72" s="233"/>
      <c r="O72" s="939"/>
      <c r="P72" s="939"/>
      <c r="Q72" s="224"/>
      <c r="R72" s="224"/>
      <c r="S72" s="224"/>
      <c r="T72" s="226"/>
      <c r="U72" s="226"/>
      <c r="V72" s="226"/>
      <c r="W72" s="226"/>
      <c r="X72" s="226"/>
      <c r="Y72" s="226"/>
      <c r="Z72" s="226"/>
      <c r="AA72" s="226"/>
      <c r="AB72" s="226"/>
      <c r="AC72" s="226"/>
      <c r="AD72" s="226"/>
      <c r="AE72" s="226"/>
      <c r="AF72" s="226"/>
      <c r="AG72" s="226"/>
      <c r="AH72" s="226"/>
      <c r="AI72" s="226"/>
      <c r="AJ72" s="226"/>
      <c r="AK72" s="226"/>
      <c r="AL72" s="226"/>
      <c r="AM72" s="226"/>
      <c r="AN72" s="226"/>
    </row>
    <row r="73" spans="1:40">
      <c r="A73" s="223"/>
      <c r="B73" s="224"/>
      <c r="C73" s="224"/>
      <c r="D73" s="224"/>
      <c r="E73" s="224"/>
      <c r="F73" s="224"/>
      <c r="G73" s="224"/>
      <c r="H73" s="225"/>
      <c r="I73" s="225"/>
      <c r="J73" s="224"/>
      <c r="K73" s="224"/>
      <c r="L73" s="224"/>
      <c r="M73" s="224"/>
      <c r="N73" s="224"/>
      <c r="O73" s="939"/>
      <c r="P73" s="939"/>
      <c r="Q73" s="224"/>
      <c r="R73" s="224"/>
      <c r="S73" s="224"/>
      <c r="T73" s="226"/>
      <c r="U73" s="226"/>
      <c r="V73" s="226"/>
      <c r="W73" s="226"/>
      <c r="X73" s="226"/>
      <c r="Y73" s="226"/>
      <c r="Z73" s="226"/>
      <c r="AA73" s="226"/>
      <c r="AB73" s="226"/>
      <c r="AC73" s="226"/>
      <c r="AD73" s="226"/>
      <c r="AE73" s="226"/>
      <c r="AF73" s="226"/>
      <c r="AG73" s="226"/>
      <c r="AH73" s="226"/>
      <c r="AI73" s="226"/>
      <c r="AJ73" s="226"/>
      <c r="AK73" s="226"/>
      <c r="AL73" s="226"/>
      <c r="AM73" s="226"/>
      <c r="AN73" s="226"/>
    </row>
    <row r="74" spans="1:40">
      <c r="A74" s="223"/>
      <c r="B74" s="954" t="s">
        <v>227</v>
      </c>
      <c r="C74" s="224"/>
      <c r="D74" s="224"/>
      <c r="E74" s="224"/>
      <c r="F74" s="224"/>
      <c r="G74" s="224"/>
      <c r="H74" s="225"/>
      <c r="I74" s="225"/>
      <c r="J74" s="224"/>
      <c r="K74" s="224"/>
      <c r="L74" s="224"/>
      <c r="M74" s="224"/>
      <c r="N74" s="224"/>
      <c r="O74" s="939"/>
      <c r="P74" s="939"/>
      <c r="Q74" s="224"/>
      <c r="R74" s="224"/>
      <c r="S74" s="224"/>
      <c r="T74" s="226"/>
      <c r="U74" s="226"/>
      <c r="V74" s="226"/>
      <c r="W74" s="226"/>
      <c r="X74" s="226"/>
      <c r="Y74" s="226"/>
      <c r="Z74" s="226"/>
      <c r="AA74" s="226"/>
      <c r="AB74" s="226"/>
      <c r="AC74" s="226"/>
      <c r="AD74" s="226"/>
      <c r="AE74" s="226"/>
      <c r="AF74" s="226"/>
      <c r="AG74" s="226"/>
      <c r="AH74" s="226"/>
      <c r="AI74" s="226"/>
      <c r="AJ74" s="226"/>
      <c r="AK74" s="226"/>
      <c r="AL74" s="226"/>
      <c r="AM74" s="226"/>
      <c r="AN74" s="226"/>
    </row>
    <row r="75" spans="1:40">
      <c r="A75" s="223"/>
      <c r="B75" s="230">
        <v>1</v>
      </c>
      <c r="C75" s="230">
        <v>2</v>
      </c>
      <c r="D75" s="230">
        <v>3</v>
      </c>
      <c r="E75" s="230">
        <v>4</v>
      </c>
      <c r="F75" s="230">
        <v>5</v>
      </c>
      <c r="G75" s="230">
        <v>7</v>
      </c>
      <c r="H75" s="230">
        <v>8</v>
      </c>
      <c r="I75" s="230">
        <v>9</v>
      </c>
      <c r="J75" s="230">
        <v>10</v>
      </c>
      <c r="K75" s="230">
        <v>11</v>
      </c>
      <c r="L75" s="230">
        <v>12</v>
      </c>
      <c r="M75" s="230">
        <v>13</v>
      </c>
      <c r="N75" s="230">
        <v>14</v>
      </c>
      <c r="O75" s="939"/>
      <c r="P75" s="939"/>
      <c r="Q75" s="224"/>
      <c r="R75" s="224"/>
      <c r="S75" s="224"/>
      <c r="T75" s="226"/>
      <c r="U75" s="226"/>
      <c r="V75" s="226"/>
      <c r="W75" s="226"/>
      <c r="X75" s="226"/>
      <c r="Y75" s="226"/>
      <c r="Z75" s="226"/>
      <c r="AA75" s="226"/>
      <c r="AB75" s="226"/>
      <c r="AC75" s="226"/>
      <c r="AD75" s="226"/>
      <c r="AE75" s="226"/>
      <c r="AF75" s="226"/>
      <c r="AG75" s="226"/>
      <c r="AH75" s="226"/>
      <c r="AI75" s="226"/>
      <c r="AJ75" s="226"/>
      <c r="AK75" s="226"/>
      <c r="AL75" s="226"/>
      <c r="AM75" s="226"/>
      <c r="AN75" s="226"/>
    </row>
    <row r="76" spans="1:40" ht="60">
      <c r="A76" s="223"/>
      <c r="B76" s="230" t="s">
        <v>5</v>
      </c>
      <c r="C76" s="230" t="s">
        <v>28</v>
      </c>
      <c r="D76" s="230" t="s">
        <v>29</v>
      </c>
      <c r="E76" s="230" t="s">
        <v>215</v>
      </c>
      <c r="F76" s="230" t="s">
        <v>88</v>
      </c>
      <c r="G76" s="230" t="s">
        <v>11</v>
      </c>
      <c r="H76" s="230" t="s">
        <v>12</v>
      </c>
      <c r="I76" s="230" t="s">
        <v>13</v>
      </c>
      <c r="J76" s="230" t="s">
        <v>14</v>
      </c>
      <c r="K76" s="230" t="s">
        <v>15</v>
      </c>
      <c r="L76" s="230" t="s">
        <v>16</v>
      </c>
      <c r="M76" s="230" t="s">
        <v>17</v>
      </c>
      <c r="N76" s="230" t="s">
        <v>216</v>
      </c>
      <c r="O76" s="939"/>
      <c r="P76" s="939"/>
      <c r="Q76" s="224"/>
      <c r="R76" s="224"/>
      <c r="S76" s="224"/>
      <c r="T76" s="226"/>
      <c r="U76" s="226"/>
      <c r="V76" s="226"/>
      <c r="W76" s="226"/>
      <c r="X76" s="226"/>
      <c r="Y76" s="226"/>
      <c r="Z76" s="226"/>
      <c r="AA76" s="226"/>
      <c r="AB76" s="226"/>
      <c r="AC76" s="226"/>
      <c r="AD76" s="226"/>
      <c r="AE76" s="226"/>
      <c r="AF76" s="226"/>
      <c r="AG76" s="226"/>
      <c r="AH76" s="226"/>
      <c r="AI76" s="226"/>
      <c r="AJ76" s="226"/>
      <c r="AK76" s="226"/>
      <c r="AL76" s="226"/>
      <c r="AM76" s="226"/>
      <c r="AN76" s="226"/>
    </row>
    <row r="77" spans="1:40">
      <c r="A77" s="223"/>
      <c r="B77" s="236" t="s">
        <v>22</v>
      </c>
      <c r="C77" s="236" t="s">
        <v>19</v>
      </c>
      <c r="D77" s="236" t="s">
        <v>19</v>
      </c>
      <c r="E77" s="952">
        <f>E29</f>
        <v>122</v>
      </c>
      <c r="F77" s="951">
        <f t="shared" ref="F77:N77" si="17">F29</f>
        <v>157.27519775950529</v>
      </c>
      <c r="G77" s="951">
        <f t="shared" si="17"/>
        <v>12.49754337445545</v>
      </c>
      <c r="H77" s="951">
        <f t="shared" si="17"/>
        <v>30.32497957116599</v>
      </c>
      <c r="I77" s="951">
        <f t="shared" si="17"/>
        <v>57.154589235127489</v>
      </c>
      <c r="J77" s="951">
        <f t="shared" si="17"/>
        <v>89.041015901060064</v>
      </c>
      <c r="K77" s="951">
        <f t="shared" si="17"/>
        <v>127.07794938013103</v>
      </c>
      <c r="L77" s="951">
        <f t="shared" si="17"/>
        <v>279.12540275893184</v>
      </c>
      <c r="M77" s="951">
        <f t="shared" si="17"/>
        <v>414.31064323607427</v>
      </c>
      <c r="N77" s="953">
        <f t="shared" si="17"/>
        <v>3391.5901639344261</v>
      </c>
      <c r="O77" s="939"/>
      <c r="P77" s="939"/>
      <c r="Q77" s="224"/>
      <c r="R77" s="224"/>
      <c r="S77" s="224"/>
      <c r="T77" s="226"/>
      <c r="U77" s="226"/>
      <c r="V77" s="226"/>
      <c r="W77" s="226"/>
      <c r="X77" s="226"/>
      <c r="Y77" s="226"/>
      <c r="Z77" s="226"/>
      <c r="AA77" s="226"/>
      <c r="AB77" s="226"/>
      <c r="AC77" s="226"/>
      <c r="AD77" s="226"/>
      <c r="AE77" s="226"/>
      <c r="AF77" s="226"/>
      <c r="AG77" s="226"/>
      <c r="AH77" s="226"/>
      <c r="AI77" s="226"/>
      <c r="AJ77" s="226"/>
      <c r="AK77" s="226"/>
      <c r="AL77" s="226"/>
      <c r="AM77" s="226"/>
      <c r="AN77" s="226"/>
    </row>
    <row r="78" spans="1:40">
      <c r="A78" s="223"/>
      <c r="B78" s="232" t="s">
        <v>22</v>
      </c>
      <c r="C78" s="945" t="s">
        <v>75</v>
      </c>
      <c r="D78" s="945">
        <v>500</v>
      </c>
      <c r="E78" s="946"/>
      <c r="F78" s="948">
        <f>F$77/F$9*F10</f>
        <v>112.71910368974922</v>
      </c>
      <c r="G78" s="948">
        <f t="shared" ref="G78:M78" si="18">G$77/G$9*G10</f>
        <v>13.161337270990222</v>
      </c>
      <c r="H78" s="948">
        <f t="shared" si="18"/>
        <v>29.648393232936673</v>
      </c>
      <c r="I78" s="948">
        <f t="shared" si="18"/>
        <v>47.374750993765332</v>
      </c>
      <c r="J78" s="948">
        <f t="shared" si="18"/>
        <v>64.951941706995001</v>
      </c>
      <c r="K78" s="948">
        <f t="shared" si="18"/>
        <v>75.950676103077328</v>
      </c>
      <c r="L78" s="948">
        <f t="shared" si="18"/>
        <v>150.83704622420382</v>
      </c>
      <c r="M78" s="948">
        <f t="shared" si="18"/>
        <v>266.18494245092859</v>
      </c>
      <c r="N78" s="945"/>
      <c r="O78" s="939"/>
      <c r="P78" s="939"/>
      <c r="Q78" s="224"/>
      <c r="R78" s="224"/>
      <c r="S78" s="224"/>
      <c r="T78" s="226"/>
      <c r="U78" s="226"/>
      <c r="V78" s="226"/>
      <c r="W78" s="226"/>
      <c r="X78" s="226"/>
      <c r="Y78" s="226"/>
      <c r="Z78" s="226"/>
      <c r="AA78" s="226"/>
      <c r="AB78" s="226"/>
      <c r="AC78" s="226"/>
      <c r="AD78" s="226"/>
      <c r="AE78" s="226"/>
      <c r="AF78" s="226"/>
      <c r="AG78" s="226"/>
      <c r="AH78" s="226"/>
      <c r="AI78" s="226"/>
      <c r="AJ78" s="226"/>
      <c r="AK78" s="226"/>
      <c r="AL78" s="226"/>
      <c r="AM78" s="226"/>
      <c r="AN78" s="226"/>
    </row>
    <row r="79" spans="1:40">
      <c r="A79" s="223"/>
      <c r="B79" s="232" t="s">
        <v>22</v>
      </c>
      <c r="C79" s="945">
        <v>501</v>
      </c>
      <c r="D79" s="945">
        <v>1000</v>
      </c>
      <c r="E79" s="946"/>
      <c r="F79" s="948">
        <f t="shared" ref="F79:M79" si="19">F$77/F$9*F11</f>
        <v>144.59037860948999</v>
      </c>
      <c r="G79" s="948">
        <f t="shared" si="19"/>
        <v>6.8649277172075536</v>
      </c>
      <c r="H79" s="948">
        <f t="shared" si="19"/>
        <v>21.61396921731026</v>
      </c>
      <c r="I79" s="948">
        <f t="shared" si="19"/>
        <v>42.982444487683864</v>
      </c>
      <c r="J79" s="948">
        <f t="shared" si="19"/>
        <v>74.702548261884303</v>
      </c>
      <c r="K79" s="948">
        <f t="shared" si="19"/>
        <v>101.79313296871642</v>
      </c>
      <c r="L79" s="948">
        <f t="shared" si="19"/>
        <v>264.88210284680179</v>
      </c>
      <c r="M79" s="948">
        <f t="shared" si="19"/>
        <v>476.52069683913504</v>
      </c>
      <c r="N79" s="945"/>
      <c r="O79" s="939"/>
      <c r="P79" s="939"/>
      <c r="Q79" s="224"/>
      <c r="R79" s="224"/>
      <c r="S79" s="224"/>
      <c r="T79" s="226"/>
      <c r="U79" s="226"/>
      <c r="V79" s="226"/>
      <c r="W79" s="226"/>
      <c r="X79" s="226"/>
      <c r="Y79" s="226"/>
      <c r="Z79" s="226"/>
      <c r="AA79" s="226"/>
      <c r="AB79" s="226"/>
      <c r="AC79" s="226"/>
      <c r="AD79" s="226"/>
      <c r="AE79" s="226"/>
      <c r="AF79" s="226"/>
      <c r="AG79" s="226"/>
      <c r="AH79" s="226"/>
      <c r="AI79" s="226"/>
      <c r="AJ79" s="226"/>
      <c r="AK79" s="226"/>
      <c r="AL79" s="226"/>
      <c r="AM79" s="226"/>
      <c r="AN79" s="226"/>
    </row>
    <row r="80" spans="1:40">
      <c r="A80" s="223"/>
      <c r="B80" s="232" t="s">
        <v>22</v>
      </c>
      <c r="C80" s="945">
        <v>1001</v>
      </c>
      <c r="D80" s="945">
        <v>2000</v>
      </c>
      <c r="E80" s="946"/>
      <c r="F80" s="948">
        <f t="shared" ref="F80:M80" si="20">F$77/F$9*F12</f>
        <v>186.85993163656809</v>
      </c>
      <c r="G80" s="948">
        <f t="shared" si="20"/>
        <v>9.7003391249058186</v>
      </c>
      <c r="H80" s="948">
        <f t="shared" si="20"/>
        <v>28.577220584086167</v>
      </c>
      <c r="I80" s="948">
        <f t="shared" si="20"/>
        <v>59.819696810375362</v>
      </c>
      <c r="J80" s="948">
        <f t="shared" si="20"/>
        <v>103.10636866483703</v>
      </c>
      <c r="K80" s="948">
        <f t="shared" si="20"/>
        <v>185.53990416076778</v>
      </c>
      <c r="L80" s="948">
        <f t="shared" si="20"/>
        <v>417.59442747676508</v>
      </c>
      <c r="M80" s="948">
        <f t="shared" si="20"/>
        <v>450.40381822425883</v>
      </c>
      <c r="N80" s="945"/>
      <c r="O80" s="939"/>
      <c r="P80" s="939"/>
      <c r="Q80" s="224"/>
      <c r="R80" s="224"/>
      <c r="S80" s="224"/>
      <c r="T80" s="226"/>
      <c r="U80" s="226"/>
      <c r="V80" s="226"/>
      <c r="W80" s="226"/>
      <c r="X80" s="226"/>
      <c r="Y80" s="226"/>
      <c r="Z80" s="226"/>
      <c r="AA80" s="226"/>
      <c r="AB80" s="226"/>
      <c r="AC80" s="226"/>
      <c r="AD80" s="226"/>
      <c r="AE80" s="226"/>
      <c r="AF80" s="226"/>
      <c r="AG80" s="226"/>
      <c r="AH80" s="226"/>
      <c r="AI80" s="226"/>
      <c r="AJ80" s="226"/>
      <c r="AK80" s="226"/>
      <c r="AL80" s="226"/>
      <c r="AM80" s="226"/>
      <c r="AN80" s="226"/>
    </row>
    <row r="81" spans="1:40">
      <c r="A81" s="223"/>
      <c r="B81" s="232" t="s">
        <v>22</v>
      </c>
      <c r="C81" s="945">
        <v>2001</v>
      </c>
      <c r="D81" s="945">
        <v>5000</v>
      </c>
      <c r="E81" s="946"/>
      <c r="F81" s="948">
        <f t="shared" ref="F81:M81" si="21">F$77/F$9*F13</f>
        <v>203.11001371940171</v>
      </c>
      <c r="G81" s="948">
        <f t="shared" si="21"/>
        <v>14.058606109210373</v>
      </c>
      <c r="H81" s="948">
        <f t="shared" si="21"/>
        <v>39.731066015511445</v>
      </c>
      <c r="I81" s="948">
        <f t="shared" si="21"/>
        <v>96.408880830294393</v>
      </c>
      <c r="J81" s="948">
        <f t="shared" si="21"/>
        <v>161.97673981092186</v>
      </c>
      <c r="K81" s="948">
        <f t="shared" si="21"/>
        <v>195.87067962493308</v>
      </c>
      <c r="L81" s="948">
        <f t="shared" si="21"/>
        <v>381.04423382597776</v>
      </c>
      <c r="M81" s="948">
        <f t="shared" si="21"/>
        <v>436.76412989767522</v>
      </c>
      <c r="N81" s="945"/>
      <c r="O81" s="939"/>
      <c r="P81" s="939"/>
      <c r="Q81" s="224"/>
      <c r="R81" s="224"/>
      <c r="S81" s="224"/>
      <c r="T81" s="226"/>
      <c r="U81" s="226"/>
      <c r="V81" s="226"/>
      <c r="W81" s="226"/>
      <c r="X81" s="226"/>
      <c r="Y81" s="226"/>
      <c r="Z81" s="226"/>
      <c r="AA81" s="226"/>
      <c r="AB81" s="226"/>
      <c r="AC81" s="226"/>
      <c r="AD81" s="226"/>
      <c r="AE81" s="226"/>
      <c r="AF81" s="226"/>
      <c r="AG81" s="226"/>
      <c r="AH81" s="226"/>
      <c r="AI81" s="226"/>
      <c r="AJ81" s="226"/>
      <c r="AK81" s="226"/>
      <c r="AL81" s="226"/>
      <c r="AM81" s="226"/>
      <c r="AN81" s="226"/>
    </row>
    <row r="82" spans="1:40">
      <c r="A82" s="223"/>
      <c r="B82" s="232" t="s">
        <v>22</v>
      </c>
      <c r="C82" s="945">
        <v>5001</v>
      </c>
      <c r="D82" s="945">
        <v>10000</v>
      </c>
      <c r="E82" s="946"/>
      <c r="F82" s="948">
        <f t="shared" ref="F82:M82" si="22">F$77/F$9*F14</f>
        <v>233.19184811489475</v>
      </c>
      <c r="G82" s="948">
        <f t="shared" si="22"/>
        <v>25.320018899431236</v>
      </c>
      <c r="H82" s="948">
        <f t="shared" si="22"/>
        <v>75.668536227089632</v>
      </c>
      <c r="I82" s="948">
        <f t="shared" si="22"/>
        <v>172.16714452549459</v>
      </c>
      <c r="J82" s="948">
        <f t="shared" si="22"/>
        <v>218.01150464495339</v>
      </c>
      <c r="K82" s="948">
        <f t="shared" si="22"/>
        <v>233.52396796501003</v>
      </c>
      <c r="L82" s="948">
        <f t="shared" si="22"/>
        <v>503.07490410980319</v>
      </c>
      <c r="M82" s="948">
        <f t="shared" si="22"/>
        <v>481.356074748411</v>
      </c>
      <c r="N82" s="945"/>
      <c r="O82" s="939"/>
      <c r="P82" s="939"/>
      <c r="Q82" s="224"/>
      <c r="R82" s="224"/>
      <c r="S82" s="224"/>
      <c r="T82" s="226"/>
      <c r="U82" s="226"/>
      <c r="V82" s="226"/>
      <c r="W82" s="226"/>
      <c r="X82" s="226"/>
      <c r="Y82" s="226"/>
      <c r="Z82" s="226"/>
      <c r="AA82" s="226"/>
      <c r="AB82" s="226"/>
      <c r="AC82" s="226"/>
      <c r="AD82" s="226"/>
      <c r="AE82" s="226"/>
      <c r="AF82" s="226"/>
      <c r="AG82" s="226"/>
      <c r="AH82" s="226"/>
      <c r="AI82" s="226"/>
      <c r="AJ82" s="226"/>
      <c r="AK82" s="226"/>
      <c r="AL82" s="226"/>
      <c r="AM82" s="226"/>
      <c r="AN82" s="226"/>
    </row>
    <row r="83" spans="1:40">
      <c r="A83" s="223"/>
      <c r="B83" s="232" t="s">
        <v>22</v>
      </c>
      <c r="C83" s="945">
        <v>10001</v>
      </c>
      <c r="D83" s="945">
        <v>20000</v>
      </c>
      <c r="E83" s="946"/>
      <c r="F83" s="948">
        <f t="shared" ref="F83:M83" si="23">F$77/F$9*F15</f>
        <v>201.94039912791411</v>
      </c>
      <c r="G83" s="948">
        <f t="shared" si="23"/>
        <v>27.88354990874771</v>
      </c>
      <c r="H83" s="948">
        <f t="shared" si="23"/>
        <v>44.730115272509217</v>
      </c>
      <c r="I83" s="948">
        <f t="shared" si="23"/>
        <v>139.22843390087655</v>
      </c>
      <c r="J83" s="948">
        <f t="shared" si="23"/>
        <v>179.5775560642391</v>
      </c>
      <c r="K83" s="948">
        <f t="shared" si="23"/>
        <v>216.91959437761975</v>
      </c>
      <c r="L83" s="948">
        <f t="shared" si="23"/>
        <v>317.47082880822711</v>
      </c>
      <c r="M83" s="948">
        <f t="shared" si="23"/>
        <v>469.16323895365554</v>
      </c>
      <c r="N83" s="945"/>
      <c r="O83" s="939"/>
      <c r="P83" s="939"/>
      <c r="Q83" s="224"/>
      <c r="R83" s="224"/>
      <c r="S83" s="224"/>
      <c r="T83" s="226"/>
      <c r="U83" s="226"/>
      <c r="V83" s="226"/>
      <c r="W83" s="226"/>
      <c r="X83" s="226"/>
      <c r="Y83" s="226"/>
      <c r="Z83" s="226"/>
      <c r="AA83" s="226"/>
      <c r="AB83" s="226"/>
      <c r="AC83" s="226"/>
      <c r="AD83" s="226"/>
      <c r="AE83" s="226"/>
      <c r="AF83" s="226"/>
      <c r="AG83" s="226"/>
      <c r="AH83" s="226"/>
      <c r="AI83" s="226"/>
      <c r="AJ83" s="226"/>
      <c r="AK83" s="226"/>
      <c r="AL83" s="226"/>
      <c r="AM83" s="226"/>
      <c r="AN83" s="226"/>
    </row>
    <row r="84" spans="1:40">
      <c r="A84" s="223"/>
      <c r="B84" s="232" t="s">
        <v>22</v>
      </c>
      <c r="C84" s="945">
        <v>20001</v>
      </c>
      <c r="D84" s="945" t="s">
        <v>76</v>
      </c>
      <c r="E84" s="946"/>
      <c r="F84" s="948">
        <f t="shared" ref="F84:M84" si="24">F$77/F$9*F16</f>
        <v>219.3171352860858</v>
      </c>
      <c r="G84" s="948">
        <f t="shared" si="24"/>
        <v>30.282896904247171</v>
      </c>
      <c r="H84" s="948">
        <f t="shared" si="24"/>
        <v>48.579089597466648</v>
      </c>
      <c r="I84" s="948">
        <f t="shared" si="24"/>
        <v>151.20887848778915</v>
      </c>
      <c r="J84" s="948">
        <f t="shared" si="24"/>
        <v>195.02999562132342</v>
      </c>
      <c r="K84" s="948">
        <f t="shared" si="24"/>
        <v>235.58527284173886</v>
      </c>
      <c r="L84" s="948">
        <f t="shared" si="24"/>
        <v>344.78882388964871</v>
      </c>
      <c r="M84" s="948">
        <f t="shared" si="24"/>
        <v>509.53418926185475</v>
      </c>
      <c r="N84" s="945"/>
      <c r="O84" s="939"/>
      <c r="P84" s="939"/>
      <c r="Q84" s="224"/>
      <c r="R84" s="224"/>
      <c r="S84" s="224"/>
      <c r="T84" s="226"/>
      <c r="U84" s="226"/>
      <c r="V84" s="226"/>
      <c r="W84" s="226"/>
      <c r="X84" s="226"/>
      <c r="Y84" s="226"/>
      <c r="Z84" s="226"/>
      <c r="AA84" s="226"/>
      <c r="AB84" s="226"/>
      <c r="AC84" s="226"/>
      <c r="AD84" s="226"/>
      <c r="AE84" s="226"/>
      <c r="AF84" s="226"/>
      <c r="AG84" s="226"/>
      <c r="AH84" s="226"/>
      <c r="AI84" s="226"/>
      <c r="AJ84" s="226"/>
      <c r="AK84" s="226"/>
      <c r="AL84" s="226"/>
      <c r="AM84" s="226"/>
      <c r="AN84" s="226"/>
    </row>
    <row r="85" spans="1:40">
      <c r="A85" s="223"/>
      <c r="B85" s="233"/>
      <c r="C85" s="233"/>
      <c r="D85" s="233"/>
      <c r="E85" s="233"/>
      <c r="F85" s="233"/>
      <c r="G85" s="233"/>
      <c r="H85" s="234"/>
      <c r="I85" s="234"/>
      <c r="J85" s="233"/>
      <c r="K85" s="233"/>
      <c r="L85" s="233"/>
      <c r="M85" s="233"/>
      <c r="N85" s="233"/>
      <c r="O85" s="939"/>
      <c r="P85" s="939"/>
      <c r="Q85" s="224"/>
      <c r="R85" s="224"/>
      <c r="S85" s="224"/>
      <c r="T85" s="226"/>
      <c r="U85" s="226"/>
      <c r="V85" s="226"/>
      <c r="W85" s="226"/>
      <c r="X85" s="226"/>
      <c r="Y85" s="226"/>
      <c r="Z85" s="226"/>
      <c r="AA85" s="226"/>
      <c r="AB85" s="226"/>
      <c r="AC85" s="226"/>
      <c r="AD85" s="226"/>
      <c r="AE85" s="226"/>
      <c r="AF85" s="226"/>
      <c r="AG85" s="226"/>
      <c r="AH85" s="226"/>
      <c r="AI85" s="226"/>
      <c r="AJ85" s="226"/>
      <c r="AK85" s="226"/>
      <c r="AL85" s="226"/>
      <c r="AM85" s="226"/>
      <c r="AN85" s="226"/>
    </row>
    <row r="86" spans="1:40">
      <c r="A86" s="223"/>
      <c r="B86" s="224"/>
      <c r="C86" s="224"/>
      <c r="D86" s="224"/>
      <c r="E86" s="224"/>
      <c r="F86" s="224"/>
      <c r="G86" s="224"/>
      <c r="H86" s="225"/>
      <c r="I86" s="225"/>
      <c r="J86" s="224"/>
      <c r="K86" s="224"/>
      <c r="L86" s="224"/>
      <c r="M86" s="224"/>
      <c r="N86" s="224"/>
      <c r="O86" s="939"/>
      <c r="P86" s="939"/>
      <c r="Q86" s="224"/>
      <c r="R86" s="224"/>
      <c r="S86" s="224"/>
      <c r="T86" s="226"/>
      <c r="U86" s="226"/>
      <c r="V86" s="226"/>
      <c r="W86" s="226"/>
      <c r="X86" s="226"/>
      <c r="Y86" s="226"/>
      <c r="Z86" s="226"/>
      <c r="AA86" s="226"/>
      <c r="AB86" s="226"/>
      <c r="AC86" s="226"/>
      <c r="AD86" s="226"/>
      <c r="AE86" s="226"/>
      <c r="AF86" s="226"/>
      <c r="AG86" s="226"/>
      <c r="AH86" s="226"/>
      <c r="AI86" s="226"/>
      <c r="AJ86" s="226"/>
      <c r="AK86" s="226"/>
      <c r="AL86" s="226"/>
      <c r="AM86" s="226"/>
      <c r="AN86" s="226"/>
    </row>
    <row r="87" spans="1:40">
      <c r="A87" s="223"/>
      <c r="B87" s="954" t="s">
        <v>228</v>
      </c>
      <c r="C87" s="224"/>
      <c r="D87" s="224"/>
      <c r="E87" s="224"/>
      <c r="F87" s="224"/>
      <c r="G87" s="224"/>
      <c r="H87" s="225"/>
      <c r="I87" s="225"/>
      <c r="J87" s="224"/>
      <c r="K87" s="224"/>
      <c r="L87" s="224"/>
      <c r="M87" s="224"/>
      <c r="N87" s="224"/>
      <c r="O87" s="939"/>
      <c r="P87" s="939"/>
      <c r="Q87" s="224"/>
      <c r="R87" s="224"/>
      <c r="S87" s="224"/>
      <c r="T87" s="226"/>
      <c r="U87" s="226"/>
      <c r="V87" s="226"/>
      <c r="W87" s="226"/>
      <c r="X87" s="226"/>
      <c r="Y87" s="226"/>
      <c r="Z87" s="226"/>
      <c r="AA87" s="226"/>
      <c r="AB87" s="226"/>
      <c r="AC87" s="226"/>
      <c r="AD87" s="226"/>
      <c r="AE87" s="226"/>
      <c r="AF87" s="226"/>
      <c r="AG87" s="226"/>
      <c r="AH87" s="226"/>
      <c r="AI87" s="226"/>
      <c r="AJ87" s="226"/>
      <c r="AK87" s="226"/>
      <c r="AL87" s="226"/>
      <c r="AM87" s="226"/>
      <c r="AN87" s="226"/>
    </row>
    <row r="88" spans="1:40">
      <c r="A88" s="223"/>
      <c r="B88" s="230">
        <v>1</v>
      </c>
      <c r="C88" s="230">
        <v>2</v>
      </c>
      <c r="D88" s="230">
        <v>3</v>
      </c>
      <c r="E88" s="230">
        <v>4</v>
      </c>
      <c r="F88" s="230">
        <v>5</v>
      </c>
      <c r="G88" s="230">
        <v>7</v>
      </c>
      <c r="H88" s="230">
        <v>8</v>
      </c>
      <c r="I88" s="230">
        <v>9</v>
      </c>
      <c r="J88" s="230">
        <v>10</v>
      </c>
      <c r="K88" s="230">
        <v>11</v>
      </c>
      <c r="L88" s="230">
        <v>12</v>
      </c>
      <c r="M88" s="230">
        <v>13</v>
      </c>
      <c r="N88" s="230">
        <v>14</v>
      </c>
      <c r="O88" s="939"/>
      <c r="P88" s="939"/>
      <c r="Q88" s="224"/>
      <c r="R88" s="224"/>
      <c r="S88" s="224"/>
      <c r="T88" s="226"/>
      <c r="U88" s="226"/>
      <c r="V88" s="226"/>
      <c r="W88" s="226"/>
      <c r="X88" s="226"/>
      <c r="Y88" s="226"/>
      <c r="Z88" s="226"/>
      <c r="AA88" s="226"/>
      <c r="AB88" s="226"/>
      <c r="AC88" s="226"/>
      <c r="AD88" s="226"/>
      <c r="AE88" s="226"/>
      <c r="AF88" s="226"/>
      <c r="AG88" s="226"/>
      <c r="AH88" s="226"/>
      <c r="AI88" s="226"/>
      <c r="AJ88" s="226"/>
      <c r="AK88" s="226"/>
      <c r="AL88" s="226"/>
      <c r="AM88" s="226"/>
      <c r="AN88" s="226"/>
    </row>
    <row r="89" spans="1:40" ht="60">
      <c r="A89" s="223"/>
      <c r="B89" s="230" t="s">
        <v>5</v>
      </c>
      <c r="C89" s="230" t="s">
        <v>28</v>
      </c>
      <c r="D89" s="230" t="s">
        <v>29</v>
      </c>
      <c r="E89" s="230" t="s">
        <v>215</v>
      </c>
      <c r="F89" s="230" t="s">
        <v>88</v>
      </c>
      <c r="G89" s="230" t="s">
        <v>11</v>
      </c>
      <c r="H89" s="230" t="s">
        <v>12</v>
      </c>
      <c r="I89" s="230" t="s">
        <v>13</v>
      </c>
      <c r="J89" s="230" t="s">
        <v>14</v>
      </c>
      <c r="K89" s="230" t="s">
        <v>15</v>
      </c>
      <c r="L89" s="230" t="s">
        <v>16</v>
      </c>
      <c r="M89" s="230" t="s">
        <v>17</v>
      </c>
      <c r="N89" s="230" t="s">
        <v>216</v>
      </c>
      <c r="O89" s="939"/>
      <c r="P89" s="939"/>
      <c r="Q89" s="224"/>
      <c r="R89" s="224"/>
      <c r="S89" s="224"/>
      <c r="T89" s="226"/>
      <c r="U89" s="226"/>
      <c r="V89" s="226"/>
      <c r="W89" s="226"/>
      <c r="X89" s="226"/>
      <c r="Y89" s="226"/>
      <c r="Z89" s="226"/>
      <c r="AA89" s="226"/>
      <c r="AB89" s="226"/>
      <c r="AC89" s="226"/>
      <c r="AD89" s="226"/>
      <c r="AE89" s="226"/>
      <c r="AF89" s="226"/>
      <c r="AG89" s="226"/>
      <c r="AH89" s="226"/>
      <c r="AI89" s="226"/>
      <c r="AJ89" s="226"/>
      <c r="AK89" s="226"/>
      <c r="AL89" s="226"/>
      <c r="AM89" s="226"/>
      <c r="AN89" s="226"/>
    </row>
    <row r="90" spans="1:40">
      <c r="A90" s="223"/>
      <c r="B90" s="236" t="s">
        <v>24</v>
      </c>
      <c r="C90" s="236" t="s">
        <v>19</v>
      </c>
      <c r="D90" s="236" t="s">
        <v>19</v>
      </c>
      <c r="E90" s="952">
        <f>E30</f>
        <v>430</v>
      </c>
      <c r="F90" s="951">
        <f t="shared" ref="F90:N90" si="25">F30</f>
        <v>133.72947934396197</v>
      </c>
      <c r="G90" s="951">
        <f t="shared" si="25"/>
        <v>11.811985012402683</v>
      </c>
      <c r="H90" s="951">
        <f t="shared" si="25"/>
        <v>29.119433863253356</v>
      </c>
      <c r="I90" s="951">
        <f t="shared" si="25"/>
        <v>54.734024390243903</v>
      </c>
      <c r="J90" s="951">
        <f t="shared" si="25"/>
        <v>73.219418911462327</v>
      </c>
      <c r="K90" s="951">
        <f t="shared" si="25"/>
        <v>107.07830303030295</v>
      </c>
      <c r="L90" s="951">
        <f t="shared" si="25"/>
        <v>224.93739898641925</v>
      </c>
      <c r="M90" s="951">
        <f t="shared" si="25"/>
        <v>345.4132798301826</v>
      </c>
      <c r="N90" s="953">
        <f t="shared" si="25"/>
        <v>2964.025581395349</v>
      </c>
      <c r="O90" s="939"/>
      <c r="P90" s="939"/>
      <c r="Q90" s="224"/>
      <c r="R90" s="224"/>
      <c r="S90" s="224"/>
      <c r="T90" s="226"/>
      <c r="U90" s="226"/>
      <c r="V90" s="226"/>
      <c r="W90" s="226"/>
      <c r="X90" s="226"/>
      <c r="Y90" s="226"/>
      <c r="Z90" s="226"/>
      <c r="AA90" s="226"/>
      <c r="AB90" s="226"/>
      <c r="AC90" s="226"/>
      <c r="AD90" s="226"/>
      <c r="AE90" s="226"/>
      <c r="AF90" s="226"/>
      <c r="AG90" s="226"/>
      <c r="AH90" s="226"/>
      <c r="AI90" s="226"/>
      <c r="AJ90" s="226"/>
      <c r="AK90" s="226"/>
      <c r="AL90" s="226"/>
      <c r="AM90" s="226"/>
      <c r="AN90" s="226"/>
    </row>
    <row r="91" spans="1:40">
      <c r="A91" s="223"/>
      <c r="B91" s="232" t="s">
        <v>24</v>
      </c>
      <c r="C91" s="945" t="s">
        <v>75</v>
      </c>
      <c r="D91" s="945">
        <v>500</v>
      </c>
      <c r="E91" s="946"/>
      <c r="F91" s="948">
        <f>F$90/F$9*F10</f>
        <v>95.843891874154096</v>
      </c>
      <c r="G91" s="948">
        <f t="shared" ref="G91:M91" si="26">G$90/G$9*G10</f>
        <v>12.439366196229519</v>
      </c>
      <c r="H91" s="948">
        <f t="shared" si="26"/>
        <v>28.469744682668296</v>
      </c>
      <c r="I91" s="948">
        <f t="shared" si="26"/>
        <v>45.36837393244366</v>
      </c>
      <c r="J91" s="948">
        <f t="shared" si="26"/>
        <v>53.410704952443503</v>
      </c>
      <c r="K91" s="948">
        <f t="shared" si="26"/>
        <v>63.997487768662936</v>
      </c>
      <c r="L91" s="948">
        <f t="shared" si="26"/>
        <v>121.55429965566255</v>
      </c>
      <c r="M91" s="948">
        <f t="shared" si="26"/>
        <v>221.91999050575689</v>
      </c>
      <c r="N91" s="945"/>
      <c r="O91" s="939"/>
      <c r="P91" s="939"/>
      <c r="Q91" s="224"/>
      <c r="R91" s="224"/>
      <c r="S91" s="224"/>
      <c r="T91" s="226"/>
      <c r="U91" s="226"/>
      <c r="V91" s="226"/>
      <c r="W91" s="226"/>
      <c r="X91" s="226"/>
      <c r="Y91" s="226"/>
      <c r="Z91" s="226"/>
      <c r="AA91" s="226"/>
      <c r="AB91" s="226"/>
      <c r="AC91" s="226"/>
      <c r="AD91" s="226"/>
      <c r="AE91" s="226"/>
      <c r="AF91" s="226"/>
      <c r="AG91" s="226"/>
      <c r="AH91" s="226"/>
      <c r="AI91" s="226"/>
      <c r="AJ91" s="226"/>
      <c r="AK91" s="226"/>
      <c r="AL91" s="226"/>
      <c r="AM91" s="226"/>
      <c r="AN91" s="226"/>
    </row>
    <row r="92" spans="1:40">
      <c r="A92" s="223"/>
      <c r="B92" s="232" t="s">
        <v>24</v>
      </c>
      <c r="C92" s="945">
        <v>501</v>
      </c>
      <c r="D92" s="945">
        <v>1000</v>
      </c>
      <c r="E92" s="946"/>
      <c r="F92" s="948">
        <f t="shared" ref="F92:M92" si="27">F$90/F$9*F11</f>
        <v>122.94370838535357</v>
      </c>
      <c r="G92" s="948">
        <f t="shared" si="27"/>
        <v>6.4883490200662433</v>
      </c>
      <c r="H92" s="948">
        <f t="shared" si="27"/>
        <v>20.75472287355807</v>
      </c>
      <c r="I92" s="948">
        <f t="shared" si="27"/>
        <v>41.162086831957708</v>
      </c>
      <c r="J92" s="948">
        <f t="shared" si="27"/>
        <v>61.428737302575193</v>
      </c>
      <c r="K92" s="948">
        <f t="shared" si="27"/>
        <v>85.772834638865803</v>
      </c>
      <c r="L92" s="948">
        <f t="shared" si="27"/>
        <v>213.45922178165569</v>
      </c>
      <c r="M92" s="948">
        <f t="shared" si="27"/>
        <v>397.27817638607604</v>
      </c>
      <c r="N92" s="945"/>
      <c r="O92" s="939"/>
      <c r="P92" s="939"/>
      <c r="Q92" s="224"/>
      <c r="R92" s="224"/>
      <c r="S92" s="224"/>
      <c r="T92" s="226"/>
      <c r="U92" s="226"/>
      <c r="V92" s="226"/>
      <c r="W92" s="226"/>
      <c r="X92" s="226"/>
      <c r="Y92" s="226"/>
      <c r="Z92" s="226"/>
      <c r="AA92" s="226"/>
      <c r="AB92" s="226"/>
      <c r="AC92" s="226"/>
      <c r="AD92" s="226"/>
      <c r="AE92" s="226"/>
      <c r="AF92" s="226"/>
      <c r="AG92" s="226"/>
      <c r="AH92" s="226"/>
      <c r="AI92" s="226"/>
      <c r="AJ92" s="226"/>
      <c r="AK92" s="226"/>
      <c r="AL92" s="226"/>
      <c r="AM92" s="226"/>
      <c r="AN92" s="226"/>
    </row>
    <row r="93" spans="1:40">
      <c r="A93" s="223"/>
      <c r="B93" s="232" t="s">
        <v>24</v>
      </c>
      <c r="C93" s="945">
        <v>1001</v>
      </c>
      <c r="D93" s="945">
        <v>2000</v>
      </c>
      <c r="E93" s="946"/>
      <c r="F93" s="948">
        <f t="shared" ref="F93:M93" si="28">F$90/F$9*F12</f>
        <v>158.88507357795604</v>
      </c>
      <c r="G93" s="948">
        <f t="shared" si="28"/>
        <v>9.1682226598876237</v>
      </c>
      <c r="H93" s="948">
        <f t="shared" si="28"/>
        <v>27.441155659842156</v>
      </c>
      <c r="I93" s="948">
        <f t="shared" si="28"/>
        <v>57.286261489283135</v>
      </c>
      <c r="J93" s="948">
        <f t="shared" si="28"/>
        <v>84.785515116977663</v>
      </c>
      <c r="K93" s="948">
        <f t="shared" si="28"/>
        <v>156.33946077073199</v>
      </c>
      <c r="L93" s="948">
        <f t="shared" si="28"/>
        <v>336.52474271204841</v>
      </c>
      <c r="M93" s="948">
        <f t="shared" si="28"/>
        <v>375.504377309061</v>
      </c>
      <c r="N93" s="945"/>
      <c r="O93" s="939"/>
      <c r="P93" s="939"/>
      <c r="Q93" s="224"/>
      <c r="R93" s="224"/>
      <c r="S93" s="224"/>
      <c r="T93" s="226"/>
      <c r="U93" s="226"/>
      <c r="V93" s="226"/>
      <c r="W93" s="226"/>
      <c r="X93" s="226"/>
      <c r="Y93" s="226"/>
      <c r="Z93" s="226"/>
      <c r="AA93" s="226"/>
      <c r="AB93" s="226"/>
      <c r="AC93" s="226"/>
      <c r="AD93" s="226"/>
      <c r="AE93" s="226"/>
      <c r="AF93" s="226"/>
      <c r="AG93" s="226"/>
      <c r="AH93" s="226"/>
      <c r="AI93" s="226"/>
      <c r="AJ93" s="226"/>
      <c r="AK93" s="226"/>
      <c r="AL93" s="226"/>
      <c r="AM93" s="226"/>
      <c r="AN93" s="226"/>
    </row>
    <row r="94" spans="1:40">
      <c r="A94" s="223"/>
      <c r="B94" s="232" t="s">
        <v>24</v>
      </c>
      <c r="C94" s="945">
        <v>2001</v>
      </c>
      <c r="D94" s="945">
        <v>5000</v>
      </c>
      <c r="E94" s="946"/>
      <c r="F94" s="948">
        <f t="shared" ref="F94:M94" si="29">F$90/F$9*F13</f>
        <v>172.7023508549299</v>
      </c>
      <c r="G94" s="948">
        <f t="shared" si="29"/>
        <v>13.287414948820002</v>
      </c>
      <c r="H94" s="948">
        <f t="shared" si="29"/>
        <v>38.15158874023782</v>
      </c>
      <c r="I94" s="948">
        <f t="shared" si="29"/>
        <v>92.325850039672318</v>
      </c>
      <c r="J94" s="948">
        <f t="shared" si="29"/>
        <v>133.1952768745042</v>
      </c>
      <c r="K94" s="948">
        <f t="shared" si="29"/>
        <v>165.04436914457506</v>
      </c>
      <c r="L94" s="948">
        <f t="shared" si="29"/>
        <v>307.07022008173595</v>
      </c>
      <c r="M94" s="948">
        <f t="shared" si="29"/>
        <v>364.13288696078581</v>
      </c>
      <c r="N94" s="945"/>
      <c r="O94" s="939"/>
      <c r="P94" s="939"/>
      <c r="Q94" s="224"/>
      <c r="R94" s="224"/>
      <c r="S94" s="224"/>
      <c r="T94" s="226"/>
      <c r="U94" s="226"/>
      <c r="V94" s="226"/>
      <c r="W94" s="226"/>
      <c r="X94" s="226"/>
      <c r="Y94" s="226"/>
      <c r="Z94" s="226"/>
      <c r="AA94" s="226"/>
      <c r="AB94" s="226"/>
      <c r="AC94" s="226"/>
      <c r="AD94" s="226"/>
      <c r="AE94" s="226"/>
      <c r="AF94" s="226"/>
      <c r="AG94" s="226"/>
      <c r="AH94" s="226"/>
      <c r="AI94" s="226"/>
      <c r="AJ94" s="226"/>
      <c r="AK94" s="226"/>
      <c r="AL94" s="226"/>
      <c r="AM94" s="226"/>
      <c r="AN94" s="226"/>
    </row>
    <row r="95" spans="1:40">
      <c r="A95" s="223"/>
      <c r="B95" s="232" t="s">
        <v>24</v>
      </c>
      <c r="C95" s="945">
        <v>5001</v>
      </c>
      <c r="D95" s="945">
        <v>10000</v>
      </c>
      <c r="E95" s="946"/>
      <c r="F95" s="948">
        <f t="shared" ref="F95:M95" si="30">F$90/F$9*F14</f>
        <v>198.28062453525942</v>
      </c>
      <c r="G95" s="948">
        <f t="shared" si="30"/>
        <v>23.931077876084274</v>
      </c>
      <c r="H95" s="948">
        <f t="shared" si="30"/>
        <v>72.660393093521392</v>
      </c>
      <c r="I95" s="948">
        <f t="shared" si="30"/>
        <v>164.87566114577899</v>
      </c>
      <c r="J95" s="948">
        <f t="shared" si="30"/>
        <v>179.27328798510504</v>
      </c>
      <c r="K95" s="948">
        <f t="shared" si="30"/>
        <v>196.77174780179254</v>
      </c>
      <c r="L95" s="948">
        <f t="shared" si="30"/>
        <v>405.41046894084724</v>
      </c>
      <c r="M95" s="948">
        <f t="shared" si="30"/>
        <v>401.30946008619026</v>
      </c>
      <c r="N95" s="945"/>
      <c r="O95" s="939"/>
      <c r="P95" s="939"/>
      <c r="Q95" s="224"/>
      <c r="R95" s="224"/>
      <c r="S95" s="224"/>
      <c r="T95" s="226"/>
      <c r="U95" s="226"/>
      <c r="V95" s="226"/>
      <c r="W95" s="226"/>
      <c r="X95" s="226"/>
      <c r="Y95" s="226"/>
      <c r="Z95" s="226"/>
      <c r="AA95" s="226"/>
      <c r="AB95" s="226"/>
      <c r="AC95" s="226"/>
      <c r="AD95" s="226"/>
      <c r="AE95" s="226"/>
      <c r="AF95" s="226"/>
      <c r="AG95" s="226"/>
      <c r="AH95" s="226"/>
      <c r="AI95" s="226"/>
      <c r="AJ95" s="226"/>
      <c r="AK95" s="226"/>
      <c r="AL95" s="226"/>
      <c r="AM95" s="226"/>
      <c r="AN95" s="226"/>
    </row>
    <row r="96" spans="1:40">
      <c r="A96" s="223"/>
      <c r="B96" s="232" t="s">
        <v>24</v>
      </c>
      <c r="C96" s="945">
        <v>10001</v>
      </c>
      <c r="D96" s="945">
        <v>20000</v>
      </c>
      <c r="E96" s="946"/>
      <c r="F96" s="948">
        <f t="shared" ref="F96:M96" si="31">F$90/F$9*F15</f>
        <v>171.70783962505425</v>
      </c>
      <c r="G96" s="948">
        <f t="shared" si="31"/>
        <v>26.353985239043926</v>
      </c>
      <c r="H96" s="948">
        <f t="shared" si="31"/>
        <v>42.951904726491769</v>
      </c>
      <c r="I96" s="948">
        <f t="shared" si="31"/>
        <v>133.33194409981729</v>
      </c>
      <c r="J96" s="948">
        <f t="shared" si="31"/>
        <v>147.66862407740788</v>
      </c>
      <c r="K96" s="948">
        <f t="shared" si="31"/>
        <v>182.78058603618629</v>
      </c>
      <c r="L96" s="948">
        <f t="shared" si="31"/>
        <v>255.83863661402378</v>
      </c>
      <c r="M96" s="948">
        <f t="shared" si="31"/>
        <v>391.14421941218325</v>
      </c>
      <c r="N96" s="945"/>
      <c r="O96" s="939"/>
      <c r="P96" s="939"/>
      <c r="Q96" s="224"/>
      <c r="R96" s="224"/>
      <c r="S96" s="224"/>
      <c r="T96" s="226"/>
      <c r="U96" s="226"/>
      <c r="V96" s="226"/>
      <c r="W96" s="226"/>
      <c r="X96" s="226"/>
      <c r="Y96" s="226"/>
      <c r="Z96" s="226"/>
      <c r="AA96" s="226"/>
      <c r="AB96" s="226"/>
      <c r="AC96" s="226"/>
      <c r="AD96" s="226"/>
      <c r="AE96" s="226"/>
      <c r="AF96" s="226"/>
      <c r="AG96" s="226"/>
      <c r="AH96" s="226"/>
      <c r="AI96" s="226"/>
      <c r="AJ96" s="226"/>
      <c r="AK96" s="226"/>
      <c r="AL96" s="226"/>
      <c r="AM96" s="226"/>
      <c r="AN96" s="226"/>
    </row>
    <row r="97" spans="1:40">
      <c r="A97" s="223"/>
      <c r="B97" s="232" t="s">
        <v>24</v>
      </c>
      <c r="C97" s="945">
        <v>20001</v>
      </c>
      <c r="D97" s="945" t="s">
        <v>76</v>
      </c>
      <c r="E97" s="946"/>
      <c r="F97" s="948">
        <f t="shared" ref="F97:M97" si="32">F$90/F$9*F16</f>
        <v>186.48309924789112</v>
      </c>
      <c r="G97" s="948">
        <f t="shared" si="32"/>
        <v>28.62171497609938</v>
      </c>
      <c r="H97" s="948">
        <f t="shared" si="32"/>
        <v>46.64786610493001</v>
      </c>
      <c r="I97" s="948">
        <f t="shared" si="32"/>
        <v>144.80500260660506</v>
      </c>
      <c r="J97" s="948">
        <f t="shared" si="32"/>
        <v>160.3753371992731</v>
      </c>
      <c r="K97" s="948">
        <f t="shared" si="32"/>
        <v>198.50864259199696</v>
      </c>
      <c r="L97" s="948">
        <f t="shared" si="32"/>
        <v>277.85325333612053</v>
      </c>
      <c r="M97" s="948">
        <f t="shared" si="32"/>
        <v>424.80172395249207</v>
      </c>
      <c r="N97" s="945"/>
      <c r="O97" s="939"/>
      <c r="P97" s="939"/>
      <c r="Q97" s="224"/>
      <c r="R97" s="224"/>
      <c r="S97" s="224"/>
      <c r="T97" s="226"/>
      <c r="U97" s="226"/>
      <c r="V97" s="226"/>
      <c r="W97" s="226"/>
      <c r="X97" s="226"/>
      <c r="Y97" s="226"/>
      <c r="Z97" s="226"/>
      <c r="AA97" s="226"/>
      <c r="AB97" s="226"/>
      <c r="AC97" s="226"/>
      <c r="AD97" s="226"/>
      <c r="AE97" s="226"/>
      <c r="AF97" s="226"/>
      <c r="AG97" s="226"/>
      <c r="AH97" s="226"/>
      <c r="AI97" s="226"/>
      <c r="AJ97" s="226"/>
      <c r="AK97" s="226"/>
      <c r="AL97" s="226"/>
      <c r="AM97" s="226"/>
      <c r="AN97" s="226"/>
    </row>
    <row r="98" spans="1:40">
      <c r="A98" s="223"/>
      <c r="B98" s="233"/>
      <c r="C98" s="233"/>
      <c r="D98" s="233"/>
      <c r="E98" s="233"/>
      <c r="F98" s="233"/>
      <c r="G98" s="233"/>
      <c r="H98" s="234"/>
      <c r="I98" s="234"/>
      <c r="J98" s="233"/>
      <c r="K98" s="233"/>
      <c r="L98" s="233"/>
      <c r="M98" s="233"/>
      <c r="N98" s="233"/>
      <c r="O98" s="939"/>
      <c r="P98" s="939"/>
      <c r="Q98" s="224"/>
      <c r="R98" s="224"/>
      <c r="S98" s="224"/>
      <c r="T98" s="226"/>
      <c r="U98" s="226"/>
      <c r="V98" s="226"/>
      <c r="W98" s="226"/>
      <c r="X98" s="226"/>
      <c r="Y98" s="226"/>
      <c r="Z98" s="226"/>
      <c r="AA98" s="226"/>
      <c r="AB98" s="226"/>
      <c r="AC98" s="226"/>
      <c r="AD98" s="226"/>
      <c r="AE98" s="226"/>
      <c r="AF98" s="226"/>
      <c r="AG98" s="226"/>
      <c r="AH98" s="226"/>
      <c r="AI98" s="226"/>
      <c r="AJ98" s="226"/>
      <c r="AK98" s="226"/>
      <c r="AL98" s="226"/>
      <c r="AM98" s="226"/>
      <c r="AN98" s="226"/>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BQ136"/>
  <sheetViews>
    <sheetView zoomScale="80" zoomScaleNormal="80" workbookViewId="0">
      <selection activeCell="F91" sqref="F91:M97"/>
    </sheetView>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1</v>
      </c>
      <c r="D2" s="4"/>
      <c r="F2" s="6"/>
      <c r="G2" s="7"/>
      <c r="H2" s="8" t="s">
        <v>2</v>
      </c>
      <c r="I2" s="9" t="s">
        <v>30</v>
      </c>
      <c r="Q2" s="11"/>
      <c r="AL2" s="43"/>
    </row>
    <row r="3" spans="1:69" ht="15.75">
      <c r="B3" s="12" t="s">
        <v>3</v>
      </c>
      <c r="C3" s="50" t="s">
        <v>98</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121">
        <v>15866</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9</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15866</v>
      </c>
      <c r="F9" s="54">
        <v>10.029624466152434</v>
      </c>
      <c r="G9" s="54">
        <v>1.8098505734854762</v>
      </c>
      <c r="H9" s="54">
        <v>3.1232993277310928</v>
      </c>
      <c r="I9" s="54">
        <v>5.9250011650222945</v>
      </c>
      <c r="J9" s="54">
        <v>7.5135284516431922</v>
      </c>
      <c r="K9" s="54">
        <v>9.4850236153829908</v>
      </c>
      <c r="L9" s="54">
        <v>15.365535972564313</v>
      </c>
      <c r="M9" s="54">
        <v>15.365535972564313</v>
      </c>
      <c r="N9" s="59">
        <v>1273.4142821126939</v>
      </c>
      <c r="O9" s="11"/>
      <c r="P9" s="11"/>
      <c r="Q9" s="11"/>
      <c r="AI9" s="43"/>
      <c r="AJ9" s="43"/>
      <c r="AK9" s="43"/>
      <c r="AL9" s="43"/>
    </row>
    <row r="10" spans="1:69" s="44" customFormat="1">
      <c r="A10" s="1"/>
      <c r="B10" s="26" t="s">
        <v>19</v>
      </c>
      <c r="C10" s="53">
        <v>20</v>
      </c>
      <c r="D10" s="53">
        <v>500</v>
      </c>
      <c r="E10" s="28">
        <v>7828</v>
      </c>
      <c r="F10" s="56">
        <v>12.506160789870153</v>
      </c>
      <c r="G10" s="56">
        <v>2.3878675685326392</v>
      </c>
      <c r="H10" s="56">
        <v>4.1972893736415733</v>
      </c>
      <c r="I10" s="56">
        <v>7.7839331520585224</v>
      </c>
      <c r="J10" s="56">
        <v>9.9698304533304523</v>
      </c>
      <c r="K10" s="56">
        <v>12.434654292011018</v>
      </c>
      <c r="L10" s="56">
        <v>19.555514311954628</v>
      </c>
      <c r="M10" s="56">
        <v>26.245517032493378</v>
      </c>
      <c r="N10" s="53">
        <v>286.17220235053651</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3644</v>
      </c>
      <c r="F11" s="56">
        <v>8.3631436832659194</v>
      </c>
      <c r="G11" s="56">
        <v>1.8812796644566228</v>
      </c>
      <c r="H11" s="56">
        <v>2.9646688421052629</v>
      </c>
      <c r="I11" s="56">
        <v>5.2634136054421772</v>
      </c>
      <c r="J11" s="56">
        <v>6.640859179407304</v>
      </c>
      <c r="K11" s="56">
        <v>8.0907521951219508</v>
      </c>
      <c r="L11" s="56">
        <v>12.255512669126691</v>
      </c>
      <c r="M11" s="56">
        <v>16.907198579227234</v>
      </c>
      <c r="N11" s="53">
        <v>703.02167947310647</v>
      </c>
      <c r="O11" s="11"/>
      <c r="P11" s="11"/>
      <c r="Q11" s="34" t="s">
        <v>23</v>
      </c>
      <c r="AI11" s="1"/>
      <c r="AJ11" s="43"/>
      <c r="AK11" s="43"/>
      <c r="AL11" s="43"/>
    </row>
    <row r="12" spans="1:69">
      <c r="B12" s="26" t="s">
        <v>19</v>
      </c>
      <c r="C12" s="53">
        <v>1001</v>
      </c>
      <c r="D12" s="53">
        <v>2000</v>
      </c>
      <c r="E12" s="28">
        <v>2226</v>
      </c>
      <c r="F12" s="56">
        <v>7.4179547785367141</v>
      </c>
      <c r="G12" s="56">
        <v>1.5374054893917564</v>
      </c>
      <c r="H12" s="56">
        <v>2.4120890153599679</v>
      </c>
      <c r="I12" s="56">
        <v>4.6388619437232306</v>
      </c>
      <c r="J12" s="56">
        <v>5.9207683578401591</v>
      </c>
      <c r="K12" s="56">
        <v>7.3517608083588009</v>
      </c>
      <c r="L12" s="56">
        <v>11.197779951876184</v>
      </c>
      <c r="M12" s="56">
        <v>14.506118860067522</v>
      </c>
      <c r="N12" s="53">
        <v>1394.9308176100628</v>
      </c>
      <c r="O12" s="11"/>
      <c r="P12" s="11"/>
      <c r="Q12" s="34" t="s">
        <v>25</v>
      </c>
      <c r="AI12" s="1"/>
      <c r="AJ12" s="43"/>
      <c r="AK12" s="43"/>
      <c r="AL12" s="43"/>
    </row>
    <row r="13" spans="1:69">
      <c r="B13" s="26" t="s">
        <v>19</v>
      </c>
      <c r="C13" s="53">
        <v>2001</v>
      </c>
      <c r="D13" s="53">
        <v>5000</v>
      </c>
      <c r="E13" s="28">
        <v>1486</v>
      </c>
      <c r="F13" s="56">
        <v>6.9143196903556747</v>
      </c>
      <c r="G13" s="56">
        <v>1.3002340396199132</v>
      </c>
      <c r="H13" s="56">
        <v>2.1045964798657035</v>
      </c>
      <c r="I13" s="56">
        <v>4.0669548496591093</v>
      </c>
      <c r="J13" s="56">
        <v>5.195181281953527</v>
      </c>
      <c r="K13" s="56">
        <v>6.6912778112528857</v>
      </c>
      <c r="L13" s="56">
        <v>10.181140368872288</v>
      </c>
      <c r="M13" s="56">
        <v>14.124349740028656</v>
      </c>
      <c r="N13" s="53">
        <v>3002.2503364737549</v>
      </c>
      <c r="O13" s="11"/>
      <c r="P13" s="11"/>
      <c r="Q13" s="34" t="s">
        <v>26</v>
      </c>
      <c r="AI13" s="1"/>
      <c r="AJ13" s="43"/>
      <c r="AK13" s="43"/>
      <c r="AL13" s="43"/>
    </row>
    <row r="14" spans="1:69">
      <c r="B14" s="26" t="s">
        <v>19</v>
      </c>
      <c r="C14" s="53">
        <v>5001</v>
      </c>
      <c r="D14" s="53">
        <v>10000</v>
      </c>
      <c r="E14" s="28">
        <v>437</v>
      </c>
      <c r="F14" s="56">
        <v>5.7641422161632523</v>
      </c>
      <c r="G14" s="56">
        <v>0.95740711453880578</v>
      </c>
      <c r="H14" s="56">
        <v>1.4680989956139441</v>
      </c>
      <c r="I14" s="56">
        <v>3.1639340038599193</v>
      </c>
      <c r="J14" s="56">
        <v>4.0562849325153376</v>
      </c>
      <c r="K14" s="56">
        <v>5.3178619026074738</v>
      </c>
      <c r="L14" s="56">
        <v>12.435726621856128</v>
      </c>
      <c r="M14" s="56">
        <v>12.435726621856128</v>
      </c>
      <c r="N14" s="53">
        <v>6821.0915331807782</v>
      </c>
      <c r="O14" s="11"/>
      <c r="P14" s="11"/>
      <c r="Q14" s="34" t="s">
        <v>27</v>
      </c>
      <c r="AI14" s="1"/>
      <c r="AJ14" s="43"/>
      <c r="AK14" s="43"/>
      <c r="AL14" s="43"/>
    </row>
    <row r="15" spans="1:69">
      <c r="B15" s="26" t="s">
        <v>19</v>
      </c>
      <c r="C15" s="53">
        <v>10001</v>
      </c>
      <c r="D15" s="53">
        <v>20000</v>
      </c>
      <c r="E15" s="28">
        <v>166</v>
      </c>
      <c r="F15" s="56">
        <v>6.4308956633702312</v>
      </c>
      <c r="G15" s="56">
        <v>0.95757432344305748</v>
      </c>
      <c r="H15" s="56">
        <v>2.3684042147769984</v>
      </c>
      <c r="I15" s="56">
        <v>4.5749462958859297</v>
      </c>
      <c r="J15" s="56">
        <v>5.6268655658494175</v>
      </c>
      <c r="K15" s="56">
        <v>6.3646697872000644</v>
      </c>
      <c r="L15" s="56">
        <v>8.9494128065597991</v>
      </c>
      <c r="M15" s="56">
        <v>13.558048253280008</v>
      </c>
      <c r="N15" s="53">
        <v>13861.885542168675</v>
      </c>
      <c r="O15" s="11"/>
      <c r="P15" s="11"/>
      <c r="Q15" s="11"/>
      <c r="AI15" s="1"/>
      <c r="AJ15" s="43"/>
      <c r="AK15" s="43"/>
      <c r="AL15" s="43"/>
    </row>
    <row r="16" spans="1:69">
      <c r="B16" s="26" t="s">
        <v>19</v>
      </c>
      <c r="C16" s="53">
        <v>20001</v>
      </c>
      <c r="D16" s="53">
        <v>116091</v>
      </c>
      <c r="E16" s="28">
        <v>79</v>
      </c>
      <c r="F16" s="56">
        <v>4.8480292351284886</v>
      </c>
      <c r="G16" s="56">
        <v>0.99040723763570571</v>
      </c>
      <c r="H16" s="56">
        <v>1.4841336150730762</v>
      </c>
      <c r="I16" s="56">
        <v>3.4452111884001178</v>
      </c>
      <c r="J16" s="56">
        <v>4.0279882924789634</v>
      </c>
      <c r="K16" s="56">
        <v>4.9891789459930314</v>
      </c>
      <c r="L16" s="56">
        <v>7.4331929824561405</v>
      </c>
      <c r="M16" s="56">
        <v>8.8421000000000003</v>
      </c>
      <c r="N16" s="53">
        <v>32324.98734177215</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20203991</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9</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15866</v>
      </c>
      <c r="F26" s="54">
        <v>10.029624466152434</v>
      </c>
      <c r="G26" s="54">
        <v>1.8098505734854762</v>
      </c>
      <c r="H26" s="54">
        <v>3.1232993277310928</v>
      </c>
      <c r="I26" s="54">
        <v>5.9250011650222945</v>
      </c>
      <c r="J26" s="54">
        <v>7.5135284516431922</v>
      </c>
      <c r="K26" s="54">
        <v>9.4850236153829908</v>
      </c>
      <c r="L26" s="54">
        <v>15.365535972564313</v>
      </c>
      <c r="M26" s="54">
        <v>15.365535972564313</v>
      </c>
      <c r="N26" s="59">
        <v>1273.4142821126939</v>
      </c>
      <c r="O26" s="11"/>
      <c r="P26" s="11"/>
      <c r="Q26" s="11"/>
      <c r="AI26" s="43"/>
      <c r="AJ26" s="43"/>
      <c r="AK26" s="43"/>
      <c r="AL26" s="43"/>
    </row>
    <row r="27" spans="1:69">
      <c r="B27" s="28" t="s">
        <v>20</v>
      </c>
      <c r="C27" s="28" t="s">
        <v>19</v>
      </c>
      <c r="D27" s="28" t="s">
        <v>19</v>
      </c>
      <c r="E27" s="28">
        <v>4895</v>
      </c>
      <c r="F27" s="56">
        <v>13.246145202313169</v>
      </c>
      <c r="G27" s="56">
        <v>2.2410867619047621</v>
      </c>
      <c r="H27" s="56">
        <v>4.1221242468874086</v>
      </c>
      <c r="I27" s="56">
        <v>8.5023505510149455</v>
      </c>
      <c r="J27" s="56">
        <v>11.013999999999999</v>
      </c>
      <c r="K27" s="56">
        <v>13.793265483440635</v>
      </c>
      <c r="L27" s="56">
        <v>20.887082923451139</v>
      </c>
      <c r="M27" s="56">
        <v>27.347370269686003</v>
      </c>
      <c r="N27" s="33">
        <v>1023.2958120531155</v>
      </c>
      <c r="O27" s="11"/>
      <c r="P27" s="11"/>
      <c r="Q27" s="11"/>
      <c r="AI27" s="43"/>
      <c r="AJ27" s="43"/>
      <c r="AK27" s="43"/>
      <c r="AL27" s="43"/>
    </row>
    <row r="28" spans="1:69">
      <c r="B28" s="28" t="s">
        <v>21</v>
      </c>
      <c r="C28" s="28" t="s">
        <v>19</v>
      </c>
      <c r="D28" s="28" t="s">
        <v>19</v>
      </c>
      <c r="E28" s="28">
        <v>2757</v>
      </c>
      <c r="F28" s="56">
        <v>10.040767040349428</v>
      </c>
      <c r="G28" s="56">
        <v>1.8599181284597421</v>
      </c>
      <c r="H28" s="56">
        <v>3.2549957983805671</v>
      </c>
      <c r="I28" s="56">
        <v>6.2096103215686274</v>
      </c>
      <c r="J28" s="56">
        <v>7.7979119999999993</v>
      </c>
      <c r="K28" s="56">
        <v>9.6206983104673043</v>
      </c>
      <c r="L28" s="56">
        <v>15.067469184021645</v>
      </c>
      <c r="M28" s="56">
        <v>21.079929019460732</v>
      </c>
      <c r="N28" s="33">
        <v>1443.0580340950307</v>
      </c>
      <c r="O28" s="11"/>
      <c r="P28" s="11"/>
      <c r="Q28" s="11"/>
      <c r="AI28" s="43"/>
      <c r="AJ28" s="43"/>
      <c r="AK28" s="43"/>
      <c r="AL28" s="43"/>
    </row>
    <row r="29" spans="1:69" s="44" customFormat="1">
      <c r="A29" s="1"/>
      <c r="B29" s="28" t="s">
        <v>22</v>
      </c>
      <c r="C29" s="28" t="s">
        <v>19</v>
      </c>
      <c r="D29" s="28" t="s">
        <v>19</v>
      </c>
      <c r="E29" s="28">
        <v>1362</v>
      </c>
      <c r="F29" s="56">
        <v>9.6732617038177686</v>
      </c>
      <c r="G29" s="56">
        <v>1.8300598905123708</v>
      </c>
      <c r="H29" s="56">
        <v>3.2914158655368801</v>
      </c>
      <c r="I29" s="56">
        <v>6.3758181570509915</v>
      </c>
      <c r="J29" s="56">
        <v>7.8094464370977503</v>
      </c>
      <c r="K29" s="56">
        <v>9.4630875663054663</v>
      </c>
      <c r="L29" s="56">
        <v>14.261205838124724</v>
      </c>
      <c r="M29" s="56">
        <v>19.121786214102567</v>
      </c>
      <c r="N29" s="33">
        <v>1479.1578560939795</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6852</v>
      </c>
      <c r="F30" s="56">
        <v>7.7981266555469899</v>
      </c>
      <c r="G30" s="56">
        <v>1.584684784989858</v>
      </c>
      <c r="H30" s="56">
        <v>2.6342141974683551</v>
      </c>
      <c r="I30" s="56">
        <v>4.8042748516476337</v>
      </c>
      <c r="J30" s="56">
        <v>6.0125404218852996</v>
      </c>
      <c r="K30" s="56">
        <v>7.3526660716839922</v>
      </c>
      <c r="L30" s="56">
        <v>11.329603906849318</v>
      </c>
      <c r="M30" s="56">
        <v>15.906554114226642</v>
      </c>
      <c r="N30" s="33">
        <v>1342.9413309982488</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9</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286.17220235053651</v>
      </c>
      <c r="E37" s="56">
        <v>12.506160789870153</v>
      </c>
      <c r="F37" s="948">
        <v>16.516911705433525</v>
      </c>
      <c r="G37" s="948">
        <v>12.520054712318688</v>
      </c>
      <c r="H37" s="948">
        <v>12.061804172100464</v>
      </c>
      <c r="I37" s="948">
        <v>9.7236567673261494</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703.02167947310647</v>
      </c>
      <c r="E38" s="56">
        <v>8.3631436832659194</v>
      </c>
      <c r="F38" s="948">
        <v>11.045220681013769</v>
      </c>
      <c r="G38" s="948">
        <v>8.3724348535709883</v>
      </c>
      <c r="H38" s="948">
        <v>8.0659926787763503</v>
      </c>
      <c r="I38" s="948">
        <v>6.5024222891631256</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1394.9308176100628</v>
      </c>
      <c r="E39" s="56">
        <v>7.4179547785367141</v>
      </c>
      <c r="F39" s="948">
        <v>9.7969077937356097</v>
      </c>
      <c r="G39" s="948">
        <v>7.426195875876771</v>
      </c>
      <c r="H39" s="948">
        <v>7.1543872975533436</v>
      </c>
      <c r="I39" s="948">
        <v>5.767529091778675</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3002.2503364737549</v>
      </c>
      <c r="E40" s="56">
        <v>6.9143196903556747</v>
      </c>
      <c r="F40" s="948">
        <v>9.1317559199501446</v>
      </c>
      <c r="G40" s="948">
        <v>6.9220012661147186</v>
      </c>
      <c r="H40" s="948">
        <v>6.6686468764995279</v>
      </c>
      <c r="I40" s="948">
        <v>5.3759481089545034</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6821.0915331807782</v>
      </c>
      <c r="E41" s="56">
        <v>5.7641422161632523</v>
      </c>
      <c r="F41" s="948">
        <v>7.6127142167439574</v>
      </c>
      <c r="G41" s="948">
        <v>5.7705459835767146</v>
      </c>
      <c r="H41" s="948">
        <v>5.5593363782603502</v>
      </c>
      <c r="I41" s="948">
        <v>4.4816743851098444</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13861.885542168675</v>
      </c>
      <c r="E42" s="56">
        <v>6.4308956633702312</v>
      </c>
      <c r="F42" s="948">
        <v>8.4932968353307317</v>
      </c>
      <c r="G42" s="948">
        <v>6.438040171354956</v>
      </c>
      <c r="H42" s="948">
        <v>6.2023993970724574</v>
      </c>
      <c r="I42" s="948">
        <v>5.0000814148934021</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116091</v>
      </c>
      <c r="D43" s="53">
        <v>32324.98734177215</v>
      </c>
      <c r="E43" s="56">
        <v>4.8480292351284886</v>
      </c>
      <c r="F43" s="948">
        <v>6.4028019603615745</v>
      </c>
      <c r="G43" s="948">
        <v>4.853415231946606</v>
      </c>
      <c r="H43" s="948">
        <v>4.6757738235784316</v>
      </c>
      <c r="I43" s="948">
        <v>3.7693879898406131</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1273.4142821126939</v>
      </c>
      <c r="E44" s="54">
        <v>10.029624466152434</v>
      </c>
      <c r="F44" s="54">
        <v>13.246145202313169</v>
      </c>
      <c r="G44" s="54">
        <v>10.040767040349428</v>
      </c>
      <c r="H44" s="54">
        <v>9.6732617038177686</v>
      </c>
      <c r="I44" s="54">
        <v>7.7981266555469899</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206"/>
      <c r="B46" s="210" t="s">
        <v>221</v>
      </c>
      <c r="C46" s="211"/>
      <c r="D46" s="211"/>
      <c r="E46" s="211"/>
      <c r="F46" s="211"/>
      <c r="G46" s="211"/>
      <c r="H46" s="211"/>
      <c r="I46" s="211"/>
      <c r="J46" s="211"/>
      <c r="K46" s="211"/>
      <c r="L46" s="212"/>
      <c r="M46" s="212"/>
      <c r="N46" s="211"/>
      <c r="O46" s="211"/>
      <c r="P46" s="211"/>
      <c r="Q46" s="211"/>
      <c r="R46" s="211"/>
      <c r="S46" s="211"/>
      <c r="T46" s="211"/>
      <c r="U46" s="211"/>
      <c r="V46" s="211"/>
      <c r="W46" s="211"/>
      <c r="X46" s="211"/>
      <c r="Y46" s="211"/>
      <c r="Z46" s="211"/>
      <c r="AA46" s="211"/>
      <c r="AB46" s="211"/>
      <c r="AC46" s="211"/>
      <c r="AD46" s="211"/>
      <c r="AE46" s="209"/>
      <c r="AF46" s="209"/>
      <c r="AG46" s="209"/>
      <c r="AH46" s="209"/>
      <c r="AI46" s="209"/>
      <c r="AJ46" s="209"/>
      <c r="AK46" s="209"/>
      <c r="AL46" s="209"/>
      <c r="AM46" s="207"/>
      <c r="AN46" s="207"/>
    </row>
    <row r="47" spans="1:40">
      <c r="A47" s="205"/>
      <c r="B47" s="205"/>
      <c r="C47" s="205"/>
      <c r="D47" s="205"/>
      <c r="E47" s="205"/>
      <c r="F47" s="205"/>
      <c r="G47" s="205"/>
      <c r="H47" s="205"/>
      <c r="I47" s="205"/>
      <c r="J47" s="205"/>
      <c r="K47" s="205"/>
      <c r="L47" s="205"/>
      <c r="M47" s="205"/>
      <c r="N47" s="205"/>
      <c r="O47" s="205"/>
      <c r="P47" s="205"/>
      <c r="Q47" s="205"/>
      <c r="R47" s="205"/>
      <c r="S47" s="205"/>
      <c r="T47" s="205"/>
      <c r="U47" s="205"/>
      <c r="V47" s="205"/>
      <c r="W47" s="205"/>
      <c r="X47" s="205"/>
      <c r="Y47" s="205"/>
      <c r="Z47" s="205"/>
      <c r="AA47" s="205"/>
      <c r="AB47" s="205"/>
      <c r="AC47" s="205"/>
      <c r="AD47" s="205"/>
      <c r="AE47" s="205"/>
      <c r="AF47" s="205"/>
      <c r="AG47" s="205"/>
      <c r="AH47" s="205"/>
      <c r="AI47" s="205"/>
      <c r="AJ47" s="205"/>
      <c r="AK47" s="205"/>
      <c r="AL47" s="205"/>
      <c r="AM47" s="205"/>
      <c r="AN47" s="205"/>
    </row>
    <row r="48" spans="1:40">
      <c r="A48" s="206"/>
      <c r="B48" s="221" t="s">
        <v>214</v>
      </c>
      <c r="C48" s="207"/>
      <c r="D48" s="207"/>
      <c r="E48" s="207"/>
      <c r="F48" s="207"/>
      <c r="G48" s="207"/>
      <c r="H48" s="207"/>
      <c r="I48" s="207"/>
      <c r="J48" s="207"/>
      <c r="K48" s="207"/>
      <c r="L48" s="207"/>
      <c r="M48" s="207"/>
      <c r="N48" s="208"/>
      <c r="O48" s="208"/>
      <c r="P48" s="939"/>
      <c r="Q48" s="207"/>
      <c r="R48" s="207"/>
      <c r="S48" s="207"/>
      <c r="T48" s="209"/>
      <c r="U48" s="209"/>
      <c r="V48" s="209"/>
      <c r="W48" s="209"/>
      <c r="X48" s="209"/>
      <c r="Y48" s="209"/>
      <c r="Z48" s="209"/>
      <c r="AA48" s="209"/>
      <c r="AB48" s="209"/>
      <c r="AC48" s="209"/>
      <c r="AD48" s="209"/>
      <c r="AE48" s="209"/>
      <c r="AF48" s="209"/>
      <c r="AG48" s="209"/>
      <c r="AH48" s="209"/>
      <c r="AI48" s="209"/>
      <c r="AJ48" s="209"/>
      <c r="AK48" s="209"/>
      <c r="AL48" s="209"/>
      <c r="AM48" s="209"/>
      <c r="AN48" s="209"/>
    </row>
    <row r="49" spans="1:40">
      <c r="A49" s="206"/>
      <c r="B49" s="213">
        <v>1</v>
      </c>
      <c r="C49" s="213">
        <v>2</v>
      </c>
      <c r="D49" s="213">
        <v>3</v>
      </c>
      <c r="E49" s="213">
        <v>4</v>
      </c>
      <c r="F49" s="213">
        <v>5</v>
      </c>
      <c r="G49" s="213">
        <v>7</v>
      </c>
      <c r="H49" s="213">
        <v>8</v>
      </c>
      <c r="I49" s="213">
        <v>9</v>
      </c>
      <c r="J49" s="213">
        <v>10</v>
      </c>
      <c r="K49" s="213">
        <v>11</v>
      </c>
      <c r="L49" s="213">
        <v>12</v>
      </c>
      <c r="M49" s="213">
        <v>13</v>
      </c>
      <c r="N49" s="213">
        <v>14</v>
      </c>
      <c r="O49" s="939"/>
      <c r="P49" s="939"/>
      <c r="Q49" s="207"/>
      <c r="R49" s="207"/>
      <c r="S49" s="207"/>
      <c r="T49" s="209"/>
      <c r="U49" s="209"/>
      <c r="V49" s="209"/>
      <c r="W49" s="209"/>
      <c r="X49" s="209"/>
      <c r="Y49" s="209"/>
      <c r="Z49" s="209"/>
      <c r="AA49" s="209"/>
      <c r="AB49" s="209"/>
      <c r="AC49" s="209"/>
      <c r="AD49" s="209"/>
      <c r="AE49" s="209"/>
      <c r="AF49" s="209"/>
      <c r="AG49" s="209"/>
      <c r="AH49" s="209"/>
      <c r="AI49" s="209"/>
      <c r="AJ49" s="209"/>
      <c r="AK49" s="209"/>
      <c r="AL49" s="209"/>
      <c r="AM49" s="209"/>
      <c r="AN49" s="209"/>
    </row>
    <row r="50" spans="1:40" ht="60">
      <c r="A50" s="206"/>
      <c r="B50" s="213" t="s">
        <v>5</v>
      </c>
      <c r="C50" s="213" t="s">
        <v>28</v>
      </c>
      <c r="D50" s="213" t="s">
        <v>29</v>
      </c>
      <c r="E50" s="213" t="s">
        <v>215</v>
      </c>
      <c r="F50" s="213" t="s">
        <v>9</v>
      </c>
      <c r="G50" s="213" t="s">
        <v>11</v>
      </c>
      <c r="H50" s="213" t="s">
        <v>12</v>
      </c>
      <c r="I50" s="213" t="s">
        <v>13</v>
      </c>
      <c r="J50" s="213" t="s">
        <v>14</v>
      </c>
      <c r="K50" s="213" t="s">
        <v>15</v>
      </c>
      <c r="L50" s="213" t="s">
        <v>16</v>
      </c>
      <c r="M50" s="213" t="s">
        <v>17</v>
      </c>
      <c r="N50" s="213" t="s">
        <v>216</v>
      </c>
      <c r="O50" s="939"/>
      <c r="P50" s="939"/>
      <c r="Q50" s="207"/>
      <c r="R50" s="207"/>
      <c r="S50" s="207"/>
      <c r="T50" s="209"/>
      <c r="U50" s="209"/>
      <c r="V50" s="209"/>
      <c r="W50" s="209"/>
      <c r="X50" s="209"/>
      <c r="Y50" s="209"/>
      <c r="Z50" s="209"/>
      <c r="AA50" s="209"/>
      <c r="AB50" s="209"/>
      <c r="AC50" s="209"/>
      <c r="AD50" s="209"/>
      <c r="AE50" s="209"/>
      <c r="AF50" s="209"/>
      <c r="AG50" s="209"/>
      <c r="AH50" s="209"/>
      <c r="AI50" s="209"/>
      <c r="AJ50" s="209"/>
      <c r="AK50" s="209"/>
      <c r="AL50" s="209"/>
      <c r="AM50" s="209"/>
      <c r="AN50" s="209"/>
    </row>
    <row r="51" spans="1:40">
      <c r="A51" s="206"/>
      <c r="B51" s="219" t="s">
        <v>20</v>
      </c>
      <c r="C51" s="219" t="s">
        <v>19</v>
      </c>
      <c r="D51" s="219" t="s">
        <v>19</v>
      </c>
      <c r="E51" s="219">
        <f t="shared" ref="E51" si="0">E27</f>
        <v>4895</v>
      </c>
      <c r="F51" s="951">
        <f>F27</f>
        <v>13.246145202313169</v>
      </c>
      <c r="G51" s="951">
        <f t="shared" ref="G51:N51" si="1">G27</f>
        <v>2.2410867619047621</v>
      </c>
      <c r="H51" s="951">
        <f t="shared" si="1"/>
        <v>4.1221242468874086</v>
      </c>
      <c r="I51" s="951">
        <f t="shared" si="1"/>
        <v>8.5023505510149455</v>
      </c>
      <c r="J51" s="951">
        <f t="shared" si="1"/>
        <v>11.013999999999999</v>
      </c>
      <c r="K51" s="951">
        <f t="shared" si="1"/>
        <v>13.793265483440635</v>
      </c>
      <c r="L51" s="951">
        <f t="shared" si="1"/>
        <v>20.887082923451139</v>
      </c>
      <c r="M51" s="951">
        <f t="shared" si="1"/>
        <v>27.347370269686003</v>
      </c>
      <c r="N51" s="952">
        <f t="shared" si="1"/>
        <v>1023.2958120531155</v>
      </c>
      <c r="O51" s="939"/>
      <c r="P51" s="939"/>
      <c r="Q51" s="207"/>
      <c r="R51" s="207"/>
      <c r="S51" s="207"/>
      <c r="T51" s="209"/>
      <c r="U51" s="209"/>
      <c r="V51" s="209"/>
      <c r="W51" s="209"/>
      <c r="X51" s="209"/>
      <c r="Y51" s="209"/>
      <c r="Z51" s="209"/>
      <c r="AA51" s="209"/>
      <c r="AB51" s="209"/>
      <c r="AC51" s="209"/>
      <c r="AD51" s="209"/>
      <c r="AE51" s="209"/>
      <c r="AF51" s="209"/>
      <c r="AG51" s="209"/>
      <c r="AH51" s="209"/>
      <c r="AI51" s="209"/>
      <c r="AJ51" s="209"/>
      <c r="AK51" s="209"/>
      <c r="AL51" s="209"/>
      <c r="AM51" s="209"/>
      <c r="AN51" s="209"/>
    </row>
    <row r="52" spans="1:40">
      <c r="A52" s="206"/>
      <c r="B52" s="215" t="s">
        <v>20</v>
      </c>
      <c r="C52" s="214" t="s">
        <v>75</v>
      </c>
      <c r="D52" s="214">
        <v>500</v>
      </c>
      <c r="E52" s="215"/>
      <c r="F52" s="948">
        <f>F$51/F$9*F10</f>
        <v>16.516911705433525</v>
      </c>
      <c r="G52" s="948">
        <f t="shared" ref="G52:M52" si="2">G$51/G$9*G10</f>
        <v>2.9568288539502205</v>
      </c>
      <c r="H52" s="948">
        <f t="shared" si="2"/>
        <v>5.5395741755112455</v>
      </c>
      <c r="I52" s="948">
        <f t="shared" si="2"/>
        <v>11.169909757177111</v>
      </c>
      <c r="J52" s="948">
        <f t="shared" si="2"/>
        <v>14.614666507181044</v>
      </c>
      <c r="K52" s="948">
        <f t="shared" si="2"/>
        <v>18.082663238323107</v>
      </c>
      <c r="L52" s="948">
        <f t="shared" si="2"/>
        <v>26.582714053961208</v>
      </c>
      <c r="M52" s="948">
        <f t="shared" si="2"/>
        <v>46.711411400715647</v>
      </c>
      <c r="N52" s="214"/>
      <c r="O52" s="939"/>
      <c r="P52" s="939"/>
      <c r="Q52" s="207"/>
      <c r="R52" s="207"/>
      <c r="S52" s="207"/>
      <c r="T52" s="209"/>
      <c r="U52" s="209"/>
      <c r="V52" s="209"/>
      <c r="W52" s="209"/>
      <c r="X52" s="209"/>
      <c r="Y52" s="209"/>
      <c r="Z52" s="209"/>
      <c r="AA52" s="209"/>
      <c r="AB52" s="209"/>
      <c r="AC52" s="209"/>
      <c r="AD52" s="209"/>
      <c r="AE52" s="209"/>
      <c r="AF52" s="209"/>
      <c r="AG52" s="209"/>
      <c r="AH52" s="209"/>
      <c r="AI52" s="209"/>
      <c r="AJ52" s="209"/>
      <c r="AK52" s="209"/>
      <c r="AL52" s="209"/>
      <c r="AM52" s="209"/>
      <c r="AN52" s="209"/>
    </row>
    <row r="53" spans="1:40">
      <c r="A53" s="206"/>
      <c r="B53" s="215" t="s">
        <v>20</v>
      </c>
      <c r="C53" s="214">
        <v>501</v>
      </c>
      <c r="D53" s="214">
        <v>1000</v>
      </c>
      <c r="E53" s="215"/>
      <c r="F53" s="948">
        <f t="shared" ref="F53:M53" si="3">F$51/F$9*F11</f>
        <v>11.045220681013769</v>
      </c>
      <c r="G53" s="948">
        <f t="shared" si="3"/>
        <v>2.3295353844239362</v>
      </c>
      <c r="H53" s="948">
        <f t="shared" si="3"/>
        <v>3.9127640471499165</v>
      </c>
      <c r="I53" s="948">
        <f t="shared" si="3"/>
        <v>7.5529753196736236</v>
      </c>
      <c r="J53" s="948">
        <f t="shared" si="3"/>
        <v>9.7347635631826162</v>
      </c>
      <c r="K53" s="948">
        <f t="shared" si="3"/>
        <v>11.765694795641371</v>
      </c>
      <c r="L53" s="948">
        <f t="shared" si="3"/>
        <v>16.659484566403645</v>
      </c>
      <c r="M53" s="948">
        <f t="shared" si="3"/>
        <v>30.091200241554155</v>
      </c>
      <c r="N53" s="214"/>
      <c r="O53" s="939"/>
      <c r="P53" s="939"/>
      <c r="Q53" s="207"/>
      <c r="R53" s="207"/>
      <c r="S53" s="207"/>
      <c r="T53" s="209"/>
      <c r="U53" s="209"/>
      <c r="V53" s="209"/>
      <c r="W53" s="209"/>
      <c r="X53" s="209"/>
      <c r="Y53" s="209"/>
      <c r="Z53" s="209"/>
      <c r="AA53" s="209"/>
      <c r="AB53" s="209"/>
      <c r="AC53" s="209"/>
      <c r="AD53" s="209"/>
      <c r="AE53" s="209"/>
      <c r="AF53" s="209"/>
      <c r="AG53" s="209"/>
      <c r="AH53" s="209"/>
      <c r="AI53" s="209"/>
      <c r="AJ53" s="209"/>
      <c r="AK53" s="209"/>
      <c r="AL53" s="209"/>
      <c r="AM53" s="209"/>
      <c r="AN53" s="209"/>
    </row>
    <row r="54" spans="1:40">
      <c r="A54" s="206"/>
      <c r="B54" s="215" t="s">
        <v>20</v>
      </c>
      <c r="C54" s="214">
        <v>1001</v>
      </c>
      <c r="D54" s="214">
        <v>2000</v>
      </c>
      <c r="E54" s="215"/>
      <c r="F54" s="948">
        <f t="shared" ref="F54:M54" si="4">F$51/F$9*F12</f>
        <v>9.7969077937356097</v>
      </c>
      <c r="G54" s="948">
        <f t="shared" si="4"/>
        <v>1.9037257221297483</v>
      </c>
      <c r="H54" s="948">
        <f t="shared" si="4"/>
        <v>3.1834702897621723</v>
      </c>
      <c r="I54" s="948">
        <f t="shared" si="4"/>
        <v>6.6567464384876729</v>
      </c>
      <c r="J54" s="948">
        <f t="shared" si="4"/>
        <v>8.6791902250652875</v>
      </c>
      <c r="K54" s="948">
        <f t="shared" si="4"/>
        <v>10.69104229071047</v>
      </c>
      <c r="L54" s="948">
        <f t="shared" si="4"/>
        <v>15.221659617406985</v>
      </c>
      <c r="M54" s="948">
        <f t="shared" si="4"/>
        <v>25.817791475069324</v>
      </c>
      <c r="N54" s="214"/>
      <c r="O54" s="939"/>
      <c r="P54" s="939"/>
      <c r="Q54" s="207"/>
      <c r="R54" s="207"/>
      <c r="S54" s="207"/>
      <c r="T54" s="209"/>
      <c r="U54" s="209"/>
      <c r="V54" s="209"/>
      <c r="W54" s="209"/>
      <c r="X54" s="209"/>
      <c r="Y54" s="209"/>
      <c r="Z54" s="209"/>
      <c r="AA54" s="209"/>
      <c r="AB54" s="209"/>
      <c r="AC54" s="209"/>
      <c r="AD54" s="209"/>
      <c r="AE54" s="209"/>
      <c r="AF54" s="209"/>
      <c r="AG54" s="209"/>
      <c r="AH54" s="209"/>
      <c r="AI54" s="209"/>
      <c r="AJ54" s="209"/>
      <c r="AK54" s="209"/>
      <c r="AL54" s="209"/>
      <c r="AM54" s="209"/>
      <c r="AN54" s="209"/>
    </row>
    <row r="55" spans="1:40">
      <c r="A55" s="206"/>
      <c r="B55" s="215" t="s">
        <v>20</v>
      </c>
      <c r="C55" s="214">
        <v>2001</v>
      </c>
      <c r="D55" s="214">
        <v>5000</v>
      </c>
      <c r="E55" s="215"/>
      <c r="F55" s="948">
        <f t="shared" ref="F55:M55" si="5">F$51/F$9*F13</f>
        <v>9.1317559199501446</v>
      </c>
      <c r="G55" s="948">
        <f t="shared" si="5"/>
        <v>1.6100430257943188</v>
      </c>
      <c r="H55" s="948">
        <f t="shared" si="5"/>
        <v>2.7776422523903648</v>
      </c>
      <c r="I55" s="948">
        <f t="shared" si="5"/>
        <v>5.8360622797990489</v>
      </c>
      <c r="J55" s="948">
        <f t="shared" si="5"/>
        <v>7.6155599872550317</v>
      </c>
      <c r="K55" s="948">
        <f t="shared" si="5"/>
        <v>9.7305578790949507</v>
      </c>
      <c r="L55" s="948">
        <f t="shared" si="5"/>
        <v>13.839694464262941</v>
      </c>
      <c r="M55" s="948">
        <f t="shared" si="5"/>
        <v>25.138324029099543</v>
      </c>
      <c r="N55" s="214"/>
      <c r="O55" s="939"/>
      <c r="P55" s="939"/>
      <c r="Q55" s="207"/>
      <c r="R55" s="207"/>
      <c r="S55" s="207"/>
      <c r="T55" s="209"/>
      <c r="U55" s="209"/>
      <c r="V55" s="209"/>
      <c r="W55" s="209"/>
      <c r="X55" s="209"/>
      <c r="Y55" s="209"/>
      <c r="Z55" s="209"/>
      <c r="AA55" s="209"/>
      <c r="AB55" s="209"/>
      <c r="AC55" s="209"/>
      <c r="AD55" s="209"/>
      <c r="AE55" s="209"/>
      <c r="AF55" s="209"/>
      <c r="AG55" s="209"/>
      <c r="AH55" s="209"/>
      <c r="AI55" s="209"/>
      <c r="AJ55" s="209"/>
      <c r="AK55" s="209"/>
      <c r="AL55" s="209"/>
      <c r="AM55" s="209"/>
      <c r="AN55" s="209"/>
    </row>
    <row r="56" spans="1:40">
      <c r="A56" s="206"/>
      <c r="B56" s="215" t="s">
        <v>20</v>
      </c>
      <c r="C56" s="214">
        <v>5001</v>
      </c>
      <c r="D56" s="214">
        <v>10000</v>
      </c>
      <c r="E56" s="215"/>
      <c r="F56" s="948">
        <f t="shared" ref="F56:M56" si="6">F$51/F$9*F14</f>
        <v>7.6127142167439574</v>
      </c>
      <c r="G56" s="948">
        <f t="shared" si="6"/>
        <v>1.1855301435268308</v>
      </c>
      <c r="H56" s="948">
        <f t="shared" si="6"/>
        <v>1.9375941373661141</v>
      </c>
      <c r="I56" s="948">
        <f t="shared" si="6"/>
        <v>4.5402313471092937</v>
      </c>
      <c r="J56" s="948">
        <f t="shared" si="6"/>
        <v>5.946064160701142</v>
      </c>
      <c r="K56" s="948">
        <f t="shared" si="6"/>
        <v>7.7333155932240478</v>
      </c>
      <c r="L56" s="948">
        <f t="shared" si="6"/>
        <v>16.904457718094786</v>
      </c>
      <c r="M56" s="948">
        <f t="shared" si="6"/>
        <v>22.132935753606208</v>
      </c>
      <c r="N56" s="214"/>
      <c r="O56" s="939"/>
      <c r="P56" s="939"/>
      <c r="Q56" s="207"/>
      <c r="R56" s="207"/>
      <c r="S56" s="207"/>
      <c r="T56" s="209"/>
      <c r="U56" s="209"/>
      <c r="V56" s="209"/>
      <c r="W56" s="209"/>
      <c r="X56" s="209"/>
      <c r="Y56" s="209"/>
      <c r="Z56" s="209"/>
      <c r="AA56" s="209"/>
      <c r="AB56" s="209"/>
      <c r="AC56" s="209"/>
      <c r="AD56" s="209"/>
      <c r="AE56" s="209"/>
      <c r="AF56" s="209"/>
      <c r="AG56" s="209"/>
      <c r="AH56" s="209"/>
      <c r="AI56" s="209"/>
      <c r="AJ56" s="209"/>
      <c r="AK56" s="209"/>
      <c r="AL56" s="209"/>
      <c r="AM56" s="209"/>
      <c r="AN56" s="209"/>
    </row>
    <row r="57" spans="1:40">
      <c r="A57" s="206"/>
      <c r="B57" s="215" t="s">
        <v>20</v>
      </c>
      <c r="C57" s="214">
        <v>10001</v>
      </c>
      <c r="D57" s="214">
        <v>20000</v>
      </c>
      <c r="E57" s="215"/>
      <c r="F57" s="948">
        <f t="shared" ref="F57:M57" si="7">F$51/F$9*F15</f>
        <v>8.4932968353307317</v>
      </c>
      <c r="G57" s="948">
        <f t="shared" si="7"/>
        <v>1.1857371935823884</v>
      </c>
      <c r="H57" s="948">
        <f t="shared" si="7"/>
        <v>3.1258151767524582</v>
      </c>
      <c r="I57" s="948">
        <f t="shared" si="7"/>
        <v>6.5650277656178577</v>
      </c>
      <c r="J57" s="948">
        <f t="shared" si="7"/>
        <v>8.2483613046959103</v>
      </c>
      <c r="K57" s="948">
        <f t="shared" si="7"/>
        <v>9.2555995271224525</v>
      </c>
      <c r="L57" s="948">
        <f t="shared" si="7"/>
        <v>12.165350283945504</v>
      </c>
      <c r="M57" s="948">
        <f t="shared" si="7"/>
        <v>24.1304284067118</v>
      </c>
      <c r="N57" s="214"/>
      <c r="O57" s="939"/>
      <c r="P57" s="939"/>
      <c r="Q57" s="207"/>
      <c r="R57" s="207"/>
      <c r="S57" s="207"/>
      <c r="T57" s="209"/>
      <c r="U57" s="209"/>
      <c r="V57" s="209"/>
      <c r="W57" s="209"/>
      <c r="X57" s="209"/>
      <c r="Y57" s="209"/>
      <c r="Z57" s="209"/>
      <c r="AA57" s="209"/>
      <c r="AB57" s="209"/>
      <c r="AC57" s="209"/>
      <c r="AD57" s="209"/>
      <c r="AE57" s="209"/>
      <c r="AF57" s="209"/>
      <c r="AG57" s="209"/>
      <c r="AH57" s="209"/>
      <c r="AI57" s="209"/>
      <c r="AJ57" s="209"/>
      <c r="AK57" s="209"/>
      <c r="AL57" s="209"/>
      <c r="AM57" s="209"/>
      <c r="AN57" s="209"/>
    </row>
    <row r="58" spans="1:40">
      <c r="A58" s="206"/>
      <c r="B58" s="215" t="s">
        <v>20</v>
      </c>
      <c r="C58" s="214">
        <v>20001</v>
      </c>
      <c r="D58" s="214" t="s">
        <v>76</v>
      </c>
      <c r="E58" s="215"/>
      <c r="F58" s="948">
        <f t="shared" ref="F58:M58" si="8">F$51/F$9*F16</f>
        <v>6.4028019603615745</v>
      </c>
      <c r="G58" s="948">
        <f t="shared" si="8"/>
        <v>1.226393262337387</v>
      </c>
      <c r="H58" s="948">
        <f t="shared" si="8"/>
        <v>1.9587565962682254</v>
      </c>
      <c r="I58" s="948">
        <f t="shared" si="8"/>
        <v>4.9438628668938627</v>
      </c>
      <c r="J58" s="948">
        <f t="shared" si="8"/>
        <v>5.9045844224707684</v>
      </c>
      <c r="K58" s="948">
        <f t="shared" si="8"/>
        <v>7.2553398427881177</v>
      </c>
      <c r="L58" s="948">
        <f t="shared" si="8"/>
        <v>10.104282628851635</v>
      </c>
      <c r="M58" s="948">
        <f t="shared" si="8"/>
        <v>15.737048358960426</v>
      </c>
      <c r="N58" s="214"/>
      <c r="O58" s="939"/>
      <c r="P58" s="939"/>
      <c r="Q58" s="207"/>
      <c r="R58" s="207"/>
      <c r="S58" s="207"/>
      <c r="T58" s="209"/>
      <c r="U58" s="209"/>
      <c r="V58" s="209"/>
      <c r="W58" s="209"/>
      <c r="X58" s="209"/>
      <c r="Y58" s="209"/>
      <c r="Z58" s="209"/>
      <c r="AA58" s="209"/>
      <c r="AB58" s="209"/>
      <c r="AC58" s="209"/>
      <c r="AD58" s="209"/>
      <c r="AE58" s="209"/>
      <c r="AF58" s="209"/>
      <c r="AG58" s="209"/>
      <c r="AH58" s="209"/>
      <c r="AI58" s="209"/>
      <c r="AJ58" s="209"/>
      <c r="AK58" s="209"/>
      <c r="AL58" s="209"/>
      <c r="AM58" s="209"/>
      <c r="AN58" s="209"/>
    </row>
    <row r="59" spans="1:40">
      <c r="A59" s="206"/>
      <c r="B59" s="216"/>
      <c r="C59" s="216"/>
      <c r="D59" s="216"/>
      <c r="E59" s="216"/>
      <c r="F59" s="216"/>
      <c r="G59" s="216"/>
      <c r="H59" s="217"/>
      <c r="I59" s="217"/>
      <c r="J59" s="216"/>
      <c r="K59" s="216"/>
      <c r="L59" s="216"/>
      <c r="M59" s="216"/>
      <c r="N59" s="216"/>
      <c r="O59" s="939"/>
      <c r="P59" s="939"/>
      <c r="Q59" s="207"/>
      <c r="R59" s="207"/>
      <c r="S59" s="207"/>
      <c r="T59" s="209"/>
      <c r="U59" s="209"/>
      <c r="V59" s="209"/>
      <c r="W59" s="209"/>
      <c r="X59" s="209"/>
      <c r="Y59" s="209"/>
      <c r="Z59" s="209"/>
      <c r="AA59" s="209"/>
      <c r="AB59" s="209"/>
      <c r="AC59" s="209"/>
      <c r="AD59" s="209"/>
      <c r="AE59" s="209"/>
      <c r="AF59" s="209"/>
      <c r="AG59" s="209"/>
      <c r="AH59" s="209"/>
      <c r="AI59" s="209"/>
      <c r="AJ59" s="209"/>
      <c r="AK59" s="209"/>
      <c r="AL59" s="209"/>
      <c r="AM59" s="209"/>
      <c r="AN59" s="209"/>
    </row>
    <row r="60" spans="1:40">
      <c r="A60" s="206"/>
      <c r="B60" s="209"/>
      <c r="C60" s="209"/>
      <c r="D60" s="209"/>
      <c r="E60" s="209"/>
      <c r="F60" s="209"/>
      <c r="G60" s="209"/>
      <c r="H60" s="209"/>
      <c r="I60" s="209"/>
      <c r="J60" s="209"/>
      <c r="K60" s="209"/>
      <c r="L60" s="209"/>
      <c r="M60" s="209"/>
      <c r="N60" s="209"/>
      <c r="O60" s="939"/>
      <c r="P60" s="939"/>
      <c r="Q60" s="207"/>
      <c r="R60" s="207"/>
      <c r="S60" s="207"/>
      <c r="T60" s="209"/>
      <c r="U60" s="209"/>
      <c r="V60" s="209"/>
      <c r="W60" s="209"/>
      <c r="X60" s="209"/>
      <c r="Y60" s="209"/>
      <c r="Z60" s="209"/>
      <c r="AA60" s="209"/>
      <c r="AB60" s="209"/>
      <c r="AC60" s="209"/>
      <c r="AD60" s="209"/>
      <c r="AE60" s="209"/>
      <c r="AF60" s="209"/>
      <c r="AG60" s="209"/>
      <c r="AH60" s="209"/>
      <c r="AI60" s="209"/>
      <c r="AJ60" s="209"/>
      <c r="AK60" s="209"/>
      <c r="AL60" s="209"/>
      <c r="AM60" s="209"/>
      <c r="AN60" s="209"/>
    </row>
    <row r="61" spans="1:40">
      <c r="A61" s="206"/>
      <c r="B61" s="954" t="s">
        <v>222</v>
      </c>
      <c r="C61" s="207"/>
      <c r="D61" s="207"/>
      <c r="E61" s="207"/>
      <c r="F61" s="207"/>
      <c r="G61" s="207"/>
      <c r="H61" s="208"/>
      <c r="I61" s="208"/>
      <c r="J61" s="207"/>
      <c r="K61" s="207"/>
      <c r="L61" s="207"/>
      <c r="M61" s="207"/>
      <c r="N61" s="207"/>
      <c r="O61" s="939"/>
      <c r="P61" s="939"/>
      <c r="Q61" s="207"/>
      <c r="R61" s="207"/>
      <c r="S61" s="207"/>
      <c r="T61" s="209"/>
      <c r="U61" s="209"/>
      <c r="V61" s="209"/>
      <c r="W61" s="209"/>
      <c r="X61" s="209"/>
      <c r="Y61" s="209"/>
      <c r="Z61" s="209"/>
      <c r="AA61" s="209"/>
      <c r="AB61" s="209"/>
      <c r="AC61" s="209"/>
      <c r="AD61" s="209"/>
      <c r="AE61" s="209"/>
      <c r="AF61" s="209"/>
      <c r="AG61" s="209"/>
      <c r="AH61" s="209"/>
      <c r="AI61" s="209"/>
      <c r="AJ61" s="209"/>
      <c r="AK61" s="209"/>
      <c r="AL61" s="209"/>
      <c r="AM61" s="209"/>
      <c r="AN61" s="209"/>
    </row>
    <row r="62" spans="1:40">
      <c r="A62" s="206"/>
      <c r="B62" s="213">
        <v>1</v>
      </c>
      <c r="C62" s="213">
        <v>2</v>
      </c>
      <c r="D62" s="213">
        <v>3</v>
      </c>
      <c r="E62" s="213">
        <v>4</v>
      </c>
      <c r="F62" s="213">
        <v>5</v>
      </c>
      <c r="G62" s="213">
        <v>7</v>
      </c>
      <c r="H62" s="213">
        <v>8</v>
      </c>
      <c r="I62" s="213">
        <v>9</v>
      </c>
      <c r="J62" s="213">
        <v>10</v>
      </c>
      <c r="K62" s="213">
        <v>11</v>
      </c>
      <c r="L62" s="213">
        <v>12</v>
      </c>
      <c r="M62" s="213">
        <v>13</v>
      </c>
      <c r="N62" s="213">
        <v>14</v>
      </c>
      <c r="O62" s="939"/>
      <c r="P62" s="939"/>
      <c r="Q62" s="207"/>
      <c r="R62" s="207"/>
      <c r="S62" s="207"/>
      <c r="T62" s="209"/>
      <c r="U62" s="209"/>
      <c r="V62" s="209"/>
      <c r="W62" s="209"/>
      <c r="X62" s="209"/>
      <c r="Y62" s="209"/>
      <c r="Z62" s="209"/>
      <c r="AA62" s="209"/>
      <c r="AB62" s="209"/>
      <c r="AC62" s="209"/>
      <c r="AD62" s="209"/>
      <c r="AE62" s="209"/>
      <c r="AF62" s="209"/>
      <c r="AG62" s="209"/>
      <c r="AH62" s="209"/>
      <c r="AI62" s="209"/>
      <c r="AJ62" s="209"/>
      <c r="AK62" s="209"/>
      <c r="AL62" s="209"/>
      <c r="AM62" s="209"/>
      <c r="AN62" s="209"/>
    </row>
    <row r="63" spans="1:40" ht="60">
      <c r="A63" s="206"/>
      <c r="B63" s="213" t="s">
        <v>5</v>
      </c>
      <c r="C63" s="213" t="s">
        <v>28</v>
      </c>
      <c r="D63" s="213" t="s">
        <v>29</v>
      </c>
      <c r="E63" s="213" t="s">
        <v>215</v>
      </c>
      <c r="F63" s="213" t="s">
        <v>9</v>
      </c>
      <c r="G63" s="213" t="s">
        <v>11</v>
      </c>
      <c r="H63" s="213" t="s">
        <v>12</v>
      </c>
      <c r="I63" s="213" t="s">
        <v>13</v>
      </c>
      <c r="J63" s="213" t="s">
        <v>14</v>
      </c>
      <c r="K63" s="213" t="s">
        <v>15</v>
      </c>
      <c r="L63" s="213" t="s">
        <v>16</v>
      </c>
      <c r="M63" s="213" t="s">
        <v>17</v>
      </c>
      <c r="N63" s="213" t="s">
        <v>216</v>
      </c>
      <c r="O63" s="939"/>
      <c r="P63" s="939"/>
      <c r="Q63" s="207"/>
      <c r="R63" s="207"/>
      <c r="S63" s="207"/>
      <c r="T63" s="209"/>
      <c r="U63" s="209"/>
      <c r="V63" s="209"/>
      <c r="W63" s="209"/>
      <c r="X63" s="209"/>
      <c r="Y63" s="209"/>
      <c r="Z63" s="209"/>
      <c r="AA63" s="209"/>
      <c r="AB63" s="209"/>
      <c r="AC63" s="209"/>
      <c r="AD63" s="209"/>
      <c r="AE63" s="209"/>
      <c r="AF63" s="209"/>
      <c r="AG63" s="209"/>
      <c r="AH63" s="209"/>
      <c r="AI63" s="209"/>
      <c r="AJ63" s="209"/>
      <c r="AK63" s="209"/>
      <c r="AL63" s="209"/>
      <c r="AM63" s="209"/>
      <c r="AN63" s="209"/>
    </row>
    <row r="64" spans="1:40">
      <c r="A64" s="206"/>
      <c r="B64" s="219" t="s">
        <v>21</v>
      </c>
      <c r="C64" s="219" t="s">
        <v>19</v>
      </c>
      <c r="D64" s="219" t="s">
        <v>19</v>
      </c>
      <c r="E64" s="219">
        <f>E28</f>
        <v>2757</v>
      </c>
      <c r="F64" s="218">
        <f t="shared" ref="F64:N64" si="9">F28</f>
        <v>10.040767040349428</v>
      </c>
      <c r="G64" s="218">
        <f t="shared" si="9"/>
        <v>1.8599181284597421</v>
      </c>
      <c r="H64" s="218">
        <f t="shared" si="9"/>
        <v>3.2549957983805671</v>
      </c>
      <c r="I64" s="218">
        <f t="shared" si="9"/>
        <v>6.2096103215686274</v>
      </c>
      <c r="J64" s="218">
        <f t="shared" si="9"/>
        <v>7.7979119999999993</v>
      </c>
      <c r="K64" s="218">
        <f t="shared" si="9"/>
        <v>9.6206983104673043</v>
      </c>
      <c r="L64" s="218">
        <f t="shared" si="9"/>
        <v>15.067469184021645</v>
      </c>
      <c r="M64" s="218">
        <f t="shared" si="9"/>
        <v>21.079929019460732</v>
      </c>
      <c r="N64" s="220">
        <f t="shared" si="9"/>
        <v>1443.0580340950307</v>
      </c>
      <c r="O64" s="939"/>
      <c r="P64" s="939"/>
      <c r="Q64" s="207"/>
      <c r="R64" s="207"/>
      <c r="S64" s="207"/>
      <c r="T64" s="209"/>
      <c r="U64" s="209"/>
      <c r="V64" s="209"/>
      <c r="W64" s="209"/>
      <c r="X64" s="209"/>
      <c r="Y64" s="209"/>
      <c r="Z64" s="209"/>
      <c r="AA64" s="209"/>
      <c r="AB64" s="209"/>
      <c r="AC64" s="209"/>
      <c r="AD64" s="209"/>
      <c r="AE64" s="209"/>
      <c r="AF64" s="209"/>
      <c r="AG64" s="209"/>
      <c r="AH64" s="209"/>
      <c r="AI64" s="209"/>
      <c r="AJ64" s="209"/>
      <c r="AK64" s="209"/>
      <c r="AL64" s="209"/>
      <c r="AM64" s="209"/>
      <c r="AN64" s="209"/>
    </row>
    <row r="65" spans="1:40">
      <c r="A65" s="206"/>
      <c r="B65" s="215" t="s">
        <v>21</v>
      </c>
      <c r="C65" s="945" t="s">
        <v>75</v>
      </c>
      <c r="D65" s="945">
        <v>500</v>
      </c>
      <c r="E65" s="946"/>
      <c r="F65" s="948">
        <f>F$64/F$9*F10</f>
        <v>12.520054712318688</v>
      </c>
      <c r="G65" s="948">
        <f t="shared" ref="G65:M65" si="10">G$64/G$9*G10</f>
        <v>2.4539253373397796</v>
      </c>
      <c r="H65" s="948">
        <f t="shared" si="10"/>
        <v>4.3742715129758434</v>
      </c>
      <c r="I65" s="948">
        <f t="shared" si="10"/>
        <v>8.1578366479934594</v>
      </c>
      <c r="J65" s="948">
        <f t="shared" si="10"/>
        <v>10.347183887084176</v>
      </c>
      <c r="K65" s="948">
        <f t="shared" si="10"/>
        <v>12.612520789550498</v>
      </c>
      <c r="L65" s="948">
        <f t="shared" si="10"/>
        <v>19.176168654265101</v>
      </c>
      <c r="M65" s="948">
        <f t="shared" si="10"/>
        <v>36.006139786588719</v>
      </c>
      <c r="N65" s="945"/>
      <c r="O65" s="939"/>
      <c r="P65" s="939"/>
      <c r="Q65" s="207"/>
      <c r="R65" s="207"/>
      <c r="S65" s="207"/>
      <c r="T65" s="209"/>
      <c r="U65" s="209"/>
      <c r="V65" s="209"/>
      <c r="W65" s="209"/>
      <c r="X65" s="209"/>
      <c r="Y65" s="209"/>
      <c r="Z65" s="209"/>
      <c r="AA65" s="209"/>
      <c r="AB65" s="209"/>
      <c r="AC65" s="209"/>
      <c r="AD65" s="209"/>
      <c r="AE65" s="209"/>
      <c r="AF65" s="209"/>
      <c r="AG65" s="209"/>
      <c r="AH65" s="209"/>
      <c r="AI65" s="209"/>
      <c r="AJ65" s="209"/>
      <c r="AK65" s="209"/>
      <c r="AL65" s="209"/>
      <c r="AM65" s="209"/>
      <c r="AN65" s="209"/>
    </row>
    <row r="66" spans="1:40">
      <c r="A66" s="206"/>
      <c r="B66" s="215" t="s">
        <v>21</v>
      </c>
      <c r="C66" s="945">
        <v>501</v>
      </c>
      <c r="D66" s="945">
        <v>1000</v>
      </c>
      <c r="E66" s="946"/>
      <c r="F66" s="948">
        <f t="shared" ref="F66:M66" si="11">F$64/F$9*F11</f>
        <v>8.3724348535709883</v>
      </c>
      <c r="G66" s="948">
        <f t="shared" si="11"/>
        <v>1.9333232278325505</v>
      </c>
      <c r="H66" s="948">
        <f t="shared" si="11"/>
        <v>3.0896765285870313</v>
      </c>
      <c r="I66" s="948">
        <f t="shared" si="11"/>
        <v>5.5162432108847534</v>
      </c>
      <c r="J66" s="948">
        <f t="shared" si="11"/>
        <v>6.8922126027332915</v>
      </c>
      <c r="K66" s="948">
        <f t="shared" si="11"/>
        <v>8.2064830969718532</v>
      </c>
      <c r="L66" s="948">
        <f t="shared" si="11"/>
        <v>12.01777535168114</v>
      </c>
      <c r="M66" s="948">
        <f t="shared" si="11"/>
        <v>23.194930954859387</v>
      </c>
      <c r="N66" s="945"/>
      <c r="O66" s="939"/>
      <c r="P66" s="939"/>
      <c r="Q66" s="207"/>
      <c r="R66" s="207"/>
      <c r="S66" s="207"/>
      <c r="T66" s="209"/>
      <c r="U66" s="209"/>
      <c r="V66" s="209"/>
      <c r="W66" s="209"/>
      <c r="X66" s="209"/>
      <c r="Y66" s="209"/>
      <c r="Z66" s="209"/>
      <c r="AA66" s="209"/>
      <c r="AB66" s="209"/>
      <c r="AC66" s="209"/>
      <c r="AD66" s="209"/>
      <c r="AE66" s="209"/>
      <c r="AF66" s="209"/>
      <c r="AG66" s="209"/>
      <c r="AH66" s="209"/>
      <c r="AI66" s="209"/>
      <c r="AJ66" s="209"/>
      <c r="AK66" s="209"/>
      <c r="AL66" s="209"/>
      <c r="AM66" s="209"/>
      <c r="AN66" s="209"/>
    </row>
    <row r="67" spans="1:40">
      <c r="A67" s="206"/>
      <c r="B67" s="215" t="s">
        <v>21</v>
      </c>
      <c r="C67" s="945">
        <v>1001</v>
      </c>
      <c r="D67" s="945">
        <v>2000</v>
      </c>
      <c r="E67" s="946"/>
      <c r="F67" s="948">
        <f t="shared" ref="F67:M67" si="12">F$64/F$9*F12</f>
        <v>7.426195875876771</v>
      </c>
      <c r="G67" s="948">
        <f t="shared" si="12"/>
        <v>1.579936146334125</v>
      </c>
      <c r="H67" s="948">
        <f t="shared" si="12"/>
        <v>2.5137967215009729</v>
      </c>
      <c r="I67" s="948">
        <f t="shared" si="12"/>
        <v>4.861691028202066</v>
      </c>
      <c r="J67" s="948">
        <f t="shared" si="12"/>
        <v>6.1448666793462223</v>
      </c>
      <c r="K67" s="948">
        <f t="shared" si="12"/>
        <v>7.4569211059451135</v>
      </c>
      <c r="L67" s="948">
        <f t="shared" si="12"/>
        <v>10.980560955088649</v>
      </c>
      <c r="M67" s="948">
        <f t="shared" si="12"/>
        <v>19.900897467168004</v>
      </c>
      <c r="N67" s="945"/>
      <c r="O67" s="939"/>
      <c r="P67" s="939"/>
      <c r="Q67" s="207"/>
      <c r="R67" s="207"/>
      <c r="S67" s="207"/>
      <c r="T67" s="209"/>
      <c r="U67" s="209"/>
      <c r="V67" s="209"/>
      <c r="W67" s="209"/>
      <c r="X67" s="209"/>
      <c r="Y67" s="209"/>
      <c r="Z67" s="209"/>
      <c r="AA67" s="209"/>
      <c r="AB67" s="209"/>
      <c r="AC67" s="209"/>
      <c r="AD67" s="209"/>
      <c r="AE67" s="209"/>
      <c r="AF67" s="209"/>
      <c r="AG67" s="209"/>
      <c r="AH67" s="209"/>
      <c r="AI67" s="209"/>
      <c r="AJ67" s="209"/>
      <c r="AK67" s="209"/>
      <c r="AL67" s="209"/>
      <c r="AM67" s="209"/>
      <c r="AN67" s="209"/>
    </row>
    <row r="68" spans="1:40">
      <c r="A68" s="206"/>
      <c r="B68" s="215" t="s">
        <v>21</v>
      </c>
      <c r="C68" s="945">
        <v>2001</v>
      </c>
      <c r="D68" s="945">
        <v>5000</v>
      </c>
      <c r="E68" s="946"/>
      <c r="F68" s="948">
        <f t="shared" ref="F68:M68" si="13">F$64/F$9*F13</f>
        <v>6.9220012661147186</v>
      </c>
      <c r="G68" s="948">
        <f t="shared" si="13"/>
        <v>1.33620360540164</v>
      </c>
      <c r="H68" s="948">
        <f t="shared" si="13"/>
        <v>2.1933385117544524</v>
      </c>
      <c r="I68" s="948">
        <f t="shared" si="13"/>
        <v>4.2623122103135929</v>
      </c>
      <c r="J68" s="948">
        <f t="shared" si="13"/>
        <v>5.3918164709765612</v>
      </c>
      <c r="K68" s="948">
        <f t="shared" si="13"/>
        <v>6.7869904961737557</v>
      </c>
      <c r="L68" s="948">
        <f t="shared" si="13"/>
        <v>9.9836425517528369</v>
      </c>
      <c r="M68" s="948">
        <f t="shared" si="13"/>
        <v>19.377149648243194</v>
      </c>
      <c r="N68" s="945"/>
      <c r="O68" s="939"/>
      <c r="P68" s="939"/>
      <c r="Q68" s="207"/>
      <c r="R68" s="207"/>
      <c r="S68" s="207"/>
      <c r="T68" s="209"/>
      <c r="U68" s="209"/>
      <c r="V68" s="209"/>
      <c r="W68" s="209"/>
      <c r="X68" s="209"/>
      <c r="Y68" s="209"/>
      <c r="Z68" s="209"/>
      <c r="AA68" s="209"/>
      <c r="AB68" s="209"/>
      <c r="AC68" s="209"/>
      <c r="AD68" s="209"/>
      <c r="AE68" s="209"/>
      <c r="AF68" s="209"/>
      <c r="AG68" s="209"/>
      <c r="AH68" s="209"/>
      <c r="AI68" s="209"/>
      <c r="AJ68" s="209"/>
      <c r="AK68" s="209"/>
      <c r="AL68" s="209"/>
      <c r="AM68" s="209"/>
      <c r="AN68" s="209"/>
    </row>
    <row r="69" spans="1:40">
      <c r="A69" s="206"/>
      <c r="B69" s="215" t="s">
        <v>21</v>
      </c>
      <c r="C69" s="945">
        <v>5001</v>
      </c>
      <c r="D69" s="945">
        <v>10000</v>
      </c>
      <c r="E69" s="946"/>
      <c r="F69" s="948">
        <f t="shared" ref="F69:M69" si="14">F$64/F$9*F14</f>
        <v>5.7705459835767146</v>
      </c>
      <c r="G69" s="948">
        <f t="shared" si="14"/>
        <v>0.98389274492298162</v>
      </c>
      <c r="H69" s="948">
        <f t="shared" si="14"/>
        <v>1.5300025904982832</v>
      </c>
      <c r="I69" s="948">
        <f t="shared" si="14"/>
        <v>3.3159144951926067</v>
      </c>
      <c r="J69" s="948">
        <f t="shared" si="14"/>
        <v>4.2098134257764075</v>
      </c>
      <c r="K69" s="948">
        <f t="shared" si="14"/>
        <v>5.3939291135490057</v>
      </c>
      <c r="L69" s="948">
        <f t="shared" si="14"/>
        <v>12.194493442356917</v>
      </c>
      <c r="M69" s="948">
        <f t="shared" si="14"/>
        <v>17.060533063227524</v>
      </c>
      <c r="N69" s="945"/>
      <c r="O69" s="939"/>
      <c r="P69" s="939"/>
      <c r="Q69" s="207"/>
      <c r="R69" s="207"/>
      <c r="S69" s="207"/>
      <c r="T69" s="209"/>
      <c r="U69" s="209"/>
      <c r="V69" s="209"/>
      <c r="W69" s="209"/>
      <c r="X69" s="209"/>
      <c r="Y69" s="209"/>
      <c r="Z69" s="209"/>
      <c r="AA69" s="209"/>
      <c r="AB69" s="209"/>
      <c r="AC69" s="209"/>
      <c r="AD69" s="209"/>
      <c r="AE69" s="209"/>
      <c r="AF69" s="209"/>
      <c r="AG69" s="209"/>
      <c r="AH69" s="209"/>
      <c r="AI69" s="209"/>
      <c r="AJ69" s="209"/>
      <c r="AK69" s="209"/>
      <c r="AL69" s="209"/>
      <c r="AM69" s="209"/>
      <c r="AN69" s="209"/>
    </row>
    <row r="70" spans="1:40">
      <c r="A70" s="206"/>
      <c r="B70" s="215" t="s">
        <v>21</v>
      </c>
      <c r="C70" s="945">
        <v>10001</v>
      </c>
      <c r="D70" s="945">
        <v>20000</v>
      </c>
      <c r="E70" s="946"/>
      <c r="F70" s="948">
        <f t="shared" ref="F70:M70" si="15">F$64/F$9*F15</f>
        <v>6.438040171354956</v>
      </c>
      <c r="G70" s="948">
        <f t="shared" si="15"/>
        <v>0.98406457948038306</v>
      </c>
      <c r="H70" s="948">
        <f t="shared" si="15"/>
        <v>2.4682699155723351</v>
      </c>
      <c r="I70" s="948">
        <f t="shared" si="15"/>
        <v>4.7947051736062454</v>
      </c>
      <c r="J70" s="948">
        <f t="shared" si="15"/>
        <v>5.8398398037247041</v>
      </c>
      <c r="K70" s="948">
        <f t="shared" si="15"/>
        <v>6.4557106393588537</v>
      </c>
      <c r="L70" s="948">
        <f t="shared" si="15"/>
        <v>8.7758085314237508</v>
      </c>
      <c r="M70" s="948">
        <f t="shared" si="15"/>
        <v>18.600242473277635</v>
      </c>
      <c r="N70" s="945"/>
      <c r="O70" s="939"/>
      <c r="P70" s="939"/>
      <c r="Q70" s="207"/>
      <c r="R70" s="207"/>
      <c r="S70" s="207"/>
      <c r="T70" s="209"/>
      <c r="U70" s="209"/>
      <c r="V70" s="209"/>
      <c r="W70" s="209"/>
      <c r="X70" s="209"/>
      <c r="Y70" s="209"/>
      <c r="Z70" s="209"/>
      <c r="AA70" s="209"/>
      <c r="AB70" s="209"/>
      <c r="AC70" s="209"/>
      <c r="AD70" s="209"/>
      <c r="AE70" s="209"/>
      <c r="AF70" s="209"/>
      <c r="AG70" s="209"/>
      <c r="AH70" s="209"/>
      <c r="AI70" s="209"/>
      <c r="AJ70" s="209"/>
      <c r="AK70" s="209"/>
      <c r="AL70" s="209"/>
      <c r="AM70" s="209"/>
      <c r="AN70" s="209"/>
    </row>
    <row r="71" spans="1:40">
      <c r="A71" s="206"/>
      <c r="B71" s="215" t="s">
        <v>21</v>
      </c>
      <c r="C71" s="945">
        <v>20001</v>
      </c>
      <c r="D71" s="945" t="s">
        <v>76</v>
      </c>
      <c r="E71" s="946"/>
      <c r="F71" s="948">
        <f t="shared" ref="F71:M71" si="16">F$64/F$9*F16</f>
        <v>4.853415231946606</v>
      </c>
      <c r="G71" s="948">
        <f t="shared" si="16"/>
        <v>1.0178057806666585</v>
      </c>
      <c r="H71" s="948">
        <f t="shared" si="16"/>
        <v>1.5467133228013639</v>
      </c>
      <c r="I71" s="948">
        <f t="shared" si="16"/>
        <v>3.6107029112107507</v>
      </c>
      <c r="J71" s="948">
        <f t="shared" si="16"/>
        <v>4.1804457711093033</v>
      </c>
      <c r="K71" s="948">
        <f t="shared" si="16"/>
        <v>5.0605446441364563</v>
      </c>
      <c r="L71" s="948">
        <f t="shared" si="16"/>
        <v>7.2890009435416108</v>
      </c>
      <c r="M71" s="948">
        <f t="shared" si="16"/>
        <v>12.130448343343241</v>
      </c>
      <c r="N71" s="945"/>
      <c r="O71" s="939"/>
      <c r="P71" s="939"/>
      <c r="Q71" s="207"/>
      <c r="R71" s="207"/>
      <c r="S71" s="207"/>
      <c r="T71" s="209"/>
      <c r="U71" s="209"/>
      <c r="V71" s="209"/>
      <c r="W71" s="209"/>
      <c r="X71" s="209"/>
      <c r="Y71" s="209"/>
      <c r="Z71" s="209"/>
      <c r="AA71" s="209"/>
      <c r="AB71" s="209"/>
      <c r="AC71" s="209"/>
      <c r="AD71" s="209"/>
      <c r="AE71" s="209"/>
      <c r="AF71" s="209"/>
      <c r="AG71" s="209"/>
      <c r="AH71" s="209"/>
      <c r="AI71" s="209"/>
      <c r="AJ71" s="209"/>
      <c r="AK71" s="209"/>
      <c r="AL71" s="209"/>
      <c r="AM71" s="209"/>
      <c r="AN71" s="209"/>
    </row>
    <row r="72" spans="1:40">
      <c r="A72" s="206"/>
      <c r="B72" s="216"/>
      <c r="C72" s="216"/>
      <c r="D72" s="216"/>
      <c r="E72" s="216"/>
      <c r="F72" s="216"/>
      <c r="G72" s="216"/>
      <c r="H72" s="217"/>
      <c r="I72" s="217"/>
      <c r="J72" s="216"/>
      <c r="K72" s="216"/>
      <c r="L72" s="216"/>
      <c r="M72" s="216"/>
      <c r="N72" s="216"/>
      <c r="O72" s="939"/>
      <c r="P72" s="939"/>
      <c r="Q72" s="207"/>
      <c r="R72" s="207"/>
      <c r="S72" s="207"/>
      <c r="T72" s="209"/>
      <c r="U72" s="209"/>
      <c r="V72" s="209"/>
      <c r="W72" s="209"/>
      <c r="X72" s="209"/>
      <c r="Y72" s="209"/>
      <c r="Z72" s="209"/>
      <c r="AA72" s="209"/>
      <c r="AB72" s="209"/>
      <c r="AC72" s="209"/>
      <c r="AD72" s="209"/>
      <c r="AE72" s="209"/>
      <c r="AF72" s="209"/>
      <c r="AG72" s="209"/>
      <c r="AH72" s="209"/>
      <c r="AI72" s="209"/>
      <c r="AJ72" s="209"/>
      <c r="AK72" s="209"/>
      <c r="AL72" s="209"/>
      <c r="AM72" s="209"/>
      <c r="AN72" s="209"/>
    </row>
    <row r="73" spans="1:40">
      <c r="A73" s="206"/>
      <c r="B73" s="207"/>
      <c r="C73" s="207"/>
      <c r="D73" s="207"/>
      <c r="E73" s="207"/>
      <c r="F73" s="207"/>
      <c r="G73" s="207"/>
      <c r="H73" s="208"/>
      <c r="I73" s="208"/>
      <c r="J73" s="207"/>
      <c r="K73" s="207"/>
      <c r="L73" s="207"/>
      <c r="M73" s="207"/>
      <c r="N73" s="207"/>
      <c r="O73" s="939"/>
      <c r="P73" s="939"/>
      <c r="Q73" s="207"/>
      <c r="R73" s="207"/>
      <c r="S73" s="207"/>
      <c r="T73" s="209"/>
      <c r="U73" s="209"/>
      <c r="V73" s="209"/>
      <c r="W73" s="209"/>
      <c r="X73" s="209"/>
      <c r="Y73" s="209"/>
      <c r="Z73" s="209"/>
      <c r="AA73" s="209"/>
      <c r="AB73" s="209"/>
      <c r="AC73" s="209"/>
      <c r="AD73" s="209"/>
      <c r="AE73" s="209"/>
      <c r="AF73" s="209"/>
      <c r="AG73" s="209"/>
      <c r="AH73" s="209"/>
      <c r="AI73" s="209"/>
      <c r="AJ73" s="209"/>
      <c r="AK73" s="209"/>
      <c r="AL73" s="209"/>
      <c r="AM73" s="209"/>
      <c r="AN73" s="209"/>
    </row>
    <row r="74" spans="1:40">
      <c r="A74" s="206"/>
      <c r="B74" s="954" t="s">
        <v>223</v>
      </c>
      <c r="C74" s="207"/>
      <c r="D74" s="207"/>
      <c r="E74" s="207"/>
      <c r="F74" s="207"/>
      <c r="G74" s="207"/>
      <c r="H74" s="208"/>
      <c r="I74" s="208"/>
      <c r="J74" s="207"/>
      <c r="K74" s="207"/>
      <c r="L74" s="207"/>
      <c r="M74" s="207"/>
      <c r="N74" s="207"/>
      <c r="O74" s="939"/>
      <c r="P74" s="939"/>
      <c r="Q74" s="207"/>
      <c r="R74" s="207"/>
      <c r="S74" s="207"/>
      <c r="T74" s="209"/>
      <c r="U74" s="209"/>
      <c r="V74" s="209"/>
      <c r="W74" s="209"/>
      <c r="X74" s="209"/>
      <c r="Y74" s="209"/>
      <c r="Z74" s="209"/>
      <c r="AA74" s="209"/>
      <c r="AB74" s="209"/>
      <c r="AC74" s="209"/>
      <c r="AD74" s="209"/>
      <c r="AE74" s="209"/>
      <c r="AF74" s="209"/>
      <c r="AG74" s="209"/>
      <c r="AH74" s="209"/>
      <c r="AI74" s="209"/>
      <c r="AJ74" s="209"/>
      <c r="AK74" s="209"/>
      <c r="AL74" s="209"/>
      <c r="AM74" s="209"/>
      <c r="AN74" s="209"/>
    </row>
    <row r="75" spans="1:40">
      <c r="A75" s="206"/>
      <c r="B75" s="213">
        <v>1</v>
      </c>
      <c r="C75" s="213">
        <v>2</v>
      </c>
      <c r="D75" s="213">
        <v>3</v>
      </c>
      <c r="E75" s="213">
        <v>4</v>
      </c>
      <c r="F75" s="213">
        <v>5</v>
      </c>
      <c r="G75" s="213">
        <v>7</v>
      </c>
      <c r="H75" s="213">
        <v>8</v>
      </c>
      <c r="I75" s="213">
        <v>9</v>
      </c>
      <c r="J75" s="213">
        <v>10</v>
      </c>
      <c r="K75" s="213">
        <v>11</v>
      </c>
      <c r="L75" s="213">
        <v>12</v>
      </c>
      <c r="M75" s="213">
        <v>13</v>
      </c>
      <c r="N75" s="213">
        <v>14</v>
      </c>
      <c r="O75" s="939"/>
      <c r="P75" s="939"/>
      <c r="Q75" s="207"/>
      <c r="R75" s="207"/>
      <c r="S75" s="207"/>
      <c r="T75" s="209"/>
      <c r="U75" s="209"/>
      <c r="V75" s="209"/>
      <c r="W75" s="209"/>
      <c r="X75" s="209"/>
      <c r="Y75" s="209"/>
      <c r="Z75" s="209"/>
      <c r="AA75" s="209"/>
      <c r="AB75" s="209"/>
      <c r="AC75" s="209"/>
      <c r="AD75" s="209"/>
      <c r="AE75" s="209"/>
      <c r="AF75" s="209"/>
      <c r="AG75" s="209"/>
      <c r="AH75" s="209"/>
      <c r="AI75" s="209"/>
      <c r="AJ75" s="209"/>
      <c r="AK75" s="209"/>
      <c r="AL75" s="209"/>
      <c r="AM75" s="209"/>
      <c r="AN75" s="209"/>
    </row>
    <row r="76" spans="1:40" ht="60">
      <c r="A76" s="206"/>
      <c r="B76" s="213" t="s">
        <v>5</v>
      </c>
      <c r="C76" s="213" t="s">
        <v>28</v>
      </c>
      <c r="D76" s="213" t="s">
        <v>29</v>
      </c>
      <c r="E76" s="213" t="s">
        <v>215</v>
      </c>
      <c r="F76" s="213" t="s">
        <v>9</v>
      </c>
      <c r="G76" s="213" t="s">
        <v>11</v>
      </c>
      <c r="H76" s="213" t="s">
        <v>12</v>
      </c>
      <c r="I76" s="213" t="s">
        <v>13</v>
      </c>
      <c r="J76" s="213" t="s">
        <v>14</v>
      </c>
      <c r="K76" s="213" t="s">
        <v>15</v>
      </c>
      <c r="L76" s="213" t="s">
        <v>16</v>
      </c>
      <c r="M76" s="213" t="s">
        <v>17</v>
      </c>
      <c r="N76" s="213" t="s">
        <v>216</v>
      </c>
      <c r="O76" s="939"/>
      <c r="P76" s="939"/>
      <c r="Q76" s="207"/>
      <c r="R76" s="207"/>
      <c r="S76" s="207"/>
      <c r="T76" s="209"/>
      <c r="U76" s="209"/>
      <c r="V76" s="209"/>
      <c r="W76" s="209"/>
      <c r="X76" s="209"/>
      <c r="Y76" s="209"/>
      <c r="Z76" s="209"/>
      <c r="AA76" s="209"/>
      <c r="AB76" s="209"/>
      <c r="AC76" s="209"/>
      <c r="AD76" s="209"/>
      <c r="AE76" s="209"/>
      <c r="AF76" s="209"/>
      <c r="AG76" s="209"/>
      <c r="AH76" s="209"/>
      <c r="AI76" s="209"/>
      <c r="AJ76" s="209"/>
      <c r="AK76" s="209"/>
      <c r="AL76" s="209"/>
      <c r="AM76" s="209"/>
      <c r="AN76" s="209"/>
    </row>
    <row r="77" spans="1:40">
      <c r="A77" s="206"/>
      <c r="B77" s="219" t="s">
        <v>22</v>
      </c>
      <c r="C77" s="219" t="s">
        <v>19</v>
      </c>
      <c r="D77" s="219" t="s">
        <v>19</v>
      </c>
      <c r="E77" s="952">
        <f>E29</f>
        <v>1362</v>
      </c>
      <c r="F77" s="951">
        <f t="shared" ref="F77:N77" si="17">F29</f>
        <v>9.6732617038177686</v>
      </c>
      <c r="G77" s="951">
        <f t="shared" si="17"/>
        <v>1.8300598905123708</v>
      </c>
      <c r="H77" s="951">
        <f t="shared" si="17"/>
        <v>3.2914158655368801</v>
      </c>
      <c r="I77" s="951">
        <f t="shared" si="17"/>
        <v>6.3758181570509915</v>
      </c>
      <c r="J77" s="951">
        <f t="shared" si="17"/>
        <v>7.8094464370977503</v>
      </c>
      <c r="K77" s="951">
        <f t="shared" si="17"/>
        <v>9.4630875663054663</v>
      </c>
      <c r="L77" s="951">
        <f t="shared" si="17"/>
        <v>14.261205838124724</v>
      </c>
      <c r="M77" s="951">
        <f t="shared" si="17"/>
        <v>19.121786214102567</v>
      </c>
      <c r="N77" s="953">
        <f t="shared" si="17"/>
        <v>1479.1578560939795</v>
      </c>
      <c r="O77" s="939"/>
      <c r="P77" s="939"/>
      <c r="Q77" s="207"/>
      <c r="R77" s="207"/>
      <c r="S77" s="207"/>
      <c r="T77" s="209"/>
      <c r="U77" s="209"/>
      <c r="V77" s="209"/>
      <c r="W77" s="209"/>
      <c r="X77" s="209"/>
      <c r="Y77" s="209"/>
      <c r="Z77" s="209"/>
      <c r="AA77" s="209"/>
      <c r="AB77" s="209"/>
      <c r="AC77" s="209"/>
      <c r="AD77" s="209"/>
      <c r="AE77" s="209"/>
      <c r="AF77" s="209"/>
      <c r="AG77" s="209"/>
      <c r="AH77" s="209"/>
      <c r="AI77" s="209"/>
      <c r="AJ77" s="209"/>
      <c r="AK77" s="209"/>
      <c r="AL77" s="209"/>
      <c r="AM77" s="209"/>
      <c r="AN77" s="209"/>
    </row>
    <row r="78" spans="1:40">
      <c r="A78" s="206"/>
      <c r="B78" s="215" t="s">
        <v>22</v>
      </c>
      <c r="C78" s="945" t="s">
        <v>75</v>
      </c>
      <c r="D78" s="945">
        <v>500</v>
      </c>
      <c r="E78" s="946"/>
      <c r="F78" s="948">
        <f>F$77/F$9*F10</f>
        <v>12.061804172100464</v>
      </c>
      <c r="G78" s="948">
        <f t="shared" ref="G78:M78" si="18">G$77/G$9*G10</f>
        <v>2.4145311911640812</v>
      </c>
      <c r="H78" s="948">
        <f t="shared" si="18"/>
        <v>4.4232151283076329</v>
      </c>
      <c r="I78" s="948">
        <f t="shared" si="18"/>
        <v>8.3761911503318895</v>
      </c>
      <c r="J78" s="948">
        <f t="shared" si="18"/>
        <v>10.362489130549919</v>
      </c>
      <c r="K78" s="948">
        <f t="shared" si="18"/>
        <v>12.405896621195184</v>
      </c>
      <c r="L78" s="948">
        <f t="shared" si="18"/>
        <v>18.150047962605271</v>
      </c>
      <c r="M78" s="948">
        <f t="shared" si="18"/>
        <v>32.66148129619534</v>
      </c>
      <c r="N78" s="945"/>
      <c r="O78" s="939"/>
      <c r="P78" s="939"/>
      <c r="Q78" s="207"/>
      <c r="R78" s="207"/>
      <c r="S78" s="207"/>
      <c r="T78" s="209"/>
      <c r="U78" s="209"/>
      <c r="V78" s="209"/>
      <c r="W78" s="209"/>
      <c r="X78" s="209"/>
      <c r="Y78" s="209"/>
      <c r="Z78" s="209"/>
      <c r="AA78" s="209"/>
      <c r="AB78" s="209"/>
      <c r="AC78" s="209"/>
      <c r="AD78" s="209"/>
      <c r="AE78" s="209"/>
      <c r="AF78" s="209"/>
      <c r="AG78" s="209"/>
      <c r="AH78" s="209"/>
      <c r="AI78" s="209"/>
      <c r="AJ78" s="209"/>
      <c r="AK78" s="209"/>
      <c r="AL78" s="209"/>
      <c r="AM78" s="209"/>
      <c r="AN78" s="209"/>
    </row>
    <row r="79" spans="1:40">
      <c r="A79" s="206"/>
      <c r="B79" s="215" t="s">
        <v>22</v>
      </c>
      <c r="C79" s="945">
        <v>501</v>
      </c>
      <c r="D79" s="945">
        <v>1000</v>
      </c>
      <c r="E79" s="946"/>
      <c r="F79" s="948">
        <f t="shared" ref="F79:M79" si="19">F$77/F$9*F11</f>
        <v>8.0659926787763503</v>
      </c>
      <c r="G79" s="948">
        <f t="shared" si="19"/>
        <v>1.9022865794540498</v>
      </c>
      <c r="H79" s="948">
        <f t="shared" si="19"/>
        <v>3.1242468425390211</v>
      </c>
      <c r="I79" s="948">
        <f t="shared" si="19"/>
        <v>5.6638922253310957</v>
      </c>
      <c r="J79" s="948">
        <f t="shared" si="19"/>
        <v>6.9024073564994985</v>
      </c>
      <c r="K79" s="948">
        <f t="shared" si="19"/>
        <v>8.0720406826974127</v>
      </c>
      <c r="L79" s="948">
        <f t="shared" si="19"/>
        <v>11.374701744100163</v>
      </c>
      <c r="M79" s="948">
        <f t="shared" si="19"/>
        <v>21.040322790471972</v>
      </c>
      <c r="N79" s="945"/>
      <c r="O79" s="939"/>
      <c r="P79" s="939"/>
      <c r="Q79" s="207"/>
      <c r="R79" s="207"/>
      <c r="S79" s="207"/>
      <c r="T79" s="209"/>
      <c r="U79" s="209"/>
      <c r="V79" s="209"/>
      <c r="W79" s="209"/>
      <c r="X79" s="209"/>
      <c r="Y79" s="209"/>
      <c r="Z79" s="209"/>
      <c r="AA79" s="209"/>
      <c r="AB79" s="209"/>
      <c r="AC79" s="209"/>
      <c r="AD79" s="209"/>
      <c r="AE79" s="209"/>
      <c r="AF79" s="209"/>
      <c r="AG79" s="209"/>
      <c r="AH79" s="209"/>
      <c r="AI79" s="209"/>
      <c r="AJ79" s="209"/>
      <c r="AK79" s="209"/>
      <c r="AL79" s="209"/>
      <c r="AM79" s="209"/>
      <c r="AN79" s="209"/>
    </row>
    <row r="80" spans="1:40">
      <c r="A80" s="206"/>
      <c r="B80" s="215" t="s">
        <v>22</v>
      </c>
      <c r="C80" s="945">
        <v>1001</v>
      </c>
      <c r="D80" s="945">
        <v>2000</v>
      </c>
      <c r="E80" s="946"/>
      <c r="F80" s="948">
        <f t="shared" ref="F80:M80" si="20">F$77/F$9*F12</f>
        <v>7.1543872975533436</v>
      </c>
      <c r="G80" s="948">
        <f t="shared" si="20"/>
        <v>1.5545726055002262</v>
      </c>
      <c r="H80" s="948">
        <f t="shared" si="20"/>
        <v>2.5419235305923809</v>
      </c>
      <c r="I80" s="948">
        <f t="shared" si="20"/>
        <v>4.9918201507614617</v>
      </c>
      <c r="J80" s="948">
        <f t="shared" si="20"/>
        <v>6.1539559814808173</v>
      </c>
      <c r="K80" s="948">
        <f t="shared" si="20"/>
        <v>7.3347583640383851</v>
      </c>
      <c r="L80" s="948">
        <f t="shared" si="20"/>
        <v>10.392988901192345</v>
      </c>
      <c r="M80" s="948">
        <f t="shared" si="20"/>
        <v>18.052276479899497</v>
      </c>
      <c r="N80" s="945"/>
      <c r="O80" s="939"/>
      <c r="P80" s="939"/>
      <c r="Q80" s="207"/>
      <c r="R80" s="207"/>
      <c r="S80" s="207"/>
      <c r="T80" s="209"/>
      <c r="U80" s="209"/>
      <c r="V80" s="209"/>
      <c r="W80" s="209"/>
      <c r="X80" s="209"/>
      <c r="Y80" s="209"/>
      <c r="Z80" s="209"/>
      <c r="AA80" s="209"/>
      <c r="AB80" s="209"/>
      <c r="AC80" s="209"/>
      <c r="AD80" s="209"/>
      <c r="AE80" s="209"/>
      <c r="AF80" s="209"/>
      <c r="AG80" s="209"/>
      <c r="AH80" s="209"/>
      <c r="AI80" s="209"/>
      <c r="AJ80" s="209"/>
      <c r="AK80" s="209"/>
      <c r="AL80" s="209"/>
      <c r="AM80" s="209"/>
      <c r="AN80" s="209"/>
    </row>
    <row r="81" spans="1:40">
      <c r="A81" s="206"/>
      <c r="B81" s="215" t="s">
        <v>22</v>
      </c>
      <c r="C81" s="945">
        <v>2001</v>
      </c>
      <c r="D81" s="945">
        <v>5000</v>
      </c>
      <c r="E81" s="946"/>
      <c r="F81" s="948">
        <f t="shared" ref="F81:M81" si="21">F$77/F$9*F13</f>
        <v>6.6686468764995279</v>
      </c>
      <c r="G81" s="948">
        <f t="shared" si="21"/>
        <v>1.3147528304531442</v>
      </c>
      <c r="H81" s="948">
        <f t="shared" si="21"/>
        <v>2.2178797218949899</v>
      </c>
      <c r="I81" s="948">
        <f t="shared" si="21"/>
        <v>4.3763982237572376</v>
      </c>
      <c r="J81" s="948">
        <f t="shared" si="21"/>
        <v>5.3997918838726164</v>
      </c>
      <c r="K81" s="948">
        <f t="shared" si="21"/>
        <v>6.675802868394447</v>
      </c>
      <c r="L81" s="948">
        <f t="shared" si="21"/>
        <v>9.4494158047320962</v>
      </c>
      <c r="M81" s="948">
        <f t="shared" si="21"/>
        <v>17.577180296495033</v>
      </c>
      <c r="N81" s="945"/>
      <c r="O81" s="939"/>
      <c r="P81" s="939"/>
      <c r="Q81" s="207"/>
      <c r="R81" s="207"/>
      <c r="S81" s="207"/>
      <c r="T81" s="209"/>
      <c r="U81" s="209"/>
      <c r="V81" s="209"/>
      <c r="W81" s="209"/>
      <c r="X81" s="209"/>
      <c r="Y81" s="209"/>
      <c r="Z81" s="209"/>
      <c r="AA81" s="209"/>
      <c r="AB81" s="209"/>
      <c r="AC81" s="209"/>
      <c r="AD81" s="209"/>
      <c r="AE81" s="209"/>
      <c r="AF81" s="209"/>
      <c r="AG81" s="209"/>
      <c r="AH81" s="209"/>
      <c r="AI81" s="209"/>
      <c r="AJ81" s="209"/>
      <c r="AK81" s="209"/>
      <c r="AL81" s="209"/>
      <c r="AM81" s="209"/>
      <c r="AN81" s="209"/>
    </row>
    <row r="82" spans="1:40">
      <c r="A82" s="206"/>
      <c r="B82" s="215" t="s">
        <v>22</v>
      </c>
      <c r="C82" s="945">
        <v>5001</v>
      </c>
      <c r="D82" s="945">
        <v>10000</v>
      </c>
      <c r="E82" s="946"/>
      <c r="F82" s="948">
        <f t="shared" ref="F82:M82" si="22">F$77/F$9*F14</f>
        <v>5.5593363782603502</v>
      </c>
      <c r="G82" s="948">
        <f t="shared" si="22"/>
        <v>0.96809780038048665</v>
      </c>
      <c r="H82" s="948">
        <f t="shared" si="22"/>
        <v>1.5471217514885995</v>
      </c>
      <c r="I82" s="948">
        <f t="shared" si="22"/>
        <v>3.4046690131655373</v>
      </c>
      <c r="J82" s="948">
        <f t="shared" si="22"/>
        <v>4.2160404552880113</v>
      </c>
      <c r="K82" s="948">
        <f t="shared" si="22"/>
        <v>5.3055632637834327</v>
      </c>
      <c r="L82" s="948">
        <f t="shared" si="22"/>
        <v>11.541963613739174</v>
      </c>
      <c r="M82" s="948">
        <f t="shared" si="22"/>
        <v>15.475757325012601</v>
      </c>
      <c r="N82" s="945"/>
      <c r="O82" s="939"/>
      <c r="P82" s="939"/>
      <c r="Q82" s="207"/>
      <c r="R82" s="207"/>
      <c r="S82" s="207"/>
      <c r="T82" s="209"/>
      <c r="U82" s="209"/>
      <c r="V82" s="209"/>
      <c r="W82" s="209"/>
      <c r="X82" s="209"/>
      <c r="Y82" s="209"/>
      <c r="Z82" s="209"/>
      <c r="AA82" s="209"/>
      <c r="AB82" s="209"/>
      <c r="AC82" s="209"/>
      <c r="AD82" s="209"/>
      <c r="AE82" s="209"/>
      <c r="AF82" s="209"/>
      <c r="AG82" s="209"/>
      <c r="AH82" s="209"/>
      <c r="AI82" s="209"/>
      <c r="AJ82" s="209"/>
      <c r="AK82" s="209"/>
      <c r="AL82" s="209"/>
      <c r="AM82" s="209"/>
      <c r="AN82" s="209"/>
    </row>
    <row r="83" spans="1:40">
      <c r="A83" s="206"/>
      <c r="B83" s="215" t="s">
        <v>22</v>
      </c>
      <c r="C83" s="945">
        <v>10001</v>
      </c>
      <c r="D83" s="945">
        <v>20000</v>
      </c>
      <c r="E83" s="946"/>
      <c r="F83" s="948">
        <f t="shared" ref="F83:M83" si="23">F$77/F$9*F15</f>
        <v>6.2023993970724574</v>
      </c>
      <c r="G83" s="948">
        <f t="shared" si="23"/>
        <v>0.96826687638791542</v>
      </c>
      <c r="H83" s="948">
        <f t="shared" si="23"/>
        <v>2.495887326362781</v>
      </c>
      <c r="I83" s="948">
        <f t="shared" si="23"/>
        <v>4.9230413376185274</v>
      </c>
      <c r="J83" s="948">
        <f t="shared" si="23"/>
        <v>5.848477919271148</v>
      </c>
      <c r="K83" s="948">
        <f t="shared" si="23"/>
        <v>6.349950191922745</v>
      </c>
      <c r="L83" s="948">
        <f t="shared" si="23"/>
        <v>8.3062132289160271</v>
      </c>
      <c r="M83" s="948">
        <f t="shared" si="23"/>
        <v>16.872441068285159</v>
      </c>
      <c r="N83" s="945"/>
      <c r="O83" s="939"/>
      <c r="P83" s="939"/>
      <c r="Q83" s="207"/>
      <c r="R83" s="207"/>
      <c r="S83" s="207"/>
      <c r="T83" s="209"/>
      <c r="U83" s="209"/>
      <c r="V83" s="209"/>
      <c r="W83" s="209"/>
      <c r="X83" s="209"/>
      <c r="Y83" s="209"/>
      <c r="Z83" s="209"/>
      <c r="AA83" s="209"/>
      <c r="AB83" s="209"/>
      <c r="AC83" s="209"/>
      <c r="AD83" s="209"/>
      <c r="AE83" s="209"/>
      <c r="AF83" s="209"/>
      <c r="AG83" s="209"/>
      <c r="AH83" s="209"/>
      <c r="AI83" s="209"/>
      <c r="AJ83" s="209"/>
      <c r="AK83" s="209"/>
      <c r="AL83" s="209"/>
      <c r="AM83" s="209"/>
      <c r="AN83" s="209"/>
    </row>
    <row r="84" spans="1:40">
      <c r="A84" s="206"/>
      <c r="B84" s="215" t="s">
        <v>22</v>
      </c>
      <c r="C84" s="945">
        <v>20001</v>
      </c>
      <c r="D84" s="945" t="s">
        <v>76</v>
      </c>
      <c r="E84" s="946"/>
      <c r="F84" s="948">
        <f t="shared" ref="F84:M84" si="24">F$77/F$9*F16</f>
        <v>4.6757738235784316</v>
      </c>
      <c r="G84" s="948">
        <f t="shared" si="24"/>
        <v>1.0014664124340784</v>
      </c>
      <c r="H84" s="948">
        <f t="shared" si="24"/>
        <v>1.5640194597604395</v>
      </c>
      <c r="I84" s="948">
        <f t="shared" si="24"/>
        <v>3.7073478026555025</v>
      </c>
      <c r="J84" s="948">
        <f t="shared" si="24"/>
        <v>4.1866293608686416</v>
      </c>
      <c r="K84" s="948">
        <f t="shared" si="24"/>
        <v>4.9776404534542928</v>
      </c>
      <c r="L84" s="948">
        <f t="shared" si="24"/>
        <v>6.8989650179849944</v>
      </c>
      <c r="M84" s="948">
        <f t="shared" si="24"/>
        <v>11.003634769760625</v>
      </c>
      <c r="N84" s="945"/>
      <c r="O84" s="939"/>
      <c r="P84" s="939"/>
      <c r="Q84" s="207"/>
      <c r="R84" s="207"/>
      <c r="S84" s="207"/>
      <c r="T84" s="209"/>
      <c r="U84" s="209"/>
      <c r="V84" s="209"/>
      <c r="W84" s="209"/>
      <c r="X84" s="209"/>
      <c r="Y84" s="209"/>
      <c r="Z84" s="209"/>
      <c r="AA84" s="209"/>
      <c r="AB84" s="209"/>
      <c r="AC84" s="209"/>
      <c r="AD84" s="209"/>
      <c r="AE84" s="209"/>
      <c r="AF84" s="209"/>
      <c r="AG84" s="209"/>
      <c r="AH84" s="209"/>
      <c r="AI84" s="209"/>
      <c r="AJ84" s="209"/>
      <c r="AK84" s="209"/>
      <c r="AL84" s="209"/>
      <c r="AM84" s="209"/>
      <c r="AN84" s="209"/>
    </row>
    <row r="85" spans="1:40">
      <c r="A85" s="206"/>
      <c r="B85" s="216"/>
      <c r="C85" s="216"/>
      <c r="D85" s="216"/>
      <c r="E85" s="216"/>
      <c r="F85" s="216"/>
      <c r="G85" s="216"/>
      <c r="H85" s="217"/>
      <c r="I85" s="217"/>
      <c r="J85" s="216"/>
      <c r="K85" s="216"/>
      <c r="L85" s="216"/>
      <c r="M85" s="216"/>
      <c r="N85" s="216"/>
      <c r="O85" s="939"/>
      <c r="P85" s="939"/>
      <c r="Q85" s="207"/>
      <c r="R85" s="207"/>
      <c r="S85" s="207"/>
      <c r="T85" s="209"/>
      <c r="U85" s="209"/>
      <c r="V85" s="209"/>
      <c r="W85" s="209"/>
      <c r="X85" s="209"/>
      <c r="Y85" s="209"/>
      <c r="Z85" s="209"/>
      <c r="AA85" s="209"/>
      <c r="AB85" s="209"/>
      <c r="AC85" s="209"/>
      <c r="AD85" s="209"/>
      <c r="AE85" s="209"/>
      <c r="AF85" s="209"/>
      <c r="AG85" s="209"/>
      <c r="AH85" s="209"/>
      <c r="AI85" s="209"/>
      <c r="AJ85" s="209"/>
      <c r="AK85" s="209"/>
      <c r="AL85" s="209"/>
      <c r="AM85" s="209"/>
      <c r="AN85" s="209"/>
    </row>
    <row r="86" spans="1:40">
      <c r="A86" s="206"/>
      <c r="B86" s="207"/>
      <c r="C86" s="207"/>
      <c r="D86" s="207"/>
      <c r="E86" s="207"/>
      <c r="F86" s="207"/>
      <c r="G86" s="207"/>
      <c r="H86" s="208"/>
      <c r="I86" s="208"/>
      <c r="J86" s="207"/>
      <c r="K86" s="207"/>
      <c r="L86" s="207"/>
      <c r="M86" s="207"/>
      <c r="N86" s="207"/>
      <c r="O86" s="939"/>
      <c r="P86" s="939"/>
      <c r="Q86" s="207"/>
      <c r="R86" s="207"/>
      <c r="S86" s="207"/>
      <c r="T86" s="209"/>
      <c r="U86" s="209"/>
      <c r="V86" s="209"/>
      <c r="W86" s="209"/>
      <c r="X86" s="209"/>
      <c r="Y86" s="209"/>
      <c r="Z86" s="209"/>
      <c r="AA86" s="209"/>
      <c r="AB86" s="209"/>
      <c r="AC86" s="209"/>
      <c r="AD86" s="209"/>
      <c r="AE86" s="209"/>
      <c r="AF86" s="209"/>
      <c r="AG86" s="209"/>
      <c r="AH86" s="209"/>
      <c r="AI86" s="209"/>
      <c r="AJ86" s="209"/>
      <c r="AK86" s="209"/>
      <c r="AL86" s="209"/>
      <c r="AM86" s="209"/>
      <c r="AN86" s="209"/>
    </row>
    <row r="87" spans="1:40">
      <c r="A87" s="206"/>
      <c r="B87" s="954" t="s">
        <v>224</v>
      </c>
      <c r="C87" s="207"/>
      <c r="D87" s="207"/>
      <c r="E87" s="207"/>
      <c r="F87" s="207"/>
      <c r="G87" s="207"/>
      <c r="H87" s="208"/>
      <c r="I87" s="208"/>
      <c r="J87" s="207"/>
      <c r="K87" s="207"/>
      <c r="L87" s="207"/>
      <c r="M87" s="207"/>
      <c r="N87" s="207"/>
      <c r="O87" s="939"/>
      <c r="P87" s="939"/>
      <c r="Q87" s="207"/>
      <c r="R87" s="207"/>
      <c r="S87" s="207"/>
      <c r="T87" s="209"/>
      <c r="U87" s="209"/>
      <c r="V87" s="209"/>
      <c r="W87" s="209"/>
      <c r="X87" s="209"/>
      <c r="Y87" s="209"/>
      <c r="Z87" s="209"/>
      <c r="AA87" s="209"/>
      <c r="AB87" s="209"/>
      <c r="AC87" s="209"/>
      <c r="AD87" s="209"/>
      <c r="AE87" s="209"/>
      <c r="AF87" s="209"/>
      <c r="AG87" s="209"/>
      <c r="AH87" s="209"/>
      <c r="AI87" s="209"/>
      <c r="AJ87" s="209"/>
      <c r="AK87" s="209"/>
      <c r="AL87" s="209"/>
      <c r="AM87" s="209"/>
      <c r="AN87" s="209"/>
    </row>
    <row r="88" spans="1:40">
      <c r="A88" s="206"/>
      <c r="B88" s="213">
        <v>1</v>
      </c>
      <c r="C88" s="213">
        <v>2</v>
      </c>
      <c r="D88" s="213">
        <v>3</v>
      </c>
      <c r="E88" s="213">
        <v>4</v>
      </c>
      <c r="F88" s="213">
        <v>5</v>
      </c>
      <c r="G88" s="213">
        <v>7</v>
      </c>
      <c r="H88" s="213">
        <v>8</v>
      </c>
      <c r="I88" s="213">
        <v>9</v>
      </c>
      <c r="J88" s="213">
        <v>10</v>
      </c>
      <c r="K88" s="213">
        <v>11</v>
      </c>
      <c r="L88" s="213">
        <v>12</v>
      </c>
      <c r="M88" s="213">
        <v>13</v>
      </c>
      <c r="N88" s="213">
        <v>14</v>
      </c>
      <c r="O88" s="939"/>
      <c r="P88" s="939"/>
      <c r="Q88" s="207"/>
      <c r="R88" s="207"/>
      <c r="S88" s="207"/>
      <c r="T88" s="209"/>
      <c r="U88" s="209"/>
      <c r="V88" s="209"/>
      <c r="W88" s="209"/>
      <c r="X88" s="209"/>
      <c r="Y88" s="209"/>
      <c r="Z88" s="209"/>
      <c r="AA88" s="209"/>
      <c r="AB88" s="209"/>
      <c r="AC88" s="209"/>
      <c r="AD88" s="209"/>
      <c r="AE88" s="209"/>
      <c r="AF88" s="209"/>
      <c r="AG88" s="209"/>
      <c r="AH88" s="209"/>
      <c r="AI88" s="209"/>
      <c r="AJ88" s="209"/>
      <c r="AK88" s="209"/>
      <c r="AL88" s="209"/>
      <c r="AM88" s="209"/>
      <c r="AN88" s="209"/>
    </row>
    <row r="89" spans="1:40" ht="60">
      <c r="A89" s="206"/>
      <c r="B89" s="213" t="s">
        <v>5</v>
      </c>
      <c r="C89" s="213" t="s">
        <v>28</v>
      </c>
      <c r="D89" s="213" t="s">
        <v>29</v>
      </c>
      <c r="E89" s="213" t="s">
        <v>215</v>
      </c>
      <c r="F89" s="213" t="s">
        <v>9</v>
      </c>
      <c r="G89" s="213" t="s">
        <v>11</v>
      </c>
      <c r="H89" s="213" t="s">
        <v>12</v>
      </c>
      <c r="I89" s="213" t="s">
        <v>13</v>
      </c>
      <c r="J89" s="213" t="s">
        <v>14</v>
      </c>
      <c r="K89" s="213" t="s">
        <v>15</v>
      </c>
      <c r="L89" s="213" t="s">
        <v>16</v>
      </c>
      <c r="M89" s="213" t="s">
        <v>17</v>
      </c>
      <c r="N89" s="213" t="s">
        <v>216</v>
      </c>
      <c r="O89" s="939"/>
      <c r="P89" s="939"/>
      <c r="Q89" s="207"/>
      <c r="R89" s="207"/>
      <c r="S89" s="207"/>
      <c r="T89" s="209"/>
      <c r="U89" s="209"/>
      <c r="V89" s="209"/>
      <c r="W89" s="209"/>
      <c r="X89" s="209"/>
      <c r="Y89" s="209"/>
      <c r="Z89" s="209"/>
      <c r="AA89" s="209"/>
      <c r="AB89" s="209"/>
      <c r="AC89" s="209"/>
      <c r="AD89" s="209"/>
      <c r="AE89" s="209"/>
      <c r="AF89" s="209"/>
      <c r="AG89" s="209"/>
      <c r="AH89" s="209"/>
      <c r="AI89" s="209"/>
      <c r="AJ89" s="209"/>
      <c r="AK89" s="209"/>
      <c r="AL89" s="209"/>
      <c r="AM89" s="209"/>
      <c r="AN89" s="209"/>
    </row>
    <row r="90" spans="1:40">
      <c r="A90" s="206"/>
      <c r="B90" s="219" t="s">
        <v>24</v>
      </c>
      <c r="C90" s="219" t="s">
        <v>19</v>
      </c>
      <c r="D90" s="219" t="s">
        <v>19</v>
      </c>
      <c r="E90" s="952">
        <f>E30</f>
        <v>6852</v>
      </c>
      <c r="F90" s="951">
        <f t="shared" ref="F90:N90" si="25">F30</f>
        <v>7.7981266555469899</v>
      </c>
      <c r="G90" s="951">
        <f t="shared" si="25"/>
        <v>1.584684784989858</v>
      </c>
      <c r="H90" s="951">
        <f t="shared" si="25"/>
        <v>2.6342141974683551</v>
      </c>
      <c r="I90" s="951">
        <f t="shared" si="25"/>
        <v>4.8042748516476337</v>
      </c>
      <c r="J90" s="951">
        <f t="shared" si="25"/>
        <v>6.0125404218852996</v>
      </c>
      <c r="K90" s="951">
        <f t="shared" si="25"/>
        <v>7.3526660716839922</v>
      </c>
      <c r="L90" s="951">
        <f t="shared" si="25"/>
        <v>11.329603906849318</v>
      </c>
      <c r="M90" s="951">
        <f t="shared" si="25"/>
        <v>15.906554114226642</v>
      </c>
      <c r="N90" s="953">
        <f t="shared" si="25"/>
        <v>1342.9413309982488</v>
      </c>
      <c r="O90" s="939"/>
      <c r="P90" s="939"/>
      <c r="Q90" s="207"/>
      <c r="R90" s="207"/>
      <c r="S90" s="207"/>
      <c r="T90" s="209"/>
      <c r="U90" s="209"/>
      <c r="V90" s="209"/>
      <c r="W90" s="209"/>
      <c r="X90" s="209"/>
      <c r="Y90" s="209"/>
      <c r="Z90" s="209"/>
      <c r="AA90" s="209"/>
      <c r="AB90" s="209"/>
      <c r="AC90" s="209"/>
      <c r="AD90" s="209"/>
      <c r="AE90" s="209"/>
      <c r="AF90" s="209"/>
      <c r="AG90" s="209"/>
      <c r="AH90" s="209"/>
      <c r="AI90" s="209"/>
      <c r="AJ90" s="209"/>
      <c r="AK90" s="209"/>
      <c r="AL90" s="209"/>
      <c r="AM90" s="209"/>
      <c r="AN90" s="209"/>
    </row>
    <row r="91" spans="1:40">
      <c r="A91" s="206"/>
      <c r="B91" s="215" t="s">
        <v>24</v>
      </c>
      <c r="C91" s="945" t="s">
        <v>75</v>
      </c>
      <c r="D91" s="945">
        <v>500</v>
      </c>
      <c r="E91" s="946"/>
      <c r="F91" s="948">
        <f>F$90/F$9*F10</f>
        <v>9.7236567673261494</v>
      </c>
      <c r="G91" s="948">
        <f t="shared" ref="G91:M91" si="26">G$90/G$9*G10</f>
        <v>2.090789957944982</v>
      </c>
      <c r="H91" s="948">
        <f t="shared" si="26"/>
        <v>3.5400254982802695</v>
      </c>
      <c r="I91" s="948">
        <f t="shared" si="26"/>
        <v>6.3115859807937005</v>
      </c>
      <c r="J91" s="948">
        <f t="shared" si="26"/>
        <v>7.9781435560921796</v>
      </c>
      <c r="K91" s="948">
        <f t="shared" si="26"/>
        <v>9.6391811379056254</v>
      </c>
      <c r="L91" s="948">
        <f t="shared" si="26"/>
        <v>14.419036976306266</v>
      </c>
      <c r="M91" s="948">
        <f t="shared" si="26"/>
        <v>27.169617622101182</v>
      </c>
      <c r="N91" s="945"/>
      <c r="O91" s="939"/>
      <c r="P91" s="939"/>
      <c r="Q91" s="207"/>
      <c r="R91" s="207"/>
      <c r="S91" s="207"/>
      <c r="T91" s="209"/>
      <c r="U91" s="209"/>
      <c r="V91" s="209"/>
      <c r="W91" s="209"/>
      <c r="X91" s="209"/>
      <c r="Y91" s="209"/>
      <c r="Z91" s="209"/>
      <c r="AA91" s="209"/>
      <c r="AB91" s="209"/>
      <c r="AC91" s="209"/>
      <c r="AD91" s="209"/>
      <c r="AE91" s="209"/>
      <c r="AF91" s="209"/>
      <c r="AG91" s="209"/>
      <c r="AH91" s="209"/>
      <c r="AI91" s="209"/>
      <c r="AJ91" s="209"/>
      <c r="AK91" s="209"/>
      <c r="AL91" s="209"/>
      <c r="AM91" s="209"/>
      <c r="AN91" s="209"/>
    </row>
    <row r="92" spans="1:40">
      <c r="A92" s="206"/>
      <c r="B92" s="215" t="s">
        <v>24</v>
      </c>
      <c r="C92" s="945">
        <v>501</v>
      </c>
      <c r="D92" s="945">
        <v>1000</v>
      </c>
      <c r="E92" s="946"/>
      <c r="F92" s="948">
        <f t="shared" ref="F92:M92" si="27">F$90/F$9*F11</f>
        <v>6.5024222891631256</v>
      </c>
      <c r="G92" s="948">
        <f t="shared" si="27"/>
        <v>1.6472272928222267</v>
      </c>
      <c r="H92" s="948">
        <f t="shared" si="27"/>
        <v>2.500424050082636</v>
      </c>
      <c r="I92" s="948">
        <f t="shared" si="27"/>
        <v>4.2678279571866895</v>
      </c>
      <c r="J92" s="948">
        <f t="shared" si="27"/>
        <v>5.3142055040068685</v>
      </c>
      <c r="K92" s="948">
        <f t="shared" si="27"/>
        <v>6.2718451288825703</v>
      </c>
      <c r="L92" s="948">
        <f t="shared" si="27"/>
        <v>9.0364634507055701</v>
      </c>
      <c r="M92" s="948">
        <f t="shared" si="27"/>
        <v>17.502498422485676</v>
      </c>
      <c r="N92" s="945"/>
      <c r="O92" s="939"/>
      <c r="P92" s="939"/>
      <c r="Q92" s="207"/>
      <c r="R92" s="207"/>
      <c r="S92" s="207"/>
      <c r="T92" s="209"/>
      <c r="U92" s="209"/>
      <c r="V92" s="209"/>
      <c r="W92" s="209"/>
      <c r="X92" s="209"/>
      <c r="Y92" s="209"/>
      <c r="Z92" s="209"/>
      <c r="AA92" s="209"/>
      <c r="AB92" s="209"/>
      <c r="AC92" s="209"/>
      <c r="AD92" s="209"/>
      <c r="AE92" s="209"/>
      <c r="AF92" s="209"/>
      <c r="AG92" s="209"/>
      <c r="AH92" s="209"/>
      <c r="AI92" s="209"/>
      <c r="AJ92" s="209"/>
      <c r="AK92" s="209"/>
      <c r="AL92" s="209"/>
      <c r="AM92" s="209"/>
      <c r="AN92" s="209"/>
    </row>
    <row r="93" spans="1:40">
      <c r="A93" s="206"/>
      <c r="B93" s="215" t="s">
        <v>24</v>
      </c>
      <c r="C93" s="945">
        <v>1001</v>
      </c>
      <c r="D93" s="945">
        <v>2000</v>
      </c>
      <c r="E93" s="946"/>
      <c r="F93" s="948">
        <f t="shared" ref="F93:M93" si="28">F$90/F$9*F12</f>
        <v>5.767529091778675</v>
      </c>
      <c r="G93" s="948">
        <f t="shared" si="28"/>
        <v>1.3461349368235864</v>
      </c>
      <c r="H93" s="948">
        <f t="shared" si="28"/>
        <v>2.0343740586767582</v>
      </c>
      <c r="I93" s="948">
        <f t="shared" si="28"/>
        <v>3.7614115433529909</v>
      </c>
      <c r="J93" s="948">
        <f t="shared" si="28"/>
        <v>4.7379682274774657</v>
      </c>
      <c r="K93" s="948">
        <f t="shared" si="28"/>
        <v>5.6989886851824334</v>
      </c>
      <c r="L93" s="948">
        <f t="shared" si="28"/>
        <v>8.2565562123794223</v>
      </c>
      <c r="M93" s="948">
        <f t="shared" si="28"/>
        <v>15.01687705831193</v>
      </c>
      <c r="N93" s="945"/>
      <c r="O93" s="939"/>
      <c r="P93" s="939"/>
      <c r="Q93" s="207"/>
      <c r="R93" s="207"/>
      <c r="S93" s="207"/>
      <c r="T93" s="209"/>
      <c r="U93" s="209"/>
      <c r="V93" s="209"/>
      <c r="W93" s="209"/>
      <c r="X93" s="209"/>
      <c r="Y93" s="209"/>
      <c r="Z93" s="209"/>
      <c r="AA93" s="209"/>
      <c r="AB93" s="209"/>
      <c r="AC93" s="209"/>
      <c r="AD93" s="209"/>
      <c r="AE93" s="209"/>
      <c r="AF93" s="209"/>
      <c r="AG93" s="209"/>
      <c r="AH93" s="209"/>
      <c r="AI93" s="209"/>
      <c r="AJ93" s="209"/>
      <c r="AK93" s="209"/>
      <c r="AL93" s="209"/>
      <c r="AM93" s="209"/>
      <c r="AN93" s="209"/>
    </row>
    <row r="94" spans="1:40">
      <c r="A94" s="206"/>
      <c r="B94" s="215" t="s">
        <v>24</v>
      </c>
      <c r="C94" s="945">
        <v>2001</v>
      </c>
      <c r="D94" s="945">
        <v>5000</v>
      </c>
      <c r="E94" s="946"/>
      <c r="F94" s="948">
        <f t="shared" ref="F94:M94" si="29">F$90/F$9*F13</f>
        <v>5.3759481089545034</v>
      </c>
      <c r="G94" s="948">
        <f t="shared" si="29"/>
        <v>1.1384702857227964</v>
      </c>
      <c r="H94" s="948">
        <f t="shared" si="29"/>
        <v>1.7750325362607957</v>
      </c>
      <c r="I94" s="948">
        <f t="shared" si="29"/>
        <v>3.2976818675326154</v>
      </c>
      <c r="J94" s="948">
        <f t="shared" si="29"/>
        <v>4.1573326909990174</v>
      </c>
      <c r="K94" s="948">
        <f t="shared" si="29"/>
        <v>5.1869909168406902</v>
      </c>
      <c r="L94" s="948">
        <f t="shared" si="29"/>
        <v>7.506948531135853</v>
      </c>
      <c r="M94" s="948">
        <f t="shared" si="29"/>
        <v>14.621665906687815</v>
      </c>
      <c r="N94" s="945"/>
      <c r="O94" s="939"/>
      <c r="P94" s="939"/>
      <c r="Q94" s="207"/>
      <c r="R94" s="207"/>
      <c r="S94" s="207"/>
      <c r="T94" s="209"/>
      <c r="U94" s="209"/>
      <c r="V94" s="209"/>
      <c r="W94" s="209"/>
      <c r="X94" s="209"/>
      <c r="Y94" s="209"/>
      <c r="Z94" s="209"/>
      <c r="AA94" s="209"/>
      <c r="AB94" s="209"/>
      <c r="AC94" s="209"/>
      <c r="AD94" s="209"/>
      <c r="AE94" s="209"/>
      <c r="AF94" s="209"/>
      <c r="AG94" s="209"/>
      <c r="AH94" s="209"/>
      <c r="AI94" s="209"/>
      <c r="AJ94" s="209"/>
      <c r="AK94" s="209"/>
      <c r="AL94" s="209"/>
      <c r="AM94" s="209"/>
      <c r="AN94" s="209"/>
    </row>
    <row r="95" spans="1:40">
      <c r="A95" s="206"/>
      <c r="B95" s="215" t="s">
        <v>24</v>
      </c>
      <c r="C95" s="945">
        <v>5001</v>
      </c>
      <c r="D95" s="945">
        <v>10000</v>
      </c>
      <c r="E95" s="946"/>
      <c r="F95" s="948">
        <f t="shared" ref="F95:M95" si="30">F$90/F$9*F14</f>
        <v>4.4816743851098444</v>
      </c>
      <c r="G95" s="948">
        <f t="shared" si="30"/>
        <v>0.83829489001892077</v>
      </c>
      <c r="H95" s="948">
        <f t="shared" si="30"/>
        <v>1.2382057599149994</v>
      </c>
      <c r="I95" s="948">
        <f t="shared" si="30"/>
        <v>2.5654692958967247</v>
      </c>
      <c r="J95" s="948">
        <f t="shared" si="30"/>
        <v>3.2459552494406307</v>
      </c>
      <c r="K95" s="948">
        <f t="shared" si="30"/>
        <v>4.1223368934779439</v>
      </c>
      <c r="L95" s="948">
        <f t="shared" si="30"/>
        <v>9.1693421675012488</v>
      </c>
      <c r="M95" s="948">
        <f t="shared" si="30"/>
        <v>12.873586630071289</v>
      </c>
      <c r="N95" s="945"/>
      <c r="O95" s="939"/>
      <c r="P95" s="939"/>
      <c r="Q95" s="207"/>
      <c r="R95" s="207"/>
      <c r="S95" s="207"/>
      <c r="T95" s="209"/>
      <c r="U95" s="209"/>
      <c r="V95" s="209"/>
      <c r="W95" s="209"/>
      <c r="X95" s="209"/>
      <c r="Y95" s="209"/>
      <c r="Z95" s="209"/>
      <c r="AA95" s="209"/>
      <c r="AB95" s="209"/>
      <c r="AC95" s="209"/>
      <c r="AD95" s="209"/>
      <c r="AE95" s="209"/>
      <c r="AF95" s="209"/>
      <c r="AG95" s="209"/>
      <c r="AH95" s="209"/>
      <c r="AI95" s="209"/>
      <c r="AJ95" s="209"/>
      <c r="AK95" s="209"/>
      <c r="AL95" s="209"/>
      <c r="AM95" s="209"/>
      <c r="AN95" s="209"/>
    </row>
    <row r="96" spans="1:40">
      <c r="A96" s="206"/>
      <c r="B96" s="215" t="s">
        <v>24</v>
      </c>
      <c r="C96" s="945">
        <v>10001</v>
      </c>
      <c r="D96" s="945">
        <v>20000</v>
      </c>
      <c r="E96" s="946"/>
      <c r="F96" s="948">
        <f t="shared" ref="F96:M96" si="31">F$90/F$9*F15</f>
        <v>5.0000814148934021</v>
      </c>
      <c r="G96" s="948">
        <f t="shared" si="31"/>
        <v>0.83844129625287422</v>
      </c>
      <c r="H96" s="948">
        <f t="shared" si="31"/>
        <v>1.9975299685546537</v>
      </c>
      <c r="I96" s="948">
        <f t="shared" si="31"/>
        <v>3.7095856734537138</v>
      </c>
      <c r="J96" s="948">
        <f t="shared" si="31"/>
        <v>4.5027788050480053</v>
      </c>
      <c r="K96" s="948">
        <f t="shared" si="31"/>
        <v>4.9338086545110293</v>
      </c>
      <c r="L96" s="948">
        <f t="shared" si="31"/>
        <v>6.5987481646099688</v>
      </c>
      <c r="M96" s="948">
        <f t="shared" si="31"/>
        <v>14.03542503230385</v>
      </c>
      <c r="N96" s="945"/>
      <c r="O96" s="939"/>
      <c r="P96" s="939"/>
      <c r="Q96" s="207"/>
      <c r="R96" s="207"/>
      <c r="S96" s="207"/>
      <c r="T96" s="209"/>
      <c r="U96" s="209"/>
      <c r="V96" s="209"/>
      <c r="W96" s="209"/>
      <c r="X96" s="209"/>
      <c r="Y96" s="209"/>
      <c r="Z96" s="209"/>
      <c r="AA96" s="209"/>
      <c r="AB96" s="209"/>
      <c r="AC96" s="209"/>
      <c r="AD96" s="209"/>
      <c r="AE96" s="209"/>
      <c r="AF96" s="209"/>
      <c r="AG96" s="209"/>
      <c r="AH96" s="209"/>
      <c r="AI96" s="209"/>
      <c r="AJ96" s="209"/>
      <c r="AK96" s="209"/>
      <c r="AL96" s="209"/>
      <c r="AM96" s="209"/>
      <c r="AN96" s="209"/>
    </row>
    <row r="97" spans="1:40">
      <c r="A97" s="206"/>
      <c r="B97" s="215" t="s">
        <v>24</v>
      </c>
      <c r="C97" s="945">
        <v>20001</v>
      </c>
      <c r="D97" s="945" t="s">
        <v>76</v>
      </c>
      <c r="E97" s="946"/>
      <c r="F97" s="948">
        <f t="shared" ref="F97:M97" si="32">F$90/F$9*F16</f>
        <v>3.7693879898406131</v>
      </c>
      <c r="G97" s="948">
        <f t="shared" si="32"/>
        <v>0.86718942625333395</v>
      </c>
      <c r="H97" s="948">
        <f t="shared" si="32"/>
        <v>1.2517294788410787</v>
      </c>
      <c r="I97" s="948">
        <f t="shared" si="32"/>
        <v>2.7935423150222221</v>
      </c>
      <c r="J97" s="948">
        <f t="shared" si="32"/>
        <v>3.2233114685436499</v>
      </c>
      <c r="K97" s="948">
        <f t="shared" si="32"/>
        <v>3.8675461706040073</v>
      </c>
      <c r="L97" s="948">
        <f t="shared" si="32"/>
        <v>5.48078065124243</v>
      </c>
      <c r="M97" s="948">
        <f t="shared" si="32"/>
        <v>9.1534289714679673</v>
      </c>
      <c r="N97" s="945"/>
      <c r="O97" s="939"/>
      <c r="P97" s="939"/>
      <c r="Q97" s="207"/>
      <c r="R97" s="207"/>
      <c r="S97" s="207"/>
      <c r="T97" s="209"/>
      <c r="U97" s="209"/>
      <c r="V97" s="209"/>
      <c r="W97" s="209"/>
      <c r="X97" s="209"/>
      <c r="Y97" s="209"/>
      <c r="Z97" s="209"/>
      <c r="AA97" s="209"/>
      <c r="AB97" s="209"/>
      <c r="AC97" s="209"/>
      <c r="AD97" s="209"/>
      <c r="AE97" s="209"/>
      <c r="AF97" s="209"/>
      <c r="AG97" s="209"/>
      <c r="AH97" s="209"/>
      <c r="AI97" s="209"/>
      <c r="AJ97" s="209"/>
      <c r="AK97" s="209"/>
      <c r="AL97" s="209"/>
      <c r="AM97" s="209"/>
      <c r="AN97" s="209"/>
    </row>
    <row r="98" spans="1:40">
      <c r="A98" s="206"/>
      <c r="B98" s="216"/>
      <c r="C98" s="216"/>
      <c r="D98" s="216"/>
      <c r="E98" s="216"/>
      <c r="F98" s="216"/>
      <c r="G98" s="216"/>
      <c r="H98" s="217"/>
      <c r="I98" s="217"/>
      <c r="J98" s="216"/>
      <c r="K98" s="216"/>
      <c r="L98" s="216"/>
      <c r="M98" s="216"/>
      <c r="N98" s="216"/>
      <c r="O98" s="939"/>
      <c r="P98" s="939"/>
      <c r="Q98" s="207"/>
      <c r="R98" s="207"/>
      <c r="S98" s="207"/>
      <c r="T98" s="209"/>
      <c r="U98" s="209"/>
      <c r="V98" s="209"/>
      <c r="W98" s="209"/>
      <c r="X98" s="209"/>
      <c r="Y98" s="209"/>
      <c r="Z98" s="209"/>
      <c r="AA98" s="209"/>
      <c r="AB98" s="209"/>
      <c r="AC98" s="209"/>
      <c r="AD98" s="209"/>
      <c r="AE98" s="209"/>
      <c r="AF98" s="209"/>
      <c r="AG98" s="209"/>
      <c r="AH98" s="209"/>
      <c r="AI98" s="209"/>
      <c r="AJ98" s="209"/>
      <c r="AK98" s="209"/>
      <c r="AL98" s="209"/>
      <c r="AM98" s="209"/>
      <c r="AN98" s="209"/>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Q136"/>
  <sheetViews>
    <sheetView zoomScale="80" zoomScaleNormal="80" workbookViewId="0"/>
  </sheetViews>
  <sheetFormatPr defaultRowHeight="15"/>
  <cols>
    <col min="1" max="1" width="3" style="1" customWidth="1"/>
    <col min="2" max="2" width="25.85546875" style="43" customWidth="1"/>
    <col min="3" max="3" width="14" style="43" customWidth="1"/>
    <col min="4" max="4" width="13.140625" style="43" customWidth="1"/>
    <col min="5" max="5" width="14.140625" style="43" customWidth="1"/>
    <col min="6" max="7" width="13.85546875" style="43" customWidth="1"/>
    <col min="8" max="8" width="13.140625" style="43" customWidth="1"/>
    <col min="9" max="11" width="13.7109375" style="43" customWidth="1"/>
    <col min="12" max="13" width="13.7109375" style="44" customWidth="1"/>
    <col min="14" max="14" width="13.7109375" style="43" customWidth="1"/>
    <col min="15" max="16" width="15.85546875" style="43" customWidth="1"/>
    <col min="17" max="17" width="13.7109375" style="43" customWidth="1"/>
    <col min="18" max="18" width="4.85546875" style="11" customWidth="1"/>
    <col min="19" max="25" width="12" style="11" customWidth="1"/>
    <col min="26" max="26" width="15.28515625" style="11" bestFit="1" customWidth="1"/>
    <col min="27" max="27" width="10" style="11" bestFit="1" customWidth="1"/>
    <col min="28" max="28" width="13.42578125" style="11" bestFit="1" customWidth="1"/>
    <col min="29" max="29" width="13.5703125" style="11" bestFit="1" customWidth="1"/>
    <col min="30" max="38" width="12" style="11" customWidth="1"/>
    <col min="39" max="39" width="7.7109375" style="43" customWidth="1"/>
    <col min="40" max="40" width="18.28515625" style="43" bestFit="1" customWidth="1"/>
    <col min="41" max="50" width="9.140625" style="43"/>
    <col min="51" max="51" width="18.28515625" style="43" bestFit="1" customWidth="1"/>
    <col min="52" max="52" width="22" style="43" bestFit="1" customWidth="1"/>
    <col min="53" max="53" width="14.85546875" style="43" bestFit="1" customWidth="1"/>
    <col min="54" max="54" width="17.7109375" style="43" bestFit="1" customWidth="1"/>
    <col min="55" max="55" width="27.28515625" style="43" customWidth="1"/>
    <col min="56" max="56" width="3.5703125" style="43" customWidth="1"/>
    <col min="57" max="66" width="9.140625" style="43"/>
    <col min="67" max="67" width="18.28515625" style="43" bestFit="1" customWidth="1"/>
    <col min="68" max="68" width="14.5703125" style="43" bestFit="1" customWidth="1"/>
    <col min="69" max="69" width="13.5703125" style="43" bestFit="1" customWidth="1"/>
    <col min="70" max="70" width="13.140625" style="43" bestFit="1" customWidth="1"/>
    <col min="71" max="71" width="14.42578125" style="43" bestFit="1" customWidth="1"/>
    <col min="72" max="72" width="15" style="43" bestFit="1" customWidth="1"/>
    <col min="73" max="16384" width="9.140625" style="43"/>
  </cols>
  <sheetData>
    <row r="1" spans="1:69">
      <c r="Q1" s="11"/>
      <c r="AL1" s="43"/>
    </row>
    <row r="2" spans="1:69" ht="15.75">
      <c r="B2" s="2" t="s">
        <v>0</v>
      </c>
      <c r="C2" s="3" t="s">
        <v>34</v>
      </c>
      <c r="D2" s="4"/>
      <c r="F2" s="6"/>
      <c r="G2" s="7"/>
      <c r="H2" s="8" t="s">
        <v>2</v>
      </c>
      <c r="I2" s="9" t="s">
        <v>30</v>
      </c>
      <c r="Q2" s="11"/>
      <c r="AL2" s="43"/>
    </row>
    <row r="3" spans="1:69" ht="15.75">
      <c r="B3" s="12" t="s">
        <v>3</v>
      </c>
      <c r="C3" s="50" t="s">
        <v>98</v>
      </c>
      <c r="D3" s="14"/>
      <c r="F3" s="15"/>
      <c r="G3" s="16"/>
      <c r="H3" s="120" t="s">
        <v>4</v>
      </c>
      <c r="I3" s="17" t="s">
        <v>30</v>
      </c>
      <c r="Q3" s="11"/>
      <c r="AL3" s="43"/>
    </row>
    <row r="4" spans="1:69" ht="15.75">
      <c r="H4" s="18"/>
      <c r="I4" s="18"/>
      <c r="Q4" s="11"/>
      <c r="AL4" s="43"/>
    </row>
    <row r="5" spans="1:69" ht="15.75">
      <c r="B5" s="57" t="s">
        <v>177</v>
      </c>
      <c r="C5" s="20"/>
      <c r="D5" s="20"/>
      <c r="E5" s="20"/>
      <c r="F5" s="20"/>
      <c r="G5" s="20"/>
      <c r="H5" s="20"/>
      <c r="I5" s="20"/>
      <c r="J5" s="20"/>
      <c r="K5" s="21"/>
      <c r="L5" s="21"/>
      <c r="M5" s="20"/>
      <c r="N5" s="20"/>
      <c r="O5" s="20"/>
      <c r="P5" s="20"/>
      <c r="Q5" s="20"/>
      <c r="R5" s="20"/>
      <c r="S5" s="20"/>
      <c r="T5" s="20"/>
      <c r="U5" s="20"/>
      <c r="V5" s="20"/>
      <c r="W5" s="20"/>
      <c r="X5" s="20"/>
      <c r="Y5" s="20"/>
      <c r="Z5" s="20"/>
      <c r="AA5" s="20"/>
      <c r="AB5" s="20"/>
      <c r="AI5" s="43"/>
      <c r="AJ5" s="43"/>
      <c r="AK5" s="43"/>
      <c r="AL5" s="43"/>
    </row>
    <row r="6" spans="1:69" ht="15.75">
      <c r="B6" s="47"/>
      <c r="K6" s="44"/>
      <c r="M6" s="43"/>
      <c r="O6" s="11"/>
      <c r="P6" s="11"/>
      <c r="Q6" s="11"/>
      <c r="V6" s="24" t="s">
        <v>179</v>
      </c>
      <c r="Z6" s="60">
        <v>21665</v>
      </c>
      <c r="AI6" s="43"/>
      <c r="AJ6" s="43"/>
      <c r="AK6" s="43"/>
      <c r="AL6" s="43"/>
    </row>
    <row r="7" spans="1:69">
      <c r="B7" s="46">
        <v>1</v>
      </c>
      <c r="C7" s="46">
        <v>2</v>
      </c>
      <c r="D7" s="46">
        <v>3</v>
      </c>
      <c r="E7" s="46">
        <v>4</v>
      </c>
      <c r="F7" s="46">
        <v>5</v>
      </c>
      <c r="G7" s="46">
        <v>7</v>
      </c>
      <c r="H7" s="46">
        <v>8</v>
      </c>
      <c r="I7" s="46">
        <v>9</v>
      </c>
      <c r="J7" s="46">
        <v>10</v>
      </c>
      <c r="K7" s="46">
        <v>11</v>
      </c>
      <c r="L7" s="46">
        <v>12</v>
      </c>
      <c r="M7" s="46">
        <v>13</v>
      </c>
      <c r="N7" s="46">
        <v>14</v>
      </c>
      <c r="O7" s="11"/>
      <c r="P7" s="11"/>
      <c r="Q7" s="11"/>
      <c r="AI7" s="43"/>
      <c r="AJ7" s="43"/>
      <c r="AK7" s="43"/>
      <c r="AL7" s="43"/>
    </row>
    <row r="8" spans="1:69" ht="75">
      <c r="B8" s="46" t="s">
        <v>5</v>
      </c>
      <c r="C8" s="46" t="s">
        <v>6</v>
      </c>
      <c r="D8" s="46" t="s">
        <v>7</v>
      </c>
      <c r="E8" s="46" t="s">
        <v>8</v>
      </c>
      <c r="F8" s="46" t="s">
        <v>31</v>
      </c>
      <c r="G8" s="46" t="s">
        <v>220</v>
      </c>
      <c r="H8" s="46" t="s">
        <v>12</v>
      </c>
      <c r="I8" s="46" t="s">
        <v>13</v>
      </c>
      <c r="J8" s="46" t="s">
        <v>14</v>
      </c>
      <c r="K8" s="46" t="s">
        <v>15</v>
      </c>
      <c r="L8" s="46" t="s">
        <v>16</v>
      </c>
      <c r="M8" s="46" t="s">
        <v>17</v>
      </c>
      <c r="N8" s="46" t="s">
        <v>18</v>
      </c>
      <c r="O8" s="11"/>
      <c r="P8" s="11"/>
      <c r="Q8" s="11"/>
      <c r="AI8" s="43"/>
      <c r="AJ8" s="43"/>
      <c r="AK8" s="43"/>
      <c r="AL8" s="43"/>
    </row>
    <row r="9" spans="1:69">
      <c r="B9" s="58" t="s">
        <v>19</v>
      </c>
      <c r="C9" s="59" t="s">
        <v>19</v>
      </c>
      <c r="D9" s="59" t="s">
        <v>19</v>
      </c>
      <c r="E9" s="55">
        <v>21665</v>
      </c>
      <c r="F9" s="54">
        <v>41.649057740249859</v>
      </c>
      <c r="G9" s="54">
        <v>3.8094681323509048</v>
      </c>
      <c r="H9" s="54">
        <v>8.3087557603686637</v>
      </c>
      <c r="I9" s="54">
        <v>19.678639724111804</v>
      </c>
      <c r="J9" s="54">
        <v>26.64332318399304</v>
      </c>
      <c r="K9" s="54">
        <v>34.719283746556478</v>
      </c>
      <c r="L9" s="54">
        <v>59.87775569947339</v>
      </c>
      <c r="M9" s="54">
        <v>59.87775569947339</v>
      </c>
      <c r="N9" s="59">
        <v>1181.4513270251557</v>
      </c>
      <c r="O9" s="11"/>
      <c r="P9" s="11"/>
      <c r="Q9" s="11"/>
      <c r="AI9" s="43"/>
      <c r="AJ9" s="43"/>
      <c r="AK9" s="43"/>
      <c r="AL9" s="43"/>
    </row>
    <row r="10" spans="1:69" s="44" customFormat="1">
      <c r="A10" s="1"/>
      <c r="B10" s="26" t="s">
        <v>19</v>
      </c>
      <c r="C10" s="53">
        <v>20</v>
      </c>
      <c r="D10" s="53">
        <v>500</v>
      </c>
      <c r="E10" s="28">
        <v>11842</v>
      </c>
      <c r="F10" s="56">
        <v>44.83464166197917</v>
      </c>
      <c r="G10" s="56">
        <v>3.9273147746026233</v>
      </c>
      <c r="H10" s="56">
        <v>9.1007600760075995</v>
      </c>
      <c r="I10" s="56">
        <v>22.407913503565677</v>
      </c>
      <c r="J10" s="56">
        <v>30.480217110464107</v>
      </c>
      <c r="K10" s="56">
        <v>39.896737096390055</v>
      </c>
      <c r="L10" s="56">
        <v>66.207004183385976</v>
      </c>
      <c r="M10" s="56">
        <v>99.222882096069881</v>
      </c>
      <c r="N10" s="53">
        <v>281.40407025840227</v>
      </c>
      <c r="O10" s="11"/>
      <c r="P10" s="11"/>
      <c r="Q10" s="11"/>
      <c r="R10" s="11"/>
      <c r="S10" s="11"/>
      <c r="T10" s="11"/>
      <c r="U10" s="11"/>
      <c r="V10" s="11"/>
      <c r="W10" s="11"/>
      <c r="X10" s="11"/>
      <c r="Y10" s="11"/>
      <c r="Z10" s="11"/>
      <c r="AA10" s="11"/>
      <c r="AB10" s="11"/>
      <c r="AC10" s="11"/>
      <c r="AD10" s="11"/>
      <c r="AE10" s="11"/>
      <c r="AF10" s="11"/>
      <c r="AG10" s="11"/>
      <c r="AH10" s="11"/>
      <c r="AI10" s="43"/>
      <c r="AJ10" s="43"/>
      <c r="AK10" s="43"/>
      <c r="AL10" s="43"/>
      <c r="AZ10" s="43"/>
      <c r="BQ10" s="43"/>
    </row>
    <row r="11" spans="1:69">
      <c r="B11" s="26" t="s">
        <v>19</v>
      </c>
      <c r="C11" s="53">
        <v>501</v>
      </c>
      <c r="D11" s="53">
        <v>1000</v>
      </c>
      <c r="E11" s="28">
        <v>4575</v>
      </c>
      <c r="F11" s="56">
        <v>33.181521895232223</v>
      </c>
      <c r="G11" s="56">
        <v>3.4254224270353304</v>
      </c>
      <c r="H11" s="56">
        <v>6.5671246374449455</v>
      </c>
      <c r="I11" s="56">
        <v>16.145522867439723</v>
      </c>
      <c r="J11" s="56">
        <v>21.74609375</v>
      </c>
      <c r="K11" s="56">
        <v>28.03838522369076</v>
      </c>
      <c r="L11" s="56">
        <v>46.631665481692153</v>
      </c>
      <c r="M11" s="56">
        <v>68.409552324003371</v>
      </c>
      <c r="N11" s="53">
        <v>698.43519125683065</v>
      </c>
      <c r="O11" s="11"/>
      <c r="P11" s="11"/>
      <c r="Q11" s="34" t="s">
        <v>23</v>
      </c>
      <c r="AI11" s="1"/>
      <c r="AJ11" s="43"/>
      <c r="AK11" s="43"/>
      <c r="AL11" s="43"/>
    </row>
    <row r="12" spans="1:69">
      <c r="B12" s="26" t="s">
        <v>19</v>
      </c>
      <c r="C12" s="53">
        <v>1001</v>
      </c>
      <c r="D12" s="53">
        <v>2000</v>
      </c>
      <c r="E12" s="28">
        <v>2652</v>
      </c>
      <c r="F12" s="56">
        <v>38.075258829540857</v>
      </c>
      <c r="G12" s="56">
        <v>3.6540526315789474</v>
      </c>
      <c r="H12" s="56">
        <v>7.6347782925215091</v>
      </c>
      <c r="I12" s="56">
        <v>17.062327329143923</v>
      </c>
      <c r="J12" s="56">
        <v>22.912885956354529</v>
      </c>
      <c r="K12" s="56">
        <v>29.812436744873008</v>
      </c>
      <c r="L12" s="56">
        <v>51.739762664017988</v>
      </c>
      <c r="M12" s="56">
        <v>83.306311332792134</v>
      </c>
      <c r="N12" s="53">
        <v>1388.3706636500754</v>
      </c>
      <c r="O12" s="11"/>
      <c r="P12" s="11"/>
      <c r="Q12" s="34" t="s">
        <v>25</v>
      </c>
      <c r="AI12" s="1"/>
      <c r="AJ12" s="43"/>
      <c r="AK12" s="43"/>
      <c r="AL12" s="43"/>
    </row>
    <row r="13" spans="1:69">
      <c r="B13" s="26" t="s">
        <v>19</v>
      </c>
      <c r="C13" s="53">
        <v>2001</v>
      </c>
      <c r="D13" s="53">
        <v>5000</v>
      </c>
      <c r="E13" s="28">
        <v>1741</v>
      </c>
      <c r="F13" s="56">
        <v>42.691528736503059</v>
      </c>
      <c r="G13" s="56">
        <v>4.1356260245397003</v>
      </c>
      <c r="H13" s="56">
        <v>8.683561005382014</v>
      </c>
      <c r="I13" s="56">
        <v>19.352339961022096</v>
      </c>
      <c r="J13" s="56">
        <v>24.924786324786325</v>
      </c>
      <c r="K13" s="56">
        <v>31.744585644960765</v>
      </c>
      <c r="L13" s="56">
        <v>57.603850543408306</v>
      </c>
      <c r="M13" s="56">
        <v>95.89820086259266</v>
      </c>
      <c r="N13" s="53">
        <v>3004.1016657093624</v>
      </c>
      <c r="O13" s="11"/>
      <c r="P13" s="11"/>
      <c r="Q13" s="34" t="s">
        <v>26</v>
      </c>
      <c r="AI13" s="1"/>
      <c r="AJ13" s="43"/>
      <c r="AK13" s="43"/>
      <c r="AL13" s="43"/>
    </row>
    <row r="14" spans="1:69">
      <c r="B14" s="26" t="s">
        <v>19</v>
      </c>
      <c r="C14" s="53">
        <v>5001</v>
      </c>
      <c r="D14" s="53">
        <v>10000</v>
      </c>
      <c r="E14" s="28">
        <v>538</v>
      </c>
      <c r="F14" s="56">
        <v>48.843614229718277</v>
      </c>
      <c r="G14" s="56">
        <v>4.4916749673341707</v>
      </c>
      <c r="H14" s="56">
        <v>9.4642290096474984</v>
      </c>
      <c r="I14" s="56">
        <v>19.077881304671649</v>
      </c>
      <c r="J14" s="56">
        <v>25.602494757266332</v>
      </c>
      <c r="K14" s="56">
        <v>32.877974825885168</v>
      </c>
      <c r="L14" s="56">
        <v>118.73321317731387</v>
      </c>
      <c r="M14" s="56">
        <v>118.73321317731387</v>
      </c>
      <c r="N14" s="53">
        <v>6851.1115241635689</v>
      </c>
      <c r="O14" s="11"/>
      <c r="P14" s="11"/>
      <c r="Q14" s="34" t="s">
        <v>27</v>
      </c>
      <c r="AI14" s="1"/>
      <c r="AJ14" s="43"/>
      <c r="AK14" s="43"/>
      <c r="AL14" s="43"/>
    </row>
    <row r="15" spans="1:69">
      <c r="B15" s="26" t="s">
        <v>19</v>
      </c>
      <c r="C15" s="53">
        <v>10001</v>
      </c>
      <c r="D15" s="53">
        <v>20000</v>
      </c>
      <c r="E15" s="28">
        <v>208</v>
      </c>
      <c r="F15" s="56">
        <v>58.150385657087519</v>
      </c>
      <c r="G15" s="56">
        <v>5.9884694458684464</v>
      </c>
      <c r="H15" s="56">
        <v>12.476086325131451</v>
      </c>
      <c r="I15" s="56">
        <v>24.671165060586546</v>
      </c>
      <c r="J15" s="56">
        <v>30.281361990705719</v>
      </c>
      <c r="K15" s="56">
        <v>45.252403665856257</v>
      </c>
      <c r="L15" s="56">
        <v>78.248006535924901</v>
      </c>
      <c r="M15" s="56">
        <v>165.91512963051096</v>
      </c>
      <c r="N15" s="53">
        <v>13760.471153846154</v>
      </c>
      <c r="O15" s="11"/>
      <c r="P15" s="11"/>
      <c r="Q15" s="11"/>
      <c r="AI15" s="1"/>
      <c r="AJ15" s="43"/>
      <c r="AK15" s="43"/>
      <c r="AL15" s="43"/>
    </row>
    <row r="16" spans="1:69">
      <c r="B16" s="26" t="s">
        <v>19</v>
      </c>
      <c r="C16" s="53">
        <v>20001</v>
      </c>
      <c r="D16" s="53">
        <v>116091</v>
      </c>
      <c r="E16" s="28">
        <v>109</v>
      </c>
      <c r="F16" s="56">
        <v>54.264808185420613</v>
      </c>
      <c r="G16" s="56">
        <v>5.3643865104042092</v>
      </c>
      <c r="H16" s="56">
        <v>11.761905975933102</v>
      </c>
      <c r="I16" s="56">
        <v>30.07084825718529</v>
      </c>
      <c r="J16" s="56">
        <v>37.643259710586442</v>
      </c>
      <c r="K16" s="56">
        <v>46.258540783898304</v>
      </c>
      <c r="L16" s="56">
        <v>84.013512032012272</v>
      </c>
      <c r="M16" s="56">
        <v>116.93409292844824</v>
      </c>
      <c r="N16" s="53">
        <v>33103.110091743118</v>
      </c>
      <c r="O16" s="11"/>
      <c r="P16" s="11"/>
      <c r="Q16" s="11"/>
      <c r="AI16" s="1"/>
      <c r="AJ16" s="43"/>
      <c r="AK16" s="43"/>
      <c r="AL16" s="43"/>
      <c r="BQ16" s="44"/>
    </row>
    <row r="17" spans="1:69" s="44" customFormat="1">
      <c r="A17" s="1"/>
      <c r="B17" s="31"/>
      <c r="C17" s="31"/>
      <c r="D17" s="31"/>
      <c r="E17" s="31"/>
      <c r="F17" s="31"/>
      <c r="G17" s="31"/>
      <c r="H17" s="32"/>
      <c r="I17" s="32"/>
      <c r="J17" s="31"/>
      <c r="K17" s="31"/>
      <c r="L17" s="31"/>
      <c r="M17" s="31" t="s">
        <v>212</v>
      </c>
      <c r="N17" s="31">
        <f>N9*E9</f>
        <v>25596143</v>
      </c>
      <c r="O17" s="11"/>
      <c r="P17" s="11"/>
      <c r="Q17" s="11"/>
      <c r="R17" s="11"/>
      <c r="S17" s="11"/>
      <c r="T17" s="11"/>
      <c r="U17" s="11"/>
      <c r="V17" s="11"/>
      <c r="W17" s="11"/>
      <c r="X17" s="11"/>
      <c r="Y17" s="11"/>
      <c r="Z17" s="11"/>
      <c r="AA17" s="11"/>
      <c r="AB17" s="22"/>
      <c r="AC17" s="11"/>
      <c r="AD17" s="11"/>
      <c r="AE17" s="11"/>
      <c r="AF17" s="11"/>
      <c r="AG17" s="11"/>
      <c r="AH17" s="11"/>
      <c r="AI17" s="1"/>
      <c r="AJ17" s="43"/>
      <c r="AK17" s="43"/>
      <c r="AL17" s="43"/>
      <c r="AZ17" s="43"/>
    </row>
    <row r="18" spans="1:69" s="44" customFormat="1">
      <c r="A18" s="1"/>
      <c r="O18" s="11"/>
      <c r="P18" s="11"/>
      <c r="Q18" s="11"/>
      <c r="R18" s="11"/>
      <c r="S18" s="11"/>
      <c r="T18" s="11"/>
      <c r="U18" s="11"/>
      <c r="V18" s="11"/>
      <c r="W18" s="11"/>
      <c r="X18" s="11"/>
      <c r="Y18" s="11"/>
      <c r="Z18" s="11"/>
      <c r="AA18" s="11"/>
      <c r="AB18" s="22"/>
      <c r="AC18" s="11"/>
      <c r="AD18" s="11"/>
      <c r="AE18" s="11"/>
      <c r="AF18" s="11"/>
      <c r="AG18" s="11"/>
      <c r="AH18" s="11"/>
      <c r="AI18" s="1"/>
      <c r="AJ18" s="43"/>
      <c r="AK18" s="43"/>
      <c r="AL18" s="43"/>
      <c r="AZ18" s="43"/>
    </row>
    <row r="19" spans="1:69" s="44" customFormat="1">
      <c r="A19" s="1"/>
      <c r="O19" s="11"/>
      <c r="P19" s="11"/>
      <c r="Q19" s="11"/>
      <c r="R19" s="11"/>
      <c r="S19" s="11"/>
      <c r="T19" s="11"/>
      <c r="U19" s="11"/>
      <c r="V19" s="11"/>
      <c r="W19" s="11"/>
      <c r="X19" s="11"/>
      <c r="Y19" s="11"/>
      <c r="Z19" s="11"/>
      <c r="AA19" s="11"/>
      <c r="AB19" s="22"/>
      <c r="AC19" s="11"/>
      <c r="AD19" s="11"/>
      <c r="AE19" s="11"/>
      <c r="AF19" s="11"/>
      <c r="AG19" s="11"/>
      <c r="AH19" s="11"/>
      <c r="AI19" s="1"/>
      <c r="AJ19" s="43"/>
      <c r="AK19" s="43"/>
      <c r="AL19" s="43"/>
      <c r="AZ19" s="43"/>
    </row>
    <row r="20" spans="1:69" s="44" customFormat="1">
      <c r="A20" s="1"/>
      <c r="O20" s="11"/>
      <c r="P20" s="11"/>
      <c r="Q20" s="11"/>
      <c r="R20" s="11"/>
      <c r="S20" s="11"/>
      <c r="T20" s="11"/>
      <c r="U20" s="11"/>
      <c r="V20" s="11"/>
      <c r="W20" s="11"/>
      <c r="X20" s="11"/>
      <c r="Y20" s="11"/>
      <c r="Z20" s="11"/>
      <c r="AA20" s="11"/>
      <c r="AB20" s="22"/>
      <c r="AC20" s="11"/>
      <c r="AD20" s="11"/>
      <c r="AE20" s="11"/>
      <c r="AF20" s="11"/>
      <c r="AG20" s="11"/>
      <c r="AH20" s="11"/>
      <c r="AI20" s="1"/>
      <c r="AJ20" s="43"/>
      <c r="AK20" s="43"/>
      <c r="AL20" s="43"/>
      <c r="AZ20" s="43"/>
    </row>
    <row r="21" spans="1:69" s="44" customFormat="1">
      <c r="A21" s="1"/>
      <c r="O21" s="11"/>
      <c r="P21" s="11"/>
      <c r="Q21" s="11"/>
      <c r="R21" s="11"/>
      <c r="S21" s="11"/>
      <c r="T21" s="11"/>
      <c r="U21" s="11"/>
      <c r="V21" s="11"/>
      <c r="W21" s="11"/>
      <c r="X21" s="11"/>
      <c r="Y21" s="11"/>
      <c r="Z21" s="11"/>
      <c r="AA21" s="11"/>
      <c r="AB21" s="22"/>
      <c r="AC21" s="11"/>
      <c r="AD21" s="11"/>
      <c r="AE21" s="11"/>
      <c r="AF21" s="11"/>
      <c r="AG21" s="11"/>
      <c r="AH21" s="11"/>
      <c r="AI21" s="1"/>
      <c r="AJ21" s="43"/>
      <c r="AK21" s="43"/>
      <c r="AL21" s="43"/>
      <c r="AZ21" s="43"/>
    </row>
    <row r="22" spans="1:69" s="44" customFormat="1" ht="15.75">
      <c r="A22" s="1"/>
      <c r="B22" s="57" t="s">
        <v>178</v>
      </c>
      <c r="C22" s="20"/>
      <c r="D22" s="20"/>
      <c r="E22" s="20"/>
      <c r="F22" s="20"/>
      <c r="G22" s="20"/>
      <c r="H22" s="20"/>
      <c r="I22" s="20"/>
      <c r="J22" s="20"/>
      <c r="K22" s="21"/>
      <c r="L22" s="21"/>
      <c r="M22" s="20"/>
      <c r="N22" s="20"/>
      <c r="O22" s="11"/>
      <c r="P22" s="11"/>
      <c r="Q22" s="11"/>
      <c r="R22" s="11"/>
      <c r="S22" s="11"/>
      <c r="T22" s="11"/>
      <c r="U22" s="11"/>
      <c r="V22" s="11"/>
      <c r="W22" s="11"/>
      <c r="X22" s="11"/>
      <c r="Y22" s="11"/>
      <c r="Z22" s="11"/>
      <c r="AA22" s="11"/>
      <c r="AB22" s="22"/>
      <c r="AC22" s="11"/>
      <c r="AD22" s="11"/>
      <c r="AE22" s="11"/>
      <c r="AF22" s="11"/>
      <c r="AG22" s="11"/>
      <c r="AH22" s="11"/>
      <c r="AI22" s="1"/>
      <c r="AJ22" s="43"/>
      <c r="AK22" s="43"/>
      <c r="AL22" s="43"/>
      <c r="AZ22" s="43"/>
    </row>
    <row r="23" spans="1:69" ht="15.75">
      <c r="B23" s="47"/>
      <c r="H23" s="44"/>
      <c r="I23" s="44"/>
      <c r="L23" s="43"/>
      <c r="M23" s="43"/>
      <c r="O23" s="11"/>
      <c r="P23" s="11"/>
      <c r="Q23" s="11"/>
      <c r="AI23" s="43"/>
      <c r="AJ23" s="43"/>
      <c r="AK23" s="43"/>
      <c r="AL23" s="43"/>
    </row>
    <row r="24" spans="1:69">
      <c r="B24" s="46">
        <v>1</v>
      </c>
      <c r="C24" s="46">
        <v>2</v>
      </c>
      <c r="D24" s="46">
        <v>3</v>
      </c>
      <c r="E24" s="46">
        <v>4</v>
      </c>
      <c r="F24" s="46">
        <v>5</v>
      </c>
      <c r="G24" s="46">
        <v>7</v>
      </c>
      <c r="H24" s="46">
        <v>8</v>
      </c>
      <c r="I24" s="46">
        <v>9</v>
      </c>
      <c r="J24" s="46">
        <v>10</v>
      </c>
      <c r="K24" s="46">
        <v>11</v>
      </c>
      <c r="L24" s="46">
        <v>12</v>
      </c>
      <c r="M24" s="46">
        <v>13</v>
      </c>
      <c r="N24" s="46">
        <v>14</v>
      </c>
      <c r="O24" s="11"/>
      <c r="P24" s="11"/>
      <c r="Q24" s="11"/>
      <c r="AI24" s="43"/>
      <c r="AJ24" s="43"/>
      <c r="AK24" s="43"/>
      <c r="AL24" s="43"/>
    </row>
    <row r="25" spans="1:69" ht="75">
      <c r="B25" s="46" t="s">
        <v>5</v>
      </c>
      <c r="C25" s="46" t="s">
        <v>6</v>
      </c>
      <c r="D25" s="46" t="s">
        <v>7</v>
      </c>
      <c r="E25" s="46" t="s">
        <v>8</v>
      </c>
      <c r="F25" s="46" t="s">
        <v>31</v>
      </c>
      <c r="G25" s="46" t="s">
        <v>219</v>
      </c>
      <c r="H25" s="46" t="s">
        <v>12</v>
      </c>
      <c r="I25" s="46" t="s">
        <v>13</v>
      </c>
      <c r="J25" s="46" t="s">
        <v>14</v>
      </c>
      <c r="K25" s="46" t="s">
        <v>15</v>
      </c>
      <c r="L25" s="46" t="s">
        <v>16</v>
      </c>
      <c r="M25" s="46" t="s">
        <v>17</v>
      </c>
      <c r="N25" s="46" t="s">
        <v>18</v>
      </c>
      <c r="O25" s="11"/>
      <c r="P25" s="11"/>
      <c r="Q25" s="11"/>
      <c r="AI25" s="43"/>
      <c r="AJ25" s="43"/>
      <c r="AK25" s="43"/>
      <c r="AL25" s="43"/>
    </row>
    <row r="26" spans="1:69">
      <c r="B26" s="58" t="s">
        <v>19</v>
      </c>
      <c r="C26" s="59" t="s">
        <v>19</v>
      </c>
      <c r="D26" s="59" t="s">
        <v>19</v>
      </c>
      <c r="E26" s="55">
        <v>21665</v>
      </c>
      <c r="F26" s="54">
        <v>41.649057740249859</v>
      </c>
      <c r="G26" s="54">
        <v>3.8094681323509048</v>
      </c>
      <c r="H26" s="54">
        <v>8.3087557603686637</v>
      </c>
      <c r="I26" s="54">
        <v>19.678639724111804</v>
      </c>
      <c r="J26" s="54">
        <v>26.64332318399304</v>
      </c>
      <c r="K26" s="54">
        <v>34.719283746556478</v>
      </c>
      <c r="L26" s="54">
        <v>59.87775569947339</v>
      </c>
      <c r="M26" s="54">
        <v>59.87775569947339</v>
      </c>
      <c r="N26" s="59">
        <v>1181.4513270251557</v>
      </c>
      <c r="O26" s="11"/>
      <c r="P26" s="11"/>
      <c r="Q26" s="11"/>
      <c r="AI26" s="43"/>
      <c r="AJ26" s="43"/>
      <c r="AK26" s="43"/>
      <c r="AL26" s="43"/>
    </row>
    <row r="27" spans="1:69">
      <c r="B27" s="28" t="s">
        <v>20</v>
      </c>
      <c r="C27" s="28" t="s">
        <v>19</v>
      </c>
      <c r="D27" s="28" t="s">
        <v>19</v>
      </c>
      <c r="E27" s="28">
        <v>6970</v>
      </c>
      <c r="F27" s="56">
        <v>43.245959571375039</v>
      </c>
      <c r="G27" s="56">
        <v>3.5002824858757062</v>
      </c>
      <c r="H27" s="56">
        <v>8.3158515958229149</v>
      </c>
      <c r="I27" s="56">
        <v>20.557443065917489</v>
      </c>
      <c r="J27" s="56">
        <v>28.05752189187772</v>
      </c>
      <c r="K27" s="56">
        <v>37.030810699888455</v>
      </c>
      <c r="L27" s="56">
        <v>64.20802105263158</v>
      </c>
      <c r="M27" s="56">
        <v>97.934551269625914</v>
      </c>
      <c r="N27" s="33">
        <v>954.60114777618367</v>
      </c>
      <c r="O27" s="11"/>
      <c r="P27" s="11"/>
      <c r="Q27" s="11"/>
      <c r="AI27" s="43"/>
      <c r="AJ27" s="43"/>
      <c r="AK27" s="43"/>
      <c r="AL27" s="43"/>
    </row>
    <row r="28" spans="1:69">
      <c r="B28" s="28" t="s">
        <v>21</v>
      </c>
      <c r="C28" s="28" t="s">
        <v>19</v>
      </c>
      <c r="D28" s="28" t="s">
        <v>19</v>
      </c>
      <c r="E28" s="28">
        <v>3566</v>
      </c>
      <c r="F28" s="56">
        <v>42.161140762019478</v>
      </c>
      <c r="G28" s="56">
        <v>4.1272570420735137</v>
      </c>
      <c r="H28" s="56">
        <v>8.7634014660084603</v>
      </c>
      <c r="I28" s="56">
        <v>20.196422467483565</v>
      </c>
      <c r="J28" s="56">
        <v>27.00240703240059</v>
      </c>
      <c r="K28" s="56">
        <v>35.182141477156968</v>
      </c>
      <c r="L28" s="56">
        <v>58.010718345078431</v>
      </c>
      <c r="M28" s="56">
        <v>91.441203785340676</v>
      </c>
      <c r="N28" s="33">
        <v>1356.0036455412226</v>
      </c>
      <c r="O28" s="11"/>
      <c r="P28" s="11"/>
      <c r="Q28" s="11"/>
      <c r="AI28" s="43"/>
      <c r="AJ28" s="43"/>
      <c r="AK28" s="43"/>
      <c r="AL28" s="43"/>
    </row>
    <row r="29" spans="1:69" s="44" customFormat="1">
      <c r="A29" s="1"/>
      <c r="B29" s="28" t="s">
        <v>22</v>
      </c>
      <c r="C29" s="28" t="s">
        <v>19</v>
      </c>
      <c r="D29" s="28" t="s">
        <v>19</v>
      </c>
      <c r="E29" s="28">
        <v>1740</v>
      </c>
      <c r="F29" s="56">
        <v>45.270555275932985</v>
      </c>
      <c r="G29" s="56">
        <v>4.5362890811252639</v>
      </c>
      <c r="H29" s="56">
        <v>9.4257964199195676</v>
      </c>
      <c r="I29" s="56">
        <v>22.763871706758312</v>
      </c>
      <c r="J29" s="56">
        <v>29.889068445368913</v>
      </c>
      <c r="K29" s="56">
        <v>37.383856132151088</v>
      </c>
      <c r="L29" s="56">
        <v>62.522238981702493</v>
      </c>
      <c r="M29" s="56">
        <v>101.0447918661815</v>
      </c>
      <c r="N29" s="33">
        <v>1423.8166666666666</v>
      </c>
      <c r="O29" s="11"/>
      <c r="P29" s="11"/>
      <c r="Q29" s="11"/>
      <c r="R29" s="11"/>
      <c r="S29" s="11"/>
      <c r="T29" s="11"/>
      <c r="U29" s="11"/>
      <c r="W29" s="11"/>
      <c r="X29" s="11"/>
      <c r="Y29" s="11"/>
      <c r="Z29" s="11"/>
      <c r="AA29" s="11"/>
      <c r="AB29" s="11"/>
      <c r="AC29" s="11"/>
      <c r="AD29" s="11"/>
      <c r="AE29" s="11"/>
      <c r="AF29" s="11"/>
      <c r="AG29" s="11"/>
      <c r="AH29" s="11"/>
      <c r="AI29" s="43"/>
      <c r="AJ29" s="43"/>
      <c r="AK29" s="43"/>
      <c r="AL29" s="43"/>
      <c r="AZ29" s="43"/>
      <c r="BQ29" s="43"/>
    </row>
    <row r="30" spans="1:69" s="44" customFormat="1">
      <c r="A30" s="1"/>
      <c r="B30" s="28" t="s">
        <v>24</v>
      </c>
      <c r="C30" s="28" t="s">
        <v>19</v>
      </c>
      <c r="D30" s="28" t="s">
        <v>19</v>
      </c>
      <c r="E30" s="28">
        <v>9389</v>
      </c>
      <c r="F30" s="56">
        <v>39.597944785658065</v>
      </c>
      <c r="G30" s="56">
        <v>3.7844036697247705</v>
      </c>
      <c r="H30" s="56">
        <v>7.8541846419327008</v>
      </c>
      <c r="I30" s="56">
        <v>18.341825902335458</v>
      </c>
      <c r="J30" s="56">
        <v>24.971128608923884</v>
      </c>
      <c r="K30" s="56">
        <v>32.341476655808904</v>
      </c>
      <c r="L30" s="56">
        <v>56.617306975009328</v>
      </c>
      <c r="M30" s="56">
        <v>88.275422554724301</v>
      </c>
      <c r="N30" s="33">
        <v>1238.6434125039941</v>
      </c>
      <c r="P30" s="11"/>
      <c r="Q30" s="11"/>
      <c r="R30" s="11"/>
      <c r="S30" s="11"/>
      <c r="T30" s="11"/>
      <c r="U30" s="11"/>
      <c r="W30" s="11"/>
      <c r="X30" s="11"/>
      <c r="Y30" s="11"/>
      <c r="Z30" s="11"/>
      <c r="AA30" s="11"/>
      <c r="AB30" s="11"/>
      <c r="AC30" s="11"/>
      <c r="AD30" s="11"/>
      <c r="AE30" s="11"/>
      <c r="AF30" s="11"/>
      <c r="AG30" s="11"/>
      <c r="AH30" s="11"/>
      <c r="AI30" s="43"/>
      <c r="AJ30" s="43"/>
      <c r="AK30" s="43"/>
      <c r="AL30" s="43"/>
      <c r="AZ30" s="43"/>
      <c r="BK30" s="43"/>
      <c r="BL30" s="43"/>
      <c r="BM30" s="43"/>
      <c r="BN30" s="43"/>
      <c r="BO30" s="43"/>
    </row>
    <row r="31" spans="1:69">
      <c r="B31" s="31"/>
      <c r="C31" s="31"/>
      <c r="D31" s="31"/>
      <c r="E31" s="31"/>
      <c r="F31" s="31"/>
      <c r="G31" s="31"/>
      <c r="H31" s="32"/>
      <c r="I31" s="32"/>
      <c r="J31" s="31"/>
      <c r="K31" s="31"/>
      <c r="L31" s="31"/>
      <c r="M31" s="31"/>
      <c r="N31" s="31"/>
      <c r="P31" s="11"/>
      <c r="Q31" s="11"/>
      <c r="AI31" s="43"/>
      <c r="AJ31" s="43"/>
      <c r="AK31" s="43"/>
      <c r="AL31" s="43"/>
    </row>
    <row r="32" spans="1:69">
      <c r="K32" s="44"/>
      <c r="M32" s="43"/>
      <c r="P32" s="11"/>
      <c r="Q32" s="11"/>
      <c r="V32" s="43"/>
      <c r="W32" s="43"/>
      <c r="X32" s="43"/>
      <c r="Y32" s="43"/>
      <c r="AI32" s="43"/>
      <c r="AJ32" s="43"/>
      <c r="AK32" s="43"/>
      <c r="AL32" s="43"/>
    </row>
    <row r="33" spans="1:40" ht="15.75">
      <c r="B33" s="57" t="s">
        <v>225</v>
      </c>
      <c r="C33" s="20"/>
      <c r="D33" s="20"/>
      <c r="E33" s="20"/>
      <c r="F33" s="20"/>
      <c r="G33" s="20"/>
      <c r="H33" s="20"/>
      <c r="I33" s="20"/>
      <c r="J33" s="20"/>
      <c r="K33" s="20"/>
      <c r="L33" s="21"/>
      <c r="M33" s="21"/>
      <c r="N33" s="20"/>
      <c r="O33" s="20"/>
      <c r="P33" s="20"/>
      <c r="Q33" s="20"/>
      <c r="R33" s="20"/>
      <c r="S33" s="20"/>
      <c r="T33" s="20"/>
      <c r="U33" s="20"/>
      <c r="V33" s="20"/>
      <c r="W33" s="20"/>
      <c r="X33" s="20"/>
      <c r="Y33" s="20"/>
      <c r="Z33" s="20"/>
      <c r="AA33" s="20"/>
      <c r="AB33" s="20"/>
      <c r="AK33" s="43"/>
      <c r="AL33" s="43"/>
    </row>
    <row r="34" spans="1:40">
      <c r="L34" s="43"/>
      <c r="M34" s="43"/>
      <c r="O34" s="11"/>
      <c r="P34" s="11"/>
      <c r="Q34" s="11"/>
      <c r="U34" s="43"/>
      <c r="V34" s="43"/>
      <c r="W34" s="43"/>
      <c r="X34" s="43"/>
      <c r="Y34" s="43"/>
      <c r="Z34" s="43"/>
      <c r="AA34" s="43"/>
      <c r="AB34" s="43"/>
      <c r="AC34" s="43"/>
      <c r="AD34" s="43"/>
      <c r="AE34" s="43"/>
      <c r="AF34" s="43"/>
      <c r="AG34" s="43"/>
      <c r="AH34" s="43"/>
      <c r="AI34" s="43"/>
      <c r="AJ34" s="43"/>
      <c r="AK34" s="43"/>
      <c r="AL34" s="43"/>
    </row>
    <row r="35" spans="1:40" ht="15" customHeight="1">
      <c r="B35" s="46"/>
      <c r="C35" s="46"/>
      <c r="D35" s="46"/>
      <c r="E35" s="958" t="s">
        <v>33</v>
      </c>
      <c r="F35" s="959"/>
      <c r="G35" s="959"/>
      <c r="H35" s="959"/>
      <c r="I35" s="960"/>
      <c r="L35" s="43"/>
      <c r="M35" s="43"/>
      <c r="O35" s="11"/>
      <c r="P35" s="11"/>
      <c r="Q35" s="11"/>
      <c r="U35" s="43"/>
      <c r="V35" s="43"/>
      <c r="W35" s="43"/>
      <c r="X35" s="43"/>
      <c r="Y35" s="43"/>
      <c r="Z35" s="43"/>
      <c r="AA35" s="43"/>
      <c r="AB35" s="43"/>
      <c r="AC35" s="43"/>
      <c r="AD35" s="43"/>
      <c r="AE35" s="43"/>
      <c r="AF35" s="43"/>
      <c r="AG35" s="43"/>
      <c r="AH35" s="43"/>
      <c r="AI35" s="43"/>
      <c r="AJ35" s="43"/>
      <c r="AK35" s="43"/>
      <c r="AL35" s="43"/>
    </row>
    <row r="36" spans="1:40" ht="45">
      <c r="B36" s="46" t="s">
        <v>6</v>
      </c>
      <c r="C36" s="46" t="s">
        <v>7</v>
      </c>
      <c r="D36" s="46" t="s">
        <v>89</v>
      </c>
      <c r="E36" s="46" t="s">
        <v>19</v>
      </c>
      <c r="F36" s="46" t="s">
        <v>23</v>
      </c>
      <c r="G36" s="46" t="s">
        <v>25</v>
      </c>
      <c r="H36" s="46" t="s">
        <v>26</v>
      </c>
      <c r="I36" s="46" t="s">
        <v>27</v>
      </c>
      <c r="L36" s="43"/>
      <c r="M36" s="43"/>
      <c r="O36" s="11"/>
      <c r="P36" s="11"/>
      <c r="Q36" s="11"/>
      <c r="U36" s="43"/>
      <c r="V36" s="43"/>
      <c r="W36" s="43"/>
      <c r="X36" s="43"/>
      <c r="Y36" s="43"/>
      <c r="Z36" s="43"/>
      <c r="AA36" s="43"/>
      <c r="AB36" s="43"/>
      <c r="AC36" s="43"/>
      <c r="AD36" s="43"/>
      <c r="AE36" s="43"/>
      <c r="AF36" s="43"/>
      <c r="AG36" s="43"/>
      <c r="AH36" s="43"/>
      <c r="AI36" s="43"/>
      <c r="AJ36" s="43"/>
      <c r="AK36" s="43"/>
      <c r="AL36" s="43"/>
    </row>
    <row r="37" spans="1:40">
      <c r="B37" s="53">
        <v>20</v>
      </c>
      <c r="C37" s="53">
        <v>500</v>
      </c>
      <c r="D37" s="53">
        <v>281.40407025840227</v>
      </c>
      <c r="E37" s="56">
        <v>44.83464166197917</v>
      </c>
      <c r="F37" s="948">
        <v>46.553684666850437</v>
      </c>
      <c r="G37" s="948">
        <v>45.38589203900839</v>
      </c>
      <c r="H37" s="948">
        <v>48.733134283462405</v>
      </c>
      <c r="I37" s="948">
        <v>42.626646587975493</v>
      </c>
      <c r="L37" s="43"/>
      <c r="M37" s="43"/>
      <c r="O37" s="11"/>
      <c r="P37" s="11"/>
      <c r="Q37" s="11"/>
      <c r="U37" s="43"/>
      <c r="V37" s="43"/>
      <c r="W37" s="43"/>
      <c r="X37" s="43"/>
      <c r="Y37" s="43"/>
      <c r="Z37" s="43"/>
      <c r="AA37" s="43"/>
      <c r="AB37" s="43"/>
      <c r="AC37" s="43"/>
      <c r="AD37" s="43"/>
      <c r="AE37" s="43"/>
      <c r="AF37" s="43"/>
      <c r="AG37" s="43"/>
      <c r="AH37" s="43"/>
      <c r="AI37" s="43"/>
      <c r="AJ37" s="43"/>
      <c r="AK37" s="43"/>
      <c r="AL37" s="43"/>
    </row>
    <row r="38" spans="1:40">
      <c r="B38" s="53">
        <v>501</v>
      </c>
      <c r="C38" s="53">
        <v>1000</v>
      </c>
      <c r="D38" s="53">
        <v>698.43519125683065</v>
      </c>
      <c r="E38" s="56">
        <v>33.181521895232223</v>
      </c>
      <c r="F38" s="948">
        <v>34.453762756105505</v>
      </c>
      <c r="G38" s="948">
        <v>33.589494966435815</v>
      </c>
      <c r="H38" s="948">
        <v>36.066744425913136</v>
      </c>
      <c r="I38" s="948">
        <v>31.547414112126017</v>
      </c>
      <c r="L38" s="43"/>
      <c r="M38" s="43"/>
      <c r="O38" s="11"/>
      <c r="P38" s="11"/>
      <c r="Q38" s="11"/>
      <c r="U38" s="43"/>
      <c r="V38" s="43"/>
      <c r="W38" s="43"/>
      <c r="X38" s="43"/>
      <c r="Y38" s="43"/>
      <c r="Z38" s="43"/>
      <c r="AA38" s="43"/>
      <c r="AB38" s="43"/>
      <c r="AC38" s="43"/>
      <c r="AD38" s="43"/>
      <c r="AE38" s="43"/>
      <c r="AF38" s="43"/>
      <c r="AG38" s="43"/>
      <c r="AH38" s="43"/>
      <c r="AI38" s="43"/>
      <c r="AJ38" s="43"/>
      <c r="AK38" s="43"/>
      <c r="AL38" s="43"/>
    </row>
    <row r="39" spans="1:40">
      <c r="B39" s="53">
        <v>1001</v>
      </c>
      <c r="C39" s="53">
        <v>2000</v>
      </c>
      <c r="D39" s="53">
        <v>1388.3706636500754</v>
      </c>
      <c r="E39" s="56">
        <v>38.075258829540857</v>
      </c>
      <c r="F39" s="948">
        <v>39.535134606915271</v>
      </c>
      <c r="G39" s="948">
        <v>38.543401319526872</v>
      </c>
      <c r="H39" s="948">
        <v>41.386004942493663</v>
      </c>
      <c r="I39" s="948">
        <v>36.200146621198293</v>
      </c>
      <c r="L39" s="43"/>
      <c r="M39" s="43"/>
      <c r="O39" s="11"/>
      <c r="P39" s="11"/>
      <c r="Q39" s="11"/>
      <c r="U39" s="43"/>
      <c r="V39" s="43"/>
      <c r="W39" s="43"/>
      <c r="X39" s="43"/>
      <c r="Y39" s="43"/>
      <c r="Z39" s="43"/>
      <c r="AA39" s="43"/>
      <c r="AB39" s="43"/>
      <c r="AC39" s="43"/>
      <c r="AD39" s="43"/>
      <c r="AE39" s="43"/>
      <c r="AF39" s="43"/>
      <c r="AG39" s="43"/>
      <c r="AH39" s="43"/>
      <c r="AI39" s="43"/>
      <c r="AJ39" s="43"/>
      <c r="AK39" s="43"/>
      <c r="AL39" s="43"/>
    </row>
    <row r="40" spans="1:40">
      <c r="B40" s="53">
        <v>2001</v>
      </c>
      <c r="C40" s="53">
        <v>5000</v>
      </c>
      <c r="D40" s="53">
        <v>3004.1016657093624</v>
      </c>
      <c r="E40" s="56">
        <v>42.691528736503059</v>
      </c>
      <c r="F40" s="948">
        <v>44.328400831858318</v>
      </c>
      <c r="G40" s="948">
        <v>43.216429135827724</v>
      </c>
      <c r="H40" s="948">
        <v>46.403671927785339</v>
      </c>
      <c r="I40" s="948">
        <v>40.589076666905676</v>
      </c>
      <c r="L40" s="43"/>
      <c r="M40" s="43"/>
      <c r="O40" s="11"/>
      <c r="P40" s="11"/>
      <c r="Q40" s="11"/>
      <c r="U40" s="43"/>
      <c r="V40" s="43"/>
      <c r="W40" s="43"/>
      <c r="X40" s="43"/>
      <c r="Y40" s="43"/>
      <c r="Z40" s="43"/>
      <c r="AA40" s="43"/>
      <c r="AB40" s="43"/>
      <c r="AC40" s="43"/>
      <c r="AD40" s="43"/>
      <c r="AE40" s="43"/>
      <c r="AF40" s="43"/>
      <c r="AG40" s="43"/>
      <c r="AH40" s="43"/>
      <c r="AI40" s="43"/>
      <c r="AJ40" s="43"/>
      <c r="AK40" s="43"/>
      <c r="AL40" s="43"/>
    </row>
    <row r="41" spans="1:40">
      <c r="B41" s="53">
        <v>5001</v>
      </c>
      <c r="C41" s="53">
        <v>10000</v>
      </c>
      <c r="D41" s="53">
        <v>6851.1115241635689</v>
      </c>
      <c r="E41" s="56">
        <v>48.843614229718277</v>
      </c>
      <c r="F41" s="948">
        <v>50.716368650446285</v>
      </c>
      <c r="G41" s="948">
        <v>49.444155680737282</v>
      </c>
      <c r="H41" s="948">
        <v>53.090697793288008</v>
      </c>
      <c r="I41" s="948">
        <v>46.438187184514298</v>
      </c>
      <c r="L41" s="43"/>
      <c r="M41" s="43"/>
      <c r="O41" s="11"/>
      <c r="P41" s="11"/>
      <c r="Q41" s="11"/>
      <c r="U41" s="43"/>
      <c r="V41" s="43"/>
      <c r="W41" s="43"/>
      <c r="X41" s="43"/>
      <c r="Y41" s="43"/>
      <c r="Z41" s="43"/>
      <c r="AA41" s="43"/>
      <c r="AB41" s="43"/>
      <c r="AC41" s="43"/>
      <c r="AD41" s="43"/>
      <c r="AE41" s="43"/>
      <c r="AF41" s="43"/>
      <c r="AG41" s="43"/>
      <c r="AH41" s="43"/>
      <c r="AI41" s="43"/>
      <c r="AJ41" s="43"/>
      <c r="AK41" s="43"/>
      <c r="AL41" s="43"/>
    </row>
    <row r="42" spans="1:40">
      <c r="B42" s="53">
        <v>10001</v>
      </c>
      <c r="C42" s="53">
        <v>20000</v>
      </c>
      <c r="D42" s="53">
        <v>13760.471153846154</v>
      </c>
      <c r="E42" s="56">
        <v>58.150385657087519</v>
      </c>
      <c r="F42" s="948">
        <v>60.379978890998736</v>
      </c>
      <c r="G42" s="948">
        <v>58.865355618474496</v>
      </c>
      <c r="H42" s="948">
        <v>63.206718015662084</v>
      </c>
      <c r="I42" s="948">
        <v>55.286623166237817</v>
      </c>
      <c r="L42" s="43"/>
      <c r="M42" s="43"/>
      <c r="O42" s="11"/>
      <c r="P42" s="11"/>
      <c r="Q42" s="11"/>
      <c r="U42" s="43"/>
      <c r="V42" s="43"/>
      <c r="W42" s="43"/>
      <c r="X42" s="43"/>
      <c r="Y42" s="43"/>
      <c r="Z42" s="43"/>
      <c r="AA42" s="43"/>
      <c r="AB42" s="43"/>
      <c r="AC42" s="43"/>
      <c r="AD42" s="43"/>
      <c r="AE42" s="43"/>
      <c r="AF42" s="43"/>
      <c r="AG42" s="43"/>
      <c r="AH42" s="43"/>
      <c r="AI42" s="43"/>
      <c r="AJ42" s="43"/>
      <c r="AK42" s="43"/>
      <c r="AL42" s="43"/>
    </row>
    <row r="43" spans="1:40">
      <c r="B43" s="53">
        <v>20001</v>
      </c>
      <c r="C43" s="53">
        <v>116091</v>
      </c>
      <c r="D43" s="53">
        <v>33103.110091743118</v>
      </c>
      <c r="E43" s="56">
        <v>54.264808185420613</v>
      </c>
      <c r="F43" s="948">
        <v>56.34542119946272</v>
      </c>
      <c r="G43" s="948">
        <v>54.932004238801781</v>
      </c>
      <c r="H43" s="948">
        <v>58.983279137235215</v>
      </c>
      <c r="I43" s="948">
        <v>51.592400762863463</v>
      </c>
      <c r="L43" s="43"/>
      <c r="M43" s="43"/>
      <c r="O43" s="11"/>
      <c r="P43" s="11"/>
      <c r="Q43" s="11"/>
      <c r="U43" s="43"/>
      <c r="V43" s="43"/>
      <c r="W43" s="43"/>
      <c r="X43" s="43"/>
      <c r="Y43" s="43"/>
      <c r="Z43" s="43"/>
      <c r="AA43" s="43"/>
      <c r="AB43" s="43"/>
      <c r="AC43" s="43"/>
      <c r="AD43" s="43"/>
      <c r="AE43" s="43"/>
      <c r="AF43" s="43"/>
      <c r="AG43" s="43"/>
      <c r="AH43" s="43"/>
      <c r="AI43" s="43"/>
      <c r="AJ43" s="43"/>
      <c r="AK43" s="43"/>
      <c r="AL43" s="43"/>
    </row>
    <row r="44" spans="1:40">
      <c r="B44" s="58" t="s">
        <v>19</v>
      </c>
      <c r="C44" s="55" t="s">
        <v>19</v>
      </c>
      <c r="D44" s="55">
        <v>1181.4513270251557</v>
      </c>
      <c r="E44" s="54">
        <v>41.649057740249859</v>
      </c>
      <c r="F44" s="54">
        <v>43.245959571375039</v>
      </c>
      <c r="G44" s="54">
        <v>42.161140762019478</v>
      </c>
      <c r="H44" s="54">
        <v>45.270555275932985</v>
      </c>
      <c r="I44" s="54">
        <v>39.597944785658065</v>
      </c>
      <c r="L44" s="43"/>
      <c r="M44" s="43"/>
      <c r="O44" s="11"/>
      <c r="P44" s="11"/>
      <c r="Q44" s="11"/>
      <c r="U44" s="43"/>
      <c r="V44" s="43"/>
      <c r="W44" s="43"/>
      <c r="X44" s="43"/>
      <c r="Y44" s="43"/>
      <c r="Z44" s="43"/>
      <c r="AA44" s="43"/>
      <c r="AB44" s="43"/>
      <c r="AC44" s="43"/>
      <c r="AD44" s="43"/>
      <c r="AE44" s="43"/>
      <c r="AF44" s="43"/>
      <c r="AG44" s="43"/>
      <c r="AH44" s="43"/>
      <c r="AI44" s="43"/>
      <c r="AJ44" s="43"/>
      <c r="AK44" s="43"/>
      <c r="AL44" s="43"/>
    </row>
    <row r="45" spans="1:40">
      <c r="L45" s="43"/>
      <c r="M45" s="43"/>
      <c r="O45" s="11"/>
      <c r="P45" s="11"/>
      <c r="Q45" s="11"/>
      <c r="U45" s="43"/>
      <c r="V45" s="43"/>
      <c r="W45" s="43"/>
      <c r="X45" s="43"/>
      <c r="Y45" s="43"/>
      <c r="Z45" s="43"/>
      <c r="AA45" s="43"/>
      <c r="AB45" s="43"/>
      <c r="AC45" s="43"/>
      <c r="AD45" s="43"/>
      <c r="AE45" s="43"/>
      <c r="AF45" s="43"/>
      <c r="AG45" s="43"/>
      <c r="AH45" s="43"/>
      <c r="AI45" s="43"/>
      <c r="AJ45" s="43"/>
      <c r="AK45" s="43"/>
      <c r="AL45" s="43"/>
    </row>
    <row r="46" spans="1:40" ht="15.75">
      <c r="A46" s="189"/>
      <c r="B46" s="193" t="s">
        <v>221</v>
      </c>
      <c r="C46" s="194"/>
      <c r="D46" s="194"/>
      <c r="E46" s="194"/>
      <c r="F46" s="194"/>
      <c r="G46" s="194"/>
      <c r="H46" s="194"/>
      <c r="I46" s="194"/>
      <c r="J46" s="194"/>
      <c r="K46" s="194"/>
      <c r="L46" s="195"/>
      <c r="M46" s="195"/>
      <c r="N46" s="194"/>
      <c r="O46" s="194"/>
      <c r="P46" s="194"/>
      <c r="Q46" s="194"/>
      <c r="R46" s="194"/>
      <c r="S46" s="194"/>
      <c r="T46" s="194"/>
      <c r="U46" s="194"/>
      <c r="V46" s="194"/>
      <c r="W46" s="194"/>
      <c r="X46" s="194"/>
      <c r="Y46" s="194"/>
      <c r="Z46" s="194"/>
      <c r="AA46" s="194"/>
      <c r="AB46" s="194"/>
      <c r="AC46" s="194"/>
      <c r="AD46" s="194"/>
      <c r="AE46" s="192"/>
      <c r="AF46" s="192"/>
      <c r="AG46" s="192"/>
      <c r="AH46" s="192"/>
      <c r="AI46" s="192"/>
      <c r="AJ46" s="192"/>
      <c r="AK46" s="192"/>
      <c r="AL46" s="192"/>
      <c r="AM46" s="190"/>
      <c r="AN46" s="190"/>
    </row>
    <row r="47" spans="1:40">
      <c r="A47" s="188"/>
      <c r="B47" s="188"/>
      <c r="C47" s="188"/>
      <c r="D47" s="188"/>
      <c r="E47" s="188"/>
      <c r="F47" s="188"/>
      <c r="G47" s="188"/>
      <c r="H47" s="188"/>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8"/>
      <c r="AH47" s="188"/>
      <c r="AI47" s="188"/>
      <c r="AJ47" s="188"/>
      <c r="AK47" s="188"/>
      <c r="AL47" s="188"/>
      <c r="AM47" s="188"/>
      <c r="AN47" s="188"/>
    </row>
    <row r="48" spans="1:40">
      <c r="A48" s="189"/>
      <c r="B48" s="204" t="s">
        <v>218</v>
      </c>
      <c r="C48" s="190"/>
      <c r="D48" s="190"/>
      <c r="E48" s="190"/>
      <c r="F48" s="190"/>
      <c r="G48" s="190"/>
      <c r="H48" s="190"/>
      <c r="I48" s="190"/>
      <c r="J48" s="190"/>
      <c r="K48" s="190"/>
      <c r="L48" s="190"/>
      <c r="M48" s="190"/>
      <c r="N48" s="191"/>
      <c r="O48" s="191"/>
      <c r="P48" s="939"/>
      <c r="Q48" s="190"/>
      <c r="R48" s="190"/>
      <c r="S48" s="190"/>
      <c r="T48" s="192"/>
      <c r="U48" s="192"/>
      <c r="V48" s="192"/>
      <c r="W48" s="192"/>
      <c r="X48" s="192"/>
      <c r="Y48" s="192"/>
      <c r="Z48" s="192"/>
      <c r="AA48" s="192"/>
      <c r="AB48" s="192"/>
      <c r="AC48" s="192"/>
      <c r="AD48" s="192"/>
      <c r="AE48" s="192"/>
      <c r="AF48" s="192"/>
      <c r="AG48" s="192"/>
      <c r="AH48" s="192"/>
      <c r="AI48" s="192"/>
      <c r="AJ48" s="192"/>
      <c r="AK48" s="192"/>
      <c r="AL48" s="192"/>
      <c r="AM48" s="192"/>
      <c r="AN48" s="192"/>
    </row>
    <row r="49" spans="1:40">
      <c r="A49" s="189"/>
      <c r="B49" s="196">
        <v>1</v>
      </c>
      <c r="C49" s="196">
        <v>2</v>
      </c>
      <c r="D49" s="196">
        <v>3</v>
      </c>
      <c r="E49" s="196">
        <v>4</v>
      </c>
      <c r="F49" s="196">
        <v>5</v>
      </c>
      <c r="G49" s="196">
        <v>7</v>
      </c>
      <c r="H49" s="196">
        <v>8</v>
      </c>
      <c r="I49" s="196">
        <v>9</v>
      </c>
      <c r="J49" s="196">
        <v>10</v>
      </c>
      <c r="K49" s="196">
        <v>11</v>
      </c>
      <c r="L49" s="196">
        <v>12</v>
      </c>
      <c r="M49" s="196">
        <v>13</v>
      </c>
      <c r="N49" s="196">
        <v>14</v>
      </c>
      <c r="O49" s="939"/>
      <c r="P49" s="939"/>
      <c r="Q49" s="190"/>
      <c r="R49" s="190"/>
      <c r="S49" s="190"/>
      <c r="T49" s="192"/>
      <c r="U49" s="192"/>
      <c r="V49" s="192"/>
      <c r="W49" s="192"/>
      <c r="X49" s="192"/>
      <c r="Y49" s="192"/>
      <c r="Z49" s="192"/>
      <c r="AA49" s="192"/>
      <c r="AB49" s="192"/>
      <c r="AC49" s="192"/>
      <c r="AD49" s="192"/>
      <c r="AE49" s="192"/>
      <c r="AF49" s="192"/>
      <c r="AG49" s="192"/>
      <c r="AH49" s="192"/>
      <c r="AI49" s="192"/>
      <c r="AJ49" s="192"/>
      <c r="AK49" s="192"/>
      <c r="AL49" s="192"/>
      <c r="AM49" s="192"/>
      <c r="AN49" s="192"/>
    </row>
    <row r="50" spans="1:40" ht="60">
      <c r="A50" s="189"/>
      <c r="B50" s="196" t="s">
        <v>5</v>
      </c>
      <c r="C50" s="196" t="s">
        <v>28</v>
      </c>
      <c r="D50" s="196" t="s">
        <v>29</v>
      </c>
      <c r="E50" s="196" t="s">
        <v>215</v>
      </c>
      <c r="F50" s="196" t="s">
        <v>88</v>
      </c>
      <c r="G50" s="196" t="s">
        <v>11</v>
      </c>
      <c r="H50" s="196" t="s">
        <v>12</v>
      </c>
      <c r="I50" s="196" t="s">
        <v>13</v>
      </c>
      <c r="J50" s="196" t="s">
        <v>14</v>
      </c>
      <c r="K50" s="196" t="s">
        <v>15</v>
      </c>
      <c r="L50" s="196" t="s">
        <v>16</v>
      </c>
      <c r="M50" s="196" t="s">
        <v>17</v>
      </c>
      <c r="N50" s="196" t="s">
        <v>216</v>
      </c>
      <c r="O50" s="939"/>
      <c r="P50" s="939"/>
      <c r="Q50" s="190"/>
      <c r="R50" s="190"/>
      <c r="S50" s="190"/>
      <c r="T50" s="192"/>
      <c r="U50" s="192"/>
      <c r="V50" s="192"/>
      <c r="W50" s="192"/>
      <c r="X50" s="192"/>
      <c r="Y50" s="192"/>
      <c r="Z50" s="192"/>
      <c r="AA50" s="192"/>
      <c r="AB50" s="192"/>
      <c r="AC50" s="192"/>
      <c r="AD50" s="192"/>
      <c r="AE50" s="192"/>
      <c r="AF50" s="192"/>
      <c r="AG50" s="192"/>
      <c r="AH50" s="192"/>
      <c r="AI50" s="192"/>
      <c r="AJ50" s="192"/>
      <c r="AK50" s="192"/>
      <c r="AL50" s="192"/>
      <c r="AM50" s="192"/>
      <c r="AN50" s="192"/>
    </row>
    <row r="51" spans="1:40">
      <c r="A51" s="189"/>
      <c r="B51" s="202" t="s">
        <v>20</v>
      </c>
      <c r="C51" s="202" t="s">
        <v>19</v>
      </c>
      <c r="D51" s="202" t="s">
        <v>19</v>
      </c>
      <c r="E51" s="202">
        <f t="shared" ref="E51" si="0">E27</f>
        <v>6970</v>
      </c>
      <c r="F51" s="951">
        <f>F27</f>
        <v>43.245959571375039</v>
      </c>
      <c r="G51" s="951">
        <f t="shared" ref="G51:N51" si="1">G27</f>
        <v>3.5002824858757062</v>
      </c>
      <c r="H51" s="951">
        <f t="shared" si="1"/>
        <v>8.3158515958229149</v>
      </c>
      <c r="I51" s="951">
        <f t="shared" si="1"/>
        <v>20.557443065917489</v>
      </c>
      <c r="J51" s="951">
        <f t="shared" si="1"/>
        <v>28.05752189187772</v>
      </c>
      <c r="K51" s="951">
        <f t="shared" si="1"/>
        <v>37.030810699888455</v>
      </c>
      <c r="L51" s="951">
        <f t="shared" si="1"/>
        <v>64.20802105263158</v>
      </c>
      <c r="M51" s="951">
        <f t="shared" si="1"/>
        <v>97.934551269625914</v>
      </c>
      <c r="N51" s="952">
        <f t="shared" si="1"/>
        <v>954.60114777618367</v>
      </c>
      <c r="O51" s="939"/>
      <c r="P51" s="939"/>
      <c r="Q51" s="190"/>
      <c r="R51" s="190"/>
      <c r="S51" s="190"/>
      <c r="T51" s="192"/>
      <c r="U51" s="192"/>
      <c r="V51" s="192"/>
      <c r="W51" s="192"/>
      <c r="X51" s="192"/>
      <c r="Y51" s="192"/>
      <c r="Z51" s="192"/>
      <c r="AA51" s="192"/>
      <c r="AB51" s="192"/>
      <c r="AC51" s="192"/>
      <c r="AD51" s="192"/>
      <c r="AE51" s="192"/>
      <c r="AF51" s="192"/>
      <c r="AG51" s="192"/>
      <c r="AH51" s="192"/>
      <c r="AI51" s="192"/>
      <c r="AJ51" s="192"/>
      <c r="AK51" s="192"/>
      <c r="AL51" s="192"/>
      <c r="AM51" s="192"/>
      <c r="AN51" s="192"/>
    </row>
    <row r="52" spans="1:40">
      <c r="A52" s="189"/>
      <c r="B52" s="198" t="s">
        <v>20</v>
      </c>
      <c r="C52" s="197" t="s">
        <v>75</v>
      </c>
      <c r="D52" s="197">
        <v>500</v>
      </c>
      <c r="E52" s="198"/>
      <c r="F52" s="948">
        <f>F$51/F$9*F10</f>
        <v>46.553684666850437</v>
      </c>
      <c r="G52" s="948">
        <f t="shared" ref="G52:M52" si="2">G$51/G$9*G10</f>
        <v>3.6085644096408465</v>
      </c>
      <c r="H52" s="948">
        <f t="shared" si="2"/>
        <v>9.1085322982115517</v>
      </c>
      <c r="I52" s="948">
        <f t="shared" si="2"/>
        <v>23.408600011673141</v>
      </c>
      <c r="J52" s="948">
        <f t="shared" si="2"/>
        <v>32.098073988001062</v>
      </c>
      <c r="K52" s="948">
        <f t="shared" si="2"/>
        <v>42.552966522708566</v>
      </c>
      <c r="L52" s="948">
        <f t="shared" si="2"/>
        <v>70.994990857279248</v>
      </c>
      <c r="M52" s="948">
        <f t="shared" si="2"/>
        <v>162.28645045630969</v>
      </c>
      <c r="N52" s="197"/>
      <c r="O52" s="939"/>
      <c r="P52" s="939"/>
      <c r="Q52" s="190"/>
      <c r="R52" s="190"/>
      <c r="S52" s="190"/>
      <c r="T52" s="192"/>
      <c r="U52" s="192"/>
      <c r="V52" s="192"/>
      <c r="W52" s="192"/>
      <c r="X52" s="192"/>
      <c r="Y52" s="192"/>
      <c r="Z52" s="192"/>
      <c r="AA52" s="192"/>
      <c r="AB52" s="192"/>
      <c r="AC52" s="192"/>
      <c r="AD52" s="192"/>
      <c r="AE52" s="192"/>
      <c r="AF52" s="192"/>
      <c r="AG52" s="192"/>
      <c r="AH52" s="192"/>
      <c r="AI52" s="192"/>
      <c r="AJ52" s="192"/>
      <c r="AK52" s="192"/>
      <c r="AL52" s="192"/>
      <c r="AM52" s="192"/>
      <c r="AN52" s="192"/>
    </row>
    <row r="53" spans="1:40">
      <c r="A53" s="189"/>
      <c r="B53" s="198" t="s">
        <v>20</v>
      </c>
      <c r="C53" s="197">
        <v>501</v>
      </c>
      <c r="D53" s="197">
        <v>1000</v>
      </c>
      <c r="E53" s="198"/>
      <c r="F53" s="948">
        <f t="shared" ref="F53:M53" si="3">F$51/F$9*F11</f>
        <v>34.453762756105505</v>
      </c>
      <c r="G53" s="948">
        <f t="shared" si="3"/>
        <v>3.1474068587832935</v>
      </c>
      <c r="H53" s="948">
        <f t="shared" si="3"/>
        <v>6.5727330867939004</v>
      </c>
      <c r="I53" s="948">
        <f t="shared" si="3"/>
        <v>16.866545237381331</v>
      </c>
      <c r="J53" s="948">
        <f t="shared" si="3"/>
        <v>22.900352829110119</v>
      </c>
      <c r="K53" s="948">
        <f t="shared" si="3"/>
        <v>29.905113916758751</v>
      </c>
      <c r="L53" s="948">
        <f t="shared" si="3"/>
        <v>50.003994371387165</v>
      </c>
      <c r="M53" s="948">
        <f t="shared" si="3"/>
        <v>111.88894325019244</v>
      </c>
      <c r="N53" s="197"/>
      <c r="O53" s="939"/>
      <c r="P53" s="939"/>
      <c r="Q53" s="190"/>
      <c r="R53" s="190"/>
      <c r="S53" s="190"/>
      <c r="T53" s="192"/>
      <c r="U53" s="192"/>
      <c r="V53" s="192"/>
      <c r="W53" s="192"/>
      <c r="X53" s="192"/>
      <c r="Y53" s="192"/>
      <c r="Z53" s="192"/>
      <c r="AA53" s="192"/>
      <c r="AB53" s="192"/>
      <c r="AC53" s="192"/>
      <c r="AD53" s="192"/>
      <c r="AE53" s="192"/>
      <c r="AF53" s="192"/>
      <c r="AG53" s="192"/>
      <c r="AH53" s="192"/>
      <c r="AI53" s="192"/>
      <c r="AJ53" s="192"/>
      <c r="AK53" s="192"/>
      <c r="AL53" s="192"/>
      <c r="AM53" s="192"/>
      <c r="AN53" s="192"/>
    </row>
    <row r="54" spans="1:40">
      <c r="A54" s="189"/>
      <c r="B54" s="198" t="s">
        <v>20</v>
      </c>
      <c r="C54" s="197">
        <v>1001</v>
      </c>
      <c r="D54" s="197">
        <v>2000</v>
      </c>
      <c r="E54" s="198"/>
      <c r="F54" s="948">
        <f t="shared" ref="F54:M54" si="4">F$51/F$9*F12</f>
        <v>39.535134606915271</v>
      </c>
      <c r="G54" s="948">
        <f t="shared" si="4"/>
        <v>3.3574808830047114</v>
      </c>
      <c r="H54" s="948">
        <f t="shared" si="4"/>
        <v>7.6412985383989751</v>
      </c>
      <c r="I54" s="948">
        <f t="shared" si="4"/>
        <v>17.824292103439873</v>
      </c>
      <c r="J54" s="948">
        <f t="shared" si="4"/>
        <v>24.129077100740496</v>
      </c>
      <c r="K54" s="948">
        <f t="shared" si="4"/>
        <v>31.797277549289468</v>
      </c>
      <c r="L54" s="948">
        <f t="shared" si="4"/>
        <v>55.48150112811669</v>
      </c>
      <c r="M54" s="948">
        <f t="shared" si="4"/>
        <v>136.25370762479167</v>
      </c>
      <c r="N54" s="197"/>
      <c r="O54" s="939"/>
      <c r="P54" s="939"/>
      <c r="Q54" s="190"/>
      <c r="R54" s="190"/>
      <c r="S54" s="190"/>
      <c r="T54" s="192"/>
      <c r="U54" s="192"/>
      <c r="V54" s="192"/>
      <c r="W54" s="192"/>
      <c r="X54" s="192"/>
      <c r="Y54" s="192"/>
      <c r="Z54" s="192"/>
      <c r="AA54" s="192"/>
      <c r="AB54" s="192"/>
      <c r="AC54" s="192"/>
      <c r="AD54" s="192"/>
      <c r="AE54" s="192"/>
      <c r="AF54" s="192"/>
      <c r="AG54" s="192"/>
      <c r="AH54" s="192"/>
      <c r="AI54" s="192"/>
      <c r="AJ54" s="192"/>
      <c r="AK54" s="192"/>
      <c r="AL54" s="192"/>
      <c r="AM54" s="192"/>
      <c r="AN54" s="192"/>
    </row>
    <row r="55" spans="1:40">
      <c r="A55" s="189"/>
      <c r="B55" s="198" t="s">
        <v>20</v>
      </c>
      <c r="C55" s="197">
        <v>2001</v>
      </c>
      <c r="D55" s="197">
        <v>5000</v>
      </c>
      <c r="E55" s="198"/>
      <c r="F55" s="948">
        <f t="shared" ref="F55:M55" si="5">F$51/F$9*F13</f>
        <v>44.328400831858318</v>
      </c>
      <c r="G55" s="948">
        <f t="shared" si="5"/>
        <v>3.7999686147511418</v>
      </c>
      <c r="H55" s="948">
        <f t="shared" si="5"/>
        <v>8.6909769316444088</v>
      </c>
      <c r="I55" s="948">
        <f t="shared" si="5"/>
        <v>20.216571496734787</v>
      </c>
      <c r="J55" s="948">
        <f t="shared" si="5"/>
        <v>26.247766959423956</v>
      </c>
      <c r="K55" s="948">
        <f t="shared" si="5"/>
        <v>33.858064306454175</v>
      </c>
      <c r="L55" s="948">
        <f t="shared" si="5"/>
        <v>61.769670643088787</v>
      </c>
      <c r="M55" s="948">
        <f t="shared" si="5"/>
        <v>156.84868544805968</v>
      </c>
      <c r="N55" s="197"/>
      <c r="O55" s="939"/>
      <c r="P55" s="939"/>
      <c r="Q55" s="190"/>
      <c r="R55" s="190"/>
      <c r="S55" s="190"/>
      <c r="T55" s="192"/>
      <c r="U55" s="192"/>
      <c r="V55" s="192"/>
      <c r="W55" s="192"/>
      <c r="X55" s="192"/>
      <c r="Y55" s="192"/>
      <c r="Z55" s="192"/>
      <c r="AA55" s="192"/>
      <c r="AB55" s="192"/>
      <c r="AC55" s="192"/>
      <c r="AD55" s="192"/>
      <c r="AE55" s="192"/>
      <c r="AF55" s="192"/>
      <c r="AG55" s="192"/>
      <c r="AH55" s="192"/>
      <c r="AI55" s="192"/>
      <c r="AJ55" s="192"/>
      <c r="AK55" s="192"/>
      <c r="AL55" s="192"/>
      <c r="AM55" s="192"/>
      <c r="AN55" s="192"/>
    </row>
    <row r="56" spans="1:40">
      <c r="A56" s="189"/>
      <c r="B56" s="198" t="s">
        <v>20</v>
      </c>
      <c r="C56" s="197">
        <v>5001</v>
      </c>
      <c r="D56" s="197">
        <v>10000</v>
      </c>
      <c r="E56" s="198"/>
      <c r="F56" s="948">
        <f t="shared" ref="F56:M56" si="6">F$51/F$9*F14</f>
        <v>50.716368650446285</v>
      </c>
      <c r="G56" s="948">
        <f t="shared" si="6"/>
        <v>4.1271197642762978</v>
      </c>
      <c r="H56" s="948">
        <f t="shared" si="6"/>
        <v>9.4723116412340627</v>
      </c>
      <c r="I56" s="948">
        <f t="shared" si="6"/>
        <v>19.929856140339535</v>
      </c>
      <c r="J56" s="948">
        <f t="shared" si="6"/>
        <v>26.961447420727737</v>
      </c>
      <c r="K56" s="948">
        <f t="shared" si="6"/>
        <v>35.06691183091602</v>
      </c>
      <c r="L56" s="948">
        <f t="shared" si="6"/>
        <v>127.3198128800711</v>
      </c>
      <c r="M56" s="948">
        <f t="shared" si="6"/>
        <v>194.1970572792082</v>
      </c>
      <c r="N56" s="197"/>
      <c r="O56" s="939"/>
      <c r="P56" s="939"/>
      <c r="Q56" s="190"/>
      <c r="R56" s="190"/>
      <c r="S56" s="190"/>
      <c r="T56" s="192"/>
      <c r="U56" s="192"/>
      <c r="V56" s="192"/>
      <c r="W56" s="192"/>
      <c r="X56" s="192"/>
      <c r="Y56" s="192"/>
      <c r="Z56" s="192"/>
      <c r="AA56" s="192"/>
      <c r="AB56" s="192"/>
      <c r="AC56" s="192"/>
      <c r="AD56" s="192"/>
      <c r="AE56" s="192"/>
      <c r="AF56" s="192"/>
      <c r="AG56" s="192"/>
      <c r="AH56" s="192"/>
      <c r="AI56" s="192"/>
      <c r="AJ56" s="192"/>
      <c r="AK56" s="192"/>
      <c r="AL56" s="192"/>
      <c r="AM56" s="192"/>
      <c r="AN56" s="192"/>
    </row>
    <row r="57" spans="1:40">
      <c r="A57" s="189"/>
      <c r="B57" s="198" t="s">
        <v>20</v>
      </c>
      <c r="C57" s="197">
        <v>10001</v>
      </c>
      <c r="D57" s="197">
        <v>20000</v>
      </c>
      <c r="E57" s="198"/>
      <c r="F57" s="948">
        <f t="shared" ref="F57:M57" si="7">F$51/F$9*F15</f>
        <v>60.379978890998736</v>
      </c>
      <c r="G57" s="948">
        <f t="shared" si="7"/>
        <v>5.5024307830708716</v>
      </c>
      <c r="H57" s="948">
        <f t="shared" si="7"/>
        <v>12.486741140151821</v>
      </c>
      <c r="I57" s="948">
        <f t="shared" si="7"/>
        <v>25.772923241306614</v>
      </c>
      <c r="J57" s="948">
        <f t="shared" si="7"/>
        <v>31.888663854084847</v>
      </c>
      <c r="K57" s="948">
        <f t="shared" si="7"/>
        <v>48.265200575500451</v>
      </c>
      <c r="L57" s="948">
        <f t="shared" si="7"/>
        <v>83.906779609465318</v>
      </c>
      <c r="M57" s="948">
        <f t="shared" si="7"/>
        <v>271.36661318368033</v>
      </c>
      <c r="N57" s="197"/>
      <c r="O57" s="939"/>
      <c r="P57" s="939"/>
      <c r="Q57" s="190"/>
      <c r="R57" s="190"/>
      <c r="S57" s="190"/>
      <c r="T57" s="192"/>
      <c r="U57" s="192"/>
      <c r="V57" s="192"/>
      <c r="W57" s="192"/>
      <c r="X57" s="192"/>
      <c r="Y57" s="192"/>
      <c r="Z57" s="192"/>
      <c r="AA57" s="192"/>
      <c r="AB57" s="192"/>
      <c r="AC57" s="192"/>
      <c r="AD57" s="192"/>
      <c r="AE57" s="192"/>
      <c r="AF57" s="192"/>
      <c r="AG57" s="192"/>
      <c r="AH57" s="192"/>
      <c r="AI57" s="192"/>
      <c r="AJ57" s="192"/>
      <c r="AK57" s="192"/>
      <c r="AL57" s="192"/>
      <c r="AM57" s="192"/>
      <c r="AN57" s="192"/>
    </row>
    <row r="58" spans="1:40">
      <c r="A58" s="189"/>
      <c r="B58" s="198" t="s">
        <v>20</v>
      </c>
      <c r="C58" s="197">
        <v>20001</v>
      </c>
      <c r="D58" s="197" t="s">
        <v>76</v>
      </c>
      <c r="E58" s="198"/>
      <c r="F58" s="948">
        <f t="shared" ref="F58:M58" si="8">F$51/F$9*F16</f>
        <v>56.34542119946272</v>
      </c>
      <c r="G58" s="948">
        <f t="shared" si="8"/>
        <v>4.9289999279369594</v>
      </c>
      <c r="H58" s="948">
        <f t="shared" si="8"/>
        <v>11.771950867351343</v>
      </c>
      <c r="I58" s="948">
        <f t="shared" si="8"/>
        <v>31.413744021823252</v>
      </c>
      <c r="J58" s="948">
        <f t="shared" si="8"/>
        <v>39.641323123158855</v>
      </c>
      <c r="K58" s="948">
        <f t="shared" si="8"/>
        <v>49.338323898790257</v>
      </c>
      <c r="L58" s="948">
        <f t="shared" si="8"/>
        <v>90.089237417834653</v>
      </c>
      <c r="M58" s="948">
        <f t="shared" si="8"/>
        <v>191.25446144884538</v>
      </c>
      <c r="N58" s="197"/>
      <c r="O58" s="939"/>
      <c r="P58" s="939"/>
      <c r="Q58" s="190"/>
      <c r="R58" s="190"/>
      <c r="S58" s="190"/>
      <c r="T58" s="192"/>
      <c r="U58" s="192"/>
      <c r="V58" s="192"/>
      <c r="W58" s="192"/>
      <c r="X58" s="192"/>
      <c r="Y58" s="192"/>
      <c r="Z58" s="192"/>
      <c r="AA58" s="192"/>
      <c r="AB58" s="192"/>
      <c r="AC58" s="192"/>
      <c r="AD58" s="192"/>
      <c r="AE58" s="192"/>
      <c r="AF58" s="192"/>
      <c r="AG58" s="192"/>
      <c r="AH58" s="192"/>
      <c r="AI58" s="192"/>
      <c r="AJ58" s="192"/>
      <c r="AK58" s="192"/>
      <c r="AL58" s="192"/>
      <c r="AM58" s="192"/>
      <c r="AN58" s="192"/>
    </row>
    <row r="59" spans="1:40">
      <c r="A59" s="189"/>
      <c r="B59" s="199"/>
      <c r="C59" s="199"/>
      <c r="D59" s="199"/>
      <c r="E59" s="199"/>
      <c r="F59" s="199"/>
      <c r="G59" s="199"/>
      <c r="H59" s="200"/>
      <c r="I59" s="200"/>
      <c r="J59" s="199"/>
      <c r="K59" s="199"/>
      <c r="L59" s="199"/>
      <c r="M59" s="199"/>
      <c r="N59" s="199"/>
      <c r="O59" s="939"/>
      <c r="P59" s="939"/>
      <c r="Q59" s="190"/>
      <c r="R59" s="190"/>
      <c r="S59" s="190"/>
      <c r="T59" s="192"/>
      <c r="U59" s="192"/>
      <c r="V59" s="192"/>
      <c r="W59" s="192"/>
      <c r="X59" s="192"/>
      <c r="Y59" s="192"/>
      <c r="Z59" s="192"/>
      <c r="AA59" s="192"/>
      <c r="AB59" s="192"/>
      <c r="AC59" s="192"/>
      <c r="AD59" s="192"/>
      <c r="AE59" s="192"/>
      <c r="AF59" s="192"/>
      <c r="AG59" s="192"/>
      <c r="AH59" s="192"/>
      <c r="AI59" s="192"/>
      <c r="AJ59" s="192"/>
      <c r="AK59" s="192"/>
      <c r="AL59" s="192"/>
      <c r="AM59" s="192"/>
      <c r="AN59" s="192"/>
    </row>
    <row r="60" spans="1:40">
      <c r="A60" s="189"/>
      <c r="B60" s="192"/>
      <c r="C60" s="192"/>
      <c r="D60" s="192"/>
      <c r="E60" s="192"/>
      <c r="F60" s="192"/>
      <c r="G60" s="192"/>
      <c r="H60" s="192"/>
      <c r="I60" s="192"/>
      <c r="J60" s="192"/>
      <c r="K60" s="192"/>
      <c r="L60" s="192"/>
      <c r="M60" s="192"/>
      <c r="N60" s="192"/>
      <c r="O60" s="939"/>
      <c r="P60" s="939"/>
      <c r="Q60" s="190"/>
      <c r="R60" s="190"/>
      <c r="S60" s="190"/>
      <c r="T60" s="192"/>
      <c r="U60" s="192"/>
      <c r="V60" s="192"/>
      <c r="W60" s="192"/>
      <c r="X60" s="192"/>
      <c r="Y60" s="192"/>
      <c r="Z60" s="192"/>
      <c r="AA60" s="192"/>
      <c r="AB60" s="192"/>
      <c r="AC60" s="192"/>
      <c r="AD60" s="192"/>
      <c r="AE60" s="192"/>
      <c r="AF60" s="192"/>
      <c r="AG60" s="192"/>
      <c r="AH60" s="192"/>
      <c r="AI60" s="192"/>
      <c r="AJ60" s="192"/>
      <c r="AK60" s="192"/>
      <c r="AL60" s="192"/>
      <c r="AM60" s="192"/>
      <c r="AN60" s="192"/>
    </row>
    <row r="61" spans="1:40">
      <c r="A61" s="189"/>
      <c r="B61" s="954" t="s">
        <v>226</v>
      </c>
      <c r="C61" s="190"/>
      <c r="D61" s="190"/>
      <c r="E61" s="190"/>
      <c r="F61" s="190"/>
      <c r="G61" s="190"/>
      <c r="H61" s="191"/>
      <c r="I61" s="191"/>
      <c r="J61" s="190"/>
      <c r="K61" s="190"/>
      <c r="L61" s="190"/>
      <c r="M61" s="190"/>
      <c r="N61" s="190"/>
      <c r="O61" s="939"/>
      <c r="P61" s="939"/>
      <c r="Q61" s="190"/>
      <c r="R61" s="190"/>
      <c r="S61" s="190"/>
      <c r="T61" s="192"/>
      <c r="U61" s="192"/>
      <c r="V61" s="192"/>
      <c r="W61" s="192"/>
      <c r="X61" s="192"/>
      <c r="Y61" s="192"/>
      <c r="Z61" s="192"/>
      <c r="AA61" s="192"/>
      <c r="AB61" s="192"/>
      <c r="AC61" s="192"/>
      <c r="AD61" s="192"/>
      <c r="AE61" s="192"/>
      <c r="AF61" s="192"/>
      <c r="AG61" s="192"/>
      <c r="AH61" s="192"/>
      <c r="AI61" s="192"/>
      <c r="AJ61" s="192"/>
      <c r="AK61" s="192"/>
      <c r="AL61" s="192"/>
      <c r="AM61" s="192"/>
      <c r="AN61" s="192"/>
    </row>
    <row r="62" spans="1:40">
      <c r="A62" s="189"/>
      <c r="B62" s="196">
        <v>1</v>
      </c>
      <c r="C62" s="196">
        <v>2</v>
      </c>
      <c r="D62" s="196">
        <v>3</v>
      </c>
      <c r="E62" s="196">
        <v>4</v>
      </c>
      <c r="F62" s="196">
        <v>5</v>
      </c>
      <c r="G62" s="196">
        <v>7</v>
      </c>
      <c r="H62" s="196">
        <v>8</v>
      </c>
      <c r="I62" s="196">
        <v>9</v>
      </c>
      <c r="J62" s="196">
        <v>10</v>
      </c>
      <c r="K62" s="196">
        <v>11</v>
      </c>
      <c r="L62" s="196">
        <v>12</v>
      </c>
      <c r="M62" s="196">
        <v>13</v>
      </c>
      <c r="N62" s="196">
        <v>14</v>
      </c>
      <c r="O62" s="939"/>
      <c r="P62" s="939"/>
      <c r="Q62" s="190"/>
      <c r="R62" s="190"/>
      <c r="S62" s="190"/>
      <c r="T62" s="192"/>
      <c r="U62" s="192"/>
      <c r="V62" s="192"/>
      <c r="W62" s="192"/>
      <c r="X62" s="192"/>
      <c r="Y62" s="192"/>
      <c r="Z62" s="192"/>
      <c r="AA62" s="192"/>
      <c r="AB62" s="192"/>
      <c r="AC62" s="192"/>
      <c r="AD62" s="192"/>
      <c r="AE62" s="192"/>
      <c r="AF62" s="192"/>
      <c r="AG62" s="192"/>
      <c r="AH62" s="192"/>
      <c r="AI62" s="192"/>
      <c r="AJ62" s="192"/>
      <c r="AK62" s="192"/>
      <c r="AL62" s="192"/>
      <c r="AM62" s="192"/>
      <c r="AN62" s="192"/>
    </row>
    <row r="63" spans="1:40" ht="60">
      <c r="A63" s="189"/>
      <c r="B63" s="196" t="s">
        <v>5</v>
      </c>
      <c r="C63" s="196" t="s">
        <v>28</v>
      </c>
      <c r="D63" s="196" t="s">
        <v>29</v>
      </c>
      <c r="E63" s="196" t="s">
        <v>215</v>
      </c>
      <c r="F63" s="196" t="s">
        <v>88</v>
      </c>
      <c r="G63" s="196" t="s">
        <v>11</v>
      </c>
      <c r="H63" s="196" t="s">
        <v>12</v>
      </c>
      <c r="I63" s="196" t="s">
        <v>13</v>
      </c>
      <c r="J63" s="196" t="s">
        <v>14</v>
      </c>
      <c r="K63" s="196" t="s">
        <v>15</v>
      </c>
      <c r="L63" s="196" t="s">
        <v>16</v>
      </c>
      <c r="M63" s="196" t="s">
        <v>17</v>
      </c>
      <c r="N63" s="196" t="s">
        <v>216</v>
      </c>
      <c r="O63" s="939"/>
      <c r="P63" s="939"/>
      <c r="Q63" s="190"/>
      <c r="R63" s="190"/>
      <c r="S63" s="190"/>
      <c r="T63" s="192"/>
      <c r="U63" s="192"/>
      <c r="V63" s="192"/>
      <c r="W63" s="192"/>
      <c r="X63" s="192"/>
      <c r="Y63" s="192"/>
      <c r="Z63" s="192"/>
      <c r="AA63" s="192"/>
      <c r="AB63" s="192"/>
      <c r="AC63" s="192"/>
      <c r="AD63" s="192"/>
      <c r="AE63" s="192"/>
      <c r="AF63" s="192"/>
      <c r="AG63" s="192"/>
      <c r="AH63" s="192"/>
      <c r="AI63" s="192"/>
      <c r="AJ63" s="192"/>
      <c r="AK63" s="192"/>
      <c r="AL63" s="192"/>
      <c r="AM63" s="192"/>
      <c r="AN63" s="192"/>
    </row>
    <row r="64" spans="1:40">
      <c r="A64" s="189"/>
      <c r="B64" s="202" t="s">
        <v>21</v>
      </c>
      <c r="C64" s="202" t="s">
        <v>19</v>
      </c>
      <c r="D64" s="202" t="s">
        <v>19</v>
      </c>
      <c r="E64" s="202">
        <f>E28</f>
        <v>3566</v>
      </c>
      <c r="F64" s="201">
        <f t="shared" ref="F64:N64" si="9">F28</f>
        <v>42.161140762019478</v>
      </c>
      <c r="G64" s="201">
        <f t="shared" si="9"/>
        <v>4.1272570420735137</v>
      </c>
      <c r="H64" s="201">
        <f t="shared" si="9"/>
        <v>8.7634014660084603</v>
      </c>
      <c r="I64" s="201">
        <f t="shared" si="9"/>
        <v>20.196422467483565</v>
      </c>
      <c r="J64" s="201">
        <f t="shared" si="9"/>
        <v>27.00240703240059</v>
      </c>
      <c r="K64" s="201">
        <f t="shared" si="9"/>
        <v>35.182141477156968</v>
      </c>
      <c r="L64" s="201">
        <f t="shared" si="9"/>
        <v>58.010718345078431</v>
      </c>
      <c r="M64" s="201">
        <f t="shared" si="9"/>
        <v>91.441203785340676</v>
      </c>
      <c r="N64" s="203">
        <f t="shared" si="9"/>
        <v>1356.0036455412226</v>
      </c>
      <c r="O64" s="939"/>
      <c r="P64" s="939"/>
      <c r="Q64" s="190"/>
      <c r="R64" s="190"/>
      <c r="S64" s="190"/>
      <c r="T64" s="192"/>
      <c r="U64" s="192"/>
      <c r="V64" s="192"/>
      <c r="W64" s="192"/>
      <c r="X64" s="192"/>
      <c r="Y64" s="192"/>
      <c r="Z64" s="192"/>
      <c r="AA64" s="192"/>
      <c r="AB64" s="192"/>
      <c r="AC64" s="192"/>
      <c r="AD64" s="192"/>
      <c r="AE64" s="192"/>
      <c r="AF64" s="192"/>
      <c r="AG64" s="192"/>
      <c r="AH64" s="192"/>
      <c r="AI64" s="192"/>
      <c r="AJ64" s="192"/>
      <c r="AK64" s="192"/>
      <c r="AL64" s="192"/>
      <c r="AM64" s="192"/>
      <c r="AN64" s="192"/>
    </row>
    <row r="65" spans="1:40">
      <c r="A65" s="189"/>
      <c r="B65" s="198" t="s">
        <v>21</v>
      </c>
      <c r="C65" s="945" t="s">
        <v>75</v>
      </c>
      <c r="D65" s="945">
        <v>500</v>
      </c>
      <c r="E65" s="946"/>
      <c r="F65" s="948">
        <f>F$64/F$9*F10</f>
        <v>45.38589203900839</v>
      </c>
      <c r="G65" s="948">
        <f t="shared" ref="G65:M65" si="10">G$64/G$9*G10</f>
        <v>4.2549345464441739</v>
      </c>
      <c r="H65" s="948">
        <f t="shared" si="10"/>
        <v>9.5987433608636437</v>
      </c>
      <c r="I65" s="948">
        <f t="shared" si="10"/>
        <v>22.997508673240802</v>
      </c>
      <c r="J65" s="948">
        <f t="shared" si="10"/>
        <v>30.891012475019032</v>
      </c>
      <c r="K65" s="948">
        <f t="shared" si="10"/>
        <v>40.428617688328565</v>
      </c>
      <c r="L65" s="948">
        <f t="shared" si="10"/>
        <v>64.142615689044788</v>
      </c>
      <c r="M65" s="948">
        <f t="shared" si="10"/>
        <v>151.52638364492597</v>
      </c>
      <c r="N65" s="945"/>
      <c r="O65" s="939"/>
      <c r="P65" s="939"/>
      <c r="Q65" s="190"/>
      <c r="R65" s="190"/>
      <c r="S65" s="190"/>
      <c r="T65" s="192"/>
      <c r="U65" s="192"/>
      <c r="V65" s="192"/>
      <c r="W65" s="192"/>
      <c r="X65" s="192"/>
      <c r="Y65" s="192"/>
      <c r="Z65" s="192"/>
      <c r="AA65" s="192"/>
      <c r="AB65" s="192"/>
      <c r="AC65" s="192"/>
      <c r="AD65" s="192"/>
      <c r="AE65" s="192"/>
      <c r="AF65" s="192"/>
      <c r="AG65" s="192"/>
      <c r="AH65" s="192"/>
      <c r="AI65" s="192"/>
      <c r="AJ65" s="192"/>
      <c r="AK65" s="192"/>
      <c r="AL65" s="192"/>
      <c r="AM65" s="192"/>
      <c r="AN65" s="192"/>
    </row>
    <row r="66" spans="1:40">
      <c r="A66" s="189"/>
      <c r="B66" s="198" t="s">
        <v>21</v>
      </c>
      <c r="C66" s="945">
        <v>501</v>
      </c>
      <c r="D66" s="945">
        <v>1000</v>
      </c>
      <c r="E66" s="946"/>
      <c r="F66" s="948">
        <f t="shared" ref="F66:M66" si="11">F$64/F$9*F11</f>
        <v>33.589494966435815</v>
      </c>
      <c r="G66" s="948">
        <f t="shared" si="11"/>
        <v>3.7111739337043614</v>
      </c>
      <c r="H66" s="948">
        <f t="shared" si="11"/>
        <v>6.9264702604149928</v>
      </c>
      <c r="I66" s="948">
        <f t="shared" si="11"/>
        <v>16.570342531841185</v>
      </c>
      <c r="J66" s="948">
        <f t="shared" si="11"/>
        <v>22.039175471737803</v>
      </c>
      <c r="K66" s="948">
        <f t="shared" si="11"/>
        <v>28.412177017584749</v>
      </c>
      <c r="L66" s="948">
        <f t="shared" si="11"/>
        <v>45.177652044900384</v>
      </c>
      <c r="M66" s="948">
        <f t="shared" si="11"/>
        <v>104.47037872159483</v>
      </c>
      <c r="N66" s="945"/>
      <c r="O66" s="939"/>
      <c r="P66" s="939"/>
      <c r="Q66" s="190"/>
      <c r="R66" s="190"/>
      <c r="S66" s="190"/>
      <c r="T66" s="192"/>
      <c r="U66" s="192"/>
      <c r="V66" s="192"/>
      <c r="W66" s="192"/>
      <c r="X66" s="192"/>
      <c r="Y66" s="192"/>
      <c r="Z66" s="192"/>
      <c r="AA66" s="192"/>
      <c r="AB66" s="192"/>
      <c r="AC66" s="192"/>
      <c r="AD66" s="192"/>
      <c r="AE66" s="192"/>
      <c r="AF66" s="192"/>
      <c r="AG66" s="192"/>
      <c r="AH66" s="192"/>
      <c r="AI66" s="192"/>
      <c r="AJ66" s="192"/>
      <c r="AK66" s="192"/>
      <c r="AL66" s="192"/>
      <c r="AM66" s="192"/>
      <c r="AN66" s="192"/>
    </row>
    <row r="67" spans="1:40">
      <c r="A67" s="189"/>
      <c r="B67" s="198" t="s">
        <v>21</v>
      </c>
      <c r="C67" s="945">
        <v>1001</v>
      </c>
      <c r="D67" s="945">
        <v>2000</v>
      </c>
      <c r="E67" s="946"/>
      <c r="F67" s="948">
        <f t="shared" ref="F67:M67" si="12">F$64/F$9*F12</f>
        <v>38.543401319526872</v>
      </c>
      <c r="G67" s="948">
        <f t="shared" si="12"/>
        <v>3.9588766546485123</v>
      </c>
      <c r="H67" s="948">
        <f t="shared" si="12"/>
        <v>8.0525447143922158</v>
      </c>
      <c r="I67" s="948">
        <f t="shared" si="12"/>
        <v>17.511269876832635</v>
      </c>
      <c r="J67" s="948">
        <f t="shared" si="12"/>
        <v>23.22169305262074</v>
      </c>
      <c r="K67" s="948">
        <f t="shared" si="12"/>
        <v>30.209879183954751</v>
      </c>
      <c r="L67" s="948">
        <f t="shared" si="12"/>
        <v>50.126474582779821</v>
      </c>
      <c r="M67" s="948">
        <f t="shared" si="12"/>
        <v>127.21968788242135</v>
      </c>
      <c r="N67" s="945"/>
      <c r="O67" s="939"/>
      <c r="P67" s="939"/>
      <c r="Q67" s="190"/>
      <c r="R67" s="190"/>
      <c r="S67" s="190"/>
      <c r="T67" s="192"/>
      <c r="U67" s="192"/>
      <c r="V67" s="192"/>
      <c r="W67" s="192"/>
      <c r="X67" s="192"/>
      <c r="Y67" s="192"/>
      <c r="Z67" s="192"/>
      <c r="AA67" s="192"/>
      <c r="AB67" s="192"/>
      <c r="AC67" s="192"/>
      <c r="AD67" s="192"/>
      <c r="AE67" s="192"/>
      <c r="AF67" s="192"/>
      <c r="AG67" s="192"/>
      <c r="AH67" s="192"/>
      <c r="AI67" s="192"/>
      <c r="AJ67" s="192"/>
      <c r="AK67" s="192"/>
      <c r="AL67" s="192"/>
      <c r="AM67" s="192"/>
      <c r="AN67" s="192"/>
    </row>
    <row r="68" spans="1:40">
      <c r="A68" s="189"/>
      <c r="B68" s="198" t="s">
        <v>21</v>
      </c>
      <c r="C68" s="945">
        <v>2001</v>
      </c>
      <c r="D68" s="945">
        <v>5000</v>
      </c>
      <c r="E68" s="946"/>
      <c r="F68" s="948">
        <f t="shared" ref="F68:M68" si="13">F$64/F$9*F13</f>
        <v>43.216429135827724</v>
      </c>
      <c r="G68" s="948">
        <f t="shared" si="13"/>
        <v>4.4806232891704099</v>
      </c>
      <c r="H68" s="948">
        <f t="shared" si="13"/>
        <v>9.1587156295664371</v>
      </c>
      <c r="I68" s="948">
        <f t="shared" si="13"/>
        <v>19.861537131973058</v>
      </c>
      <c r="J68" s="948">
        <f t="shared" si="13"/>
        <v>25.260708691993777</v>
      </c>
      <c r="K68" s="948">
        <f t="shared" si="13"/>
        <v>32.167786393505487</v>
      </c>
      <c r="L68" s="948">
        <f t="shared" si="13"/>
        <v>55.807715409998927</v>
      </c>
      <c r="M68" s="948">
        <f t="shared" si="13"/>
        <v>146.4491583775407</v>
      </c>
      <c r="N68" s="945"/>
      <c r="O68" s="939"/>
      <c r="P68" s="939"/>
      <c r="Q68" s="190"/>
      <c r="R68" s="190"/>
      <c r="S68" s="190"/>
      <c r="T68" s="192"/>
      <c r="U68" s="192"/>
      <c r="V68" s="192"/>
      <c r="W68" s="192"/>
      <c r="X68" s="192"/>
      <c r="Y68" s="192"/>
      <c r="Z68" s="192"/>
      <c r="AA68" s="192"/>
      <c r="AB68" s="192"/>
      <c r="AC68" s="192"/>
      <c r="AD68" s="192"/>
      <c r="AE68" s="192"/>
      <c r="AF68" s="192"/>
      <c r="AG68" s="192"/>
      <c r="AH68" s="192"/>
      <c r="AI68" s="192"/>
      <c r="AJ68" s="192"/>
      <c r="AK68" s="192"/>
      <c r="AL68" s="192"/>
      <c r="AM68" s="192"/>
      <c r="AN68" s="192"/>
    </row>
    <row r="69" spans="1:40">
      <c r="A69" s="189"/>
      <c r="B69" s="198" t="s">
        <v>21</v>
      </c>
      <c r="C69" s="945">
        <v>5001</v>
      </c>
      <c r="D69" s="945">
        <v>10000</v>
      </c>
      <c r="E69" s="946"/>
      <c r="F69" s="948">
        <f t="shared" ref="F69:M69" si="14">F$64/F$9*F14</f>
        <v>49.444155680737282</v>
      </c>
      <c r="G69" s="948">
        <f t="shared" si="14"/>
        <v>4.8663741224670369</v>
      </c>
      <c r="H69" s="948">
        <f t="shared" si="14"/>
        <v>9.9821009029280514</v>
      </c>
      <c r="I69" s="948">
        <f t="shared" si="14"/>
        <v>19.579856942121332</v>
      </c>
      <c r="J69" s="948">
        <f t="shared" si="14"/>
        <v>25.947550900705551</v>
      </c>
      <c r="K69" s="948">
        <f t="shared" si="14"/>
        <v>33.316285273927129</v>
      </c>
      <c r="L69" s="948">
        <f t="shared" si="14"/>
        <v>115.03101456248946</v>
      </c>
      <c r="M69" s="948">
        <f t="shared" si="14"/>
        <v>181.32122380683251</v>
      </c>
      <c r="N69" s="945"/>
      <c r="O69" s="939"/>
      <c r="P69" s="939"/>
      <c r="Q69" s="190"/>
      <c r="R69" s="190"/>
      <c r="S69" s="190"/>
      <c r="T69" s="192"/>
      <c r="U69" s="192"/>
      <c r="V69" s="192"/>
      <c r="W69" s="192"/>
      <c r="X69" s="192"/>
      <c r="Y69" s="192"/>
      <c r="Z69" s="192"/>
      <c r="AA69" s="192"/>
      <c r="AB69" s="192"/>
      <c r="AC69" s="192"/>
      <c r="AD69" s="192"/>
      <c r="AE69" s="192"/>
      <c r="AF69" s="192"/>
      <c r="AG69" s="192"/>
      <c r="AH69" s="192"/>
      <c r="AI69" s="192"/>
      <c r="AJ69" s="192"/>
      <c r="AK69" s="192"/>
      <c r="AL69" s="192"/>
      <c r="AM69" s="192"/>
      <c r="AN69" s="192"/>
    </row>
    <row r="70" spans="1:40">
      <c r="A70" s="189"/>
      <c r="B70" s="198" t="s">
        <v>21</v>
      </c>
      <c r="C70" s="945">
        <v>10001</v>
      </c>
      <c r="D70" s="945">
        <v>20000</v>
      </c>
      <c r="E70" s="946"/>
      <c r="F70" s="948">
        <f t="shared" ref="F70:M70" si="15">F$64/F$9*F15</f>
        <v>58.865355618474496</v>
      </c>
      <c r="G70" s="948">
        <f t="shared" si="15"/>
        <v>6.4880324058387311</v>
      </c>
      <c r="H70" s="948">
        <f t="shared" si="15"/>
        <v>13.158763639822517</v>
      </c>
      <c r="I70" s="948">
        <f t="shared" si="15"/>
        <v>25.320310718332184</v>
      </c>
      <c r="J70" s="948">
        <f t="shared" si="15"/>
        <v>30.689477296876589</v>
      </c>
      <c r="K70" s="948">
        <f t="shared" si="15"/>
        <v>45.855682956347749</v>
      </c>
      <c r="L70" s="948">
        <f t="shared" si="15"/>
        <v>75.808169748408204</v>
      </c>
      <c r="M70" s="948">
        <f t="shared" si="15"/>
        <v>253.37421221597651</v>
      </c>
      <c r="N70" s="945"/>
      <c r="O70" s="939"/>
      <c r="P70" s="939"/>
      <c r="Q70" s="190"/>
      <c r="R70" s="190"/>
      <c r="S70" s="190"/>
      <c r="T70" s="192"/>
      <c r="U70" s="192"/>
      <c r="V70" s="192"/>
      <c r="W70" s="192"/>
      <c r="X70" s="192"/>
      <c r="Y70" s="192"/>
      <c r="Z70" s="192"/>
      <c r="AA70" s="192"/>
      <c r="AB70" s="192"/>
      <c r="AC70" s="192"/>
      <c r="AD70" s="192"/>
      <c r="AE70" s="192"/>
      <c r="AF70" s="192"/>
      <c r="AG70" s="192"/>
      <c r="AH70" s="192"/>
      <c r="AI70" s="192"/>
      <c r="AJ70" s="192"/>
      <c r="AK70" s="192"/>
      <c r="AL70" s="192"/>
      <c r="AM70" s="192"/>
      <c r="AN70" s="192"/>
    </row>
    <row r="71" spans="1:40">
      <c r="A71" s="189"/>
      <c r="B71" s="198" t="s">
        <v>21</v>
      </c>
      <c r="C71" s="945">
        <v>20001</v>
      </c>
      <c r="D71" s="945" t="s">
        <v>76</v>
      </c>
      <c r="E71" s="946"/>
      <c r="F71" s="948">
        <f t="shared" ref="F71:M71" si="16">F$64/F$9*F16</f>
        <v>54.932004238801781</v>
      </c>
      <c r="G71" s="948">
        <f t="shared" si="16"/>
        <v>5.8118879676273183</v>
      </c>
      <c r="H71" s="948">
        <f t="shared" si="16"/>
        <v>12.405504150716828</v>
      </c>
      <c r="I71" s="948">
        <f t="shared" si="16"/>
        <v>30.862069933297562</v>
      </c>
      <c r="J71" s="948">
        <f t="shared" si="16"/>
        <v>38.150594567808874</v>
      </c>
      <c r="K71" s="948">
        <f t="shared" si="16"/>
        <v>46.875233321809574</v>
      </c>
      <c r="L71" s="948">
        <f t="shared" si="16"/>
        <v>81.393902071596585</v>
      </c>
      <c r="M71" s="948">
        <f t="shared" si="16"/>
        <v>178.57373069542481</v>
      </c>
      <c r="N71" s="945"/>
      <c r="O71" s="939"/>
      <c r="P71" s="939"/>
      <c r="Q71" s="190"/>
      <c r="R71" s="190"/>
      <c r="S71" s="190"/>
      <c r="T71" s="192"/>
      <c r="U71" s="192"/>
      <c r="V71" s="192"/>
      <c r="W71" s="192"/>
      <c r="X71" s="192"/>
      <c r="Y71" s="192"/>
      <c r="Z71" s="192"/>
      <c r="AA71" s="192"/>
      <c r="AB71" s="192"/>
      <c r="AC71" s="192"/>
      <c r="AD71" s="192"/>
      <c r="AE71" s="192"/>
      <c r="AF71" s="192"/>
      <c r="AG71" s="192"/>
      <c r="AH71" s="192"/>
      <c r="AI71" s="192"/>
      <c r="AJ71" s="192"/>
      <c r="AK71" s="192"/>
      <c r="AL71" s="192"/>
      <c r="AM71" s="192"/>
      <c r="AN71" s="192"/>
    </row>
    <row r="72" spans="1:40">
      <c r="A72" s="189"/>
      <c r="B72" s="199"/>
      <c r="C72" s="199"/>
      <c r="D72" s="199"/>
      <c r="E72" s="199"/>
      <c r="F72" s="199"/>
      <c r="G72" s="199"/>
      <c r="H72" s="200"/>
      <c r="I72" s="200"/>
      <c r="J72" s="199"/>
      <c r="K72" s="199"/>
      <c r="L72" s="199"/>
      <c r="M72" s="199"/>
      <c r="N72" s="199"/>
      <c r="O72" s="939"/>
      <c r="P72" s="939"/>
      <c r="Q72" s="190"/>
      <c r="R72" s="190"/>
      <c r="S72" s="190"/>
      <c r="T72" s="192"/>
      <c r="U72" s="192"/>
      <c r="V72" s="192"/>
      <c r="W72" s="192"/>
      <c r="X72" s="192"/>
      <c r="Y72" s="192"/>
      <c r="Z72" s="192"/>
      <c r="AA72" s="192"/>
      <c r="AB72" s="192"/>
      <c r="AC72" s="192"/>
      <c r="AD72" s="192"/>
      <c r="AE72" s="192"/>
      <c r="AF72" s="192"/>
      <c r="AG72" s="192"/>
      <c r="AH72" s="192"/>
      <c r="AI72" s="192"/>
      <c r="AJ72" s="192"/>
      <c r="AK72" s="192"/>
      <c r="AL72" s="192"/>
      <c r="AM72" s="192"/>
      <c r="AN72" s="192"/>
    </row>
    <row r="73" spans="1:40">
      <c r="A73" s="189"/>
      <c r="B73" s="190"/>
      <c r="C73" s="190"/>
      <c r="D73" s="190"/>
      <c r="E73" s="190"/>
      <c r="F73" s="190"/>
      <c r="G73" s="190"/>
      <c r="H73" s="191"/>
      <c r="I73" s="191"/>
      <c r="J73" s="190"/>
      <c r="K73" s="190"/>
      <c r="L73" s="190"/>
      <c r="M73" s="190"/>
      <c r="N73" s="190"/>
      <c r="O73" s="939"/>
      <c r="P73" s="939"/>
      <c r="Q73" s="190"/>
      <c r="R73" s="190"/>
      <c r="S73" s="190"/>
      <c r="T73" s="192"/>
      <c r="U73" s="192"/>
      <c r="V73" s="192"/>
      <c r="W73" s="192"/>
      <c r="X73" s="192"/>
      <c r="Y73" s="192"/>
      <c r="Z73" s="192"/>
      <c r="AA73" s="192"/>
      <c r="AB73" s="192"/>
      <c r="AC73" s="192"/>
      <c r="AD73" s="192"/>
      <c r="AE73" s="192"/>
      <c r="AF73" s="192"/>
      <c r="AG73" s="192"/>
      <c r="AH73" s="192"/>
      <c r="AI73" s="192"/>
      <c r="AJ73" s="192"/>
      <c r="AK73" s="192"/>
      <c r="AL73" s="192"/>
      <c r="AM73" s="192"/>
      <c r="AN73" s="192"/>
    </row>
    <row r="74" spans="1:40">
      <c r="A74" s="189"/>
      <c r="B74" s="954" t="s">
        <v>227</v>
      </c>
      <c r="C74" s="190"/>
      <c r="D74" s="190"/>
      <c r="E74" s="190"/>
      <c r="F74" s="190"/>
      <c r="G74" s="190"/>
      <c r="H74" s="191"/>
      <c r="I74" s="191"/>
      <c r="J74" s="190"/>
      <c r="K74" s="190"/>
      <c r="L74" s="190"/>
      <c r="M74" s="190"/>
      <c r="N74" s="190"/>
      <c r="O74" s="939"/>
      <c r="P74" s="939"/>
      <c r="Q74" s="190"/>
      <c r="R74" s="190"/>
      <c r="S74" s="190"/>
      <c r="T74" s="192"/>
      <c r="U74" s="192"/>
      <c r="V74" s="192"/>
      <c r="W74" s="192"/>
      <c r="X74" s="192"/>
      <c r="Y74" s="192"/>
      <c r="Z74" s="192"/>
      <c r="AA74" s="192"/>
      <c r="AB74" s="192"/>
      <c r="AC74" s="192"/>
      <c r="AD74" s="192"/>
      <c r="AE74" s="192"/>
      <c r="AF74" s="192"/>
      <c r="AG74" s="192"/>
      <c r="AH74" s="192"/>
      <c r="AI74" s="192"/>
      <c r="AJ74" s="192"/>
      <c r="AK74" s="192"/>
      <c r="AL74" s="192"/>
      <c r="AM74" s="192"/>
      <c r="AN74" s="192"/>
    </row>
    <row r="75" spans="1:40">
      <c r="A75" s="189"/>
      <c r="B75" s="196">
        <v>1</v>
      </c>
      <c r="C75" s="196">
        <v>2</v>
      </c>
      <c r="D75" s="196">
        <v>3</v>
      </c>
      <c r="E75" s="196">
        <v>4</v>
      </c>
      <c r="F75" s="196">
        <v>5</v>
      </c>
      <c r="G75" s="196">
        <v>7</v>
      </c>
      <c r="H75" s="196">
        <v>8</v>
      </c>
      <c r="I75" s="196">
        <v>9</v>
      </c>
      <c r="J75" s="196">
        <v>10</v>
      </c>
      <c r="K75" s="196">
        <v>11</v>
      </c>
      <c r="L75" s="196">
        <v>12</v>
      </c>
      <c r="M75" s="196">
        <v>13</v>
      </c>
      <c r="N75" s="196">
        <v>14</v>
      </c>
      <c r="O75" s="939"/>
      <c r="P75" s="939"/>
      <c r="Q75" s="190"/>
      <c r="R75" s="190"/>
      <c r="S75" s="190"/>
      <c r="T75" s="192"/>
      <c r="U75" s="192"/>
      <c r="V75" s="192"/>
      <c r="W75" s="192"/>
      <c r="X75" s="192"/>
      <c r="Y75" s="192"/>
      <c r="Z75" s="192"/>
      <c r="AA75" s="192"/>
      <c r="AB75" s="192"/>
      <c r="AC75" s="192"/>
      <c r="AD75" s="192"/>
      <c r="AE75" s="192"/>
      <c r="AF75" s="192"/>
      <c r="AG75" s="192"/>
      <c r="AH75" s="192"/>
      <c r="AI75" s="192"/>
      <c r="AJ75" s="192"/>
      <c r="AK75" s="192"/>
      <c r="AL75" s="192"/>
      <c r="AM75" s="192"/>
      <c r="AN75" s="192"/>
    </row>
    <row r="76" spans="1:40" ht="60">
      <c r="A76" s="189"/>
      <c r="B76" s="196" t="s">
        <v>5</v>
      </c>
      <c r="C76" s="196" t="s">
        <v>28</v>
      </c>
      <c r="D76" s="196" t="s">
        <v>29</v>
      </c>
      <c r="E76" s="196" t="s">
        <v>215</v>
      </c>
      <c r="F76" s="196" t="s">
        <v>88</v>
      </c>
      <c r="G76" s="196" t="s">
        <v>11</v>
      </c>
      <c r="H76" s="196" t="s">
        <v>12</v>
      </c>
      <c r="I76" s="196" t="s">
        <v>13</v>
      </c>
      <c r="J76" s="196" t="s">
        <v>14</v>
      </c>
      <c r="K76" s="196" t="s">
        <v>15</v>
      </c>
      <c r="L76" s="196" t="s">
        <v>16</v>
      </c>
      <c r="M76" s="196" t="s">
        <v>17</v>
      </c>
      <c r="N76" s="196" t="s">
        <v>216</v>
      </c>
      <c r="O76" s="939"/>
      <c r="P76" s="939"/>
      <c r="Q76" s="190"/>
      <c r="R76" s="190"/>
      <c r="S76" s="190"/>
      <c r="T76" s="192"/>
      <c r="U76" s="192"/>
      <c r="V76" s="192"/>
      <c r="W76" s="192"/>
      <c r="X76" s="192"/>
      <c r="Y76" s="192"/>
      <c r="Z76" s="192"/>
      <c r="AA76" s="192"/>
      <c r="AB76" s="192"/>
      <c r="AC76" s="192"/>
      <c r="AD76" s="192"/>
      <c r="AE76" s="192"/>
      <c r="AF76" s="192"/>
      <c r="AG76" s="192"/>
      <c r="AH76" s="192"/>
      <c r="AI76" s="192"/>
      <c r="AJ76" s="192"/>
      <c r="AK76" s="192"/>
      <c r="AL76" s="192"/>
      <c r="AM76" s="192"/>
      <c r="AN76" s="192"/>
    </row>
    <row r="77" spans="1:40">
      <c r="A77" s="189"/>
      <c r="B77" s="202" t="s">
        <v>22</v>
      </c>
      <c r="C77" s="202" t="s">
        <v>19</v>
      </c>
      <c r="D77" s="202" t="s">
        <v>19</v>
      </c>
      <c r="E77" s="952">
        <f>E29</f>
        <v>1740</v>
      </c>
      <c r="F77" s="951">
        <f t="shared" ref="F77:N77" si="17">F29</f>
        <v>45.270555275932985</v>
      </c>
      <c r="G77" s="951">
        <f t="shared" si="17"/>
        <v>4.5362890811252639</v>
      </c>
      <c r="H77" s="951">
        <f t="shared" si="17"/>
        <v>9.4257964199195676</v>
      </c>
      <c r="I77" s="951">
        <f t="shared" si="17"/>
        <v>22.763871706758312</v>
      </c>
      <c r="J77" s="951">
        <f t="shared" si="17"/>
        <v>29.889068445368913</v>
      </c>
      <c r="K77" s="951">
        <f t="shared" si="17"/>
        <v>37.383856132151088</v>
      </c>
      <c r="L77" s="951">
        <f t="shared" si="17"/>
        <v>62.522238981702493</v>
      </c>
      <c r="M77" s="951">
        <f t="shared" si="17"/>
        <v>101.0447918661815</v>
      </c>
      <c r="N77" s="953">
        <f t="shared" si="17"/>
        <v>1423.8166666666666</v>
      </c>
      <c r="O77" s="939"/>
      <c r="P77" s="939"/>
      <c r="Q77" s="190"/>
      <c r="R77" s="190"/>
      <c r="S77" s="190"/>
      <c r="T77" s="192"/>
      <c r="U77" s="192"/>
      <c r="V77" s="192"/>
      <c r="W77" s="192"/>
      <c r="X77" s="192"/>
      <c r="Y77" s="192"/>
      <c r="Z77" s="192"/>
      <c r="AA77" s="192"/>
      <c r="AB77" s="192"/>
      <c r="AC77" s="192"/>
      <c r="AD77" s="192"/>
      <c r="AE77" s="192"/>
      <c r="AF77" s="192"/>
      <c r="AG77" s="192"/>
      <c r="AH77" s="192"/>
      <c r="AI77" s="192"/>
      <c r="AJ77" s="192"/>
      <c r="AK77" s="192"/>
      <c r="AL77" s="192"/>
      <c r="AM77" s="192"/>
      <c r="AN77" s="192"/>
    </row>
    <row r="78" spans="1:40">
      <c r="A78" s="189"/>
      <c r="B78" s="198" t="s">
        <v>22</v>
      </c>
      <c r="C78" s="945" t="s">
        <v>75</v>
      </c>
      <c r="D78" s="945">
        <v>500</v>
      </c>
      <c r="E78" s="946"/>
      <c r="F78" s="948">
        <f>F$77/F$9*F10</f>
        <v>48.733134283462405</v>
      </c>
      <c r="G78" s="948">
        <f t="shared" ref="G78:M78" si="18">G$77/G$9*G10</f>
        <v>4.6766200716784887</v>
      </c>
      <c r="H78" s="948">
        <f t="shared" si="18"/>
        <v>10.324278895300344</v>
      </c>
      <c r="I78" s="948">
        <f t="shared" si="18"/>
        <v>25.921043088476445</v>
      </c>
      <c r="J78" s="948">
        <f t="shared" si="18"/>
        <v>34.193380801374595</v>
      </c>
      <c r="K78" s="948">
        <f t="shared" si="18"/>
        <v>42.958659246581668</v>
      </c>
      <c r="L78" s="948">
        <f t="shared" si="18"/>
        <v>69.13101684358287</v>
      </c>
      <c r="M78" s="948">
        <f t="shared" si="18"/>
        <v>167.44040174251595</v>
      </c>
      <c r="N78" s="945"/>
      <c r="O78" s="939"/>
      <c r="P78" s="939"/>
      <c r="Q78" s="190"/>
      <c r="R78" s="190"/>
      <c r="S78" s="190"/>
      <c r="T78" s="192"/>
      <c r="U78" s="192"/>
      <c r="V78" s="192"/>
      <c r="W78" s="192"/>
      <c r="X78" s="192"/>
      <c r="Y78" s="192"/>
      <c r="Z78" s="192"/>
      <c r="AA78" s="192"/>
      <c r="AB78" s="192"/>
      <c r="AC78" s="192"/>
      <c r="AD78" s="192"/>
      <c r="AE78" s="192"/>
      <c r="AF78" s="192"/>
      <c r="AG78" s="192"/>
      <c r="AH78" s="192"/>
      <c r="AI78" s="192"/>
      <c r="AJ78" s="192"/>
      <c r="AK78" s="192"/>
      <c r="AL78" s="192"/>
      <c r="AM78" s="192"/>
      <c r="AN78" s="192"/>
    </row>
    <row r="79" spans="1:40">
      <c r="A79" s="189"/>
      <c r="B79" s="198" t="s">
        <v>22</v>
      </c>
      <c r="C79" s="945">
        <v>501</v>
      </c>
      <c r="D79" s="945">
        <v>1000</v>
      </c>
      <c r="E79" s="946"/>
      <c r="F79" s="948">
        <f t="shared" ref="F79:M79" si="19">F$77/F$9*F11</f>
        <v>36.066744425913136</v>
      </c>
      <c r="G79" s="948">
        <f t="shared" si="19"/>
        <v>4.0789700331244667</v>
      </c>
      <c r="H79" s="948">
        <f t="shared" si="19"/>
        <v>7.450017990906451</v>
      </c>
      <c r="I79" s="948">
        <f t="shared" si="19"/>
        <v>18.676830123710147</v>
      </c>
      <c r="J79" s="948">
        <f t="shared" si="19"/>
        <v>24.395248296340633</v>
      </c>
      <c r="K79" s="948">
        <f t="shared" si="19"/>
        <v>30.190224171437492</v>
      </c>
      <c r="L79" s="948">
        <f t="shared" si="19"/>
        <v>48.691139126759303</v>
      </c>
      <c r="M79" s="948">
        <f t="shared" si="19"/>
        <v>115.44235243102752</v>
      </c>
      <c r="N79" s="945"/>
      <c r="O79" s="939"/>
      <c r="P79" s="939"/>
      <c r="Q79" s="190"/>
      <c r="R79" s="190"/>
      <c r="S79" s="190"/>
      <c r="T79" s="192"/>
      <c r="U79" s="192"/>
      <c r="V79" s="192"/>
      <c r="W79" s="192"/>
      <c r="X79" s="192"/>
      <c r="Y79" s="192"/>
      <c r="Z79" s="192"/>
      <c r="AA79" s="192"/>
      <c r="AB79" s="192"/>
      <c r="AC79" s="192"/>
      <c r="AD79" s="192"/>
      <c r="AE79" s="192"/>
      <c r="AF79" s="192"/>
      <c r="AG79" s="192"/>
      <c r="AH79" s="192"/>
      <c r="AI79" s="192"/>
      <c r="AJ79" s="192"/>
      <c r="AK79" s="192"/>
      <c r="AL79" s="192"/>
      <c r="AM79" s="192"/>
      <c r="AN79" s="192"/>
    </row>
    <row r="80" spans="1:40">
      <c r="A80" s="189"/>
      <c r="B80" s="198" t="s">
        <v>22</v>
      </c>
      <c r="C80" s="945">
        <v>1001</v>
      </c>
      <c r="D80" s="945">
        <v>2000</v>
      </c>
      <c r="E80" s="946"/>
      <c r="F80" s="948">
        <f t="shared" ref="F80:M80" si="20">F$77/F$9*F12</f>
        <v>41.386004942493663</v>
      </c>
      <c r="G80" s="948">
        <f t="shared" si="20"/>
        <v>4.3512213460253593</v>
      </c>
      <c r="H80" s="948">
        <f t="shared" si="20"/>
        <v>8.6612084856055258</v>
      </c>
      <c r="I80" s="948">
        <f t="shared" si="20"/>
        <v>19.737371880610468</v>
      </c>
      <c r="J80" s="948">
        <f t="shared" si="20"/>
        <v>25.704181565528526</v>
      </c>
      <c r="K80" s="948">
        <f t="shared" si="20"/>
        <v>32.100427369263507</v>
      </c>
      <c r="L80" s="948">
        <f t="shared" si="20"/>
        <v>54.024833902796907</v>
      </c>
      <c r="M80" s="948">
        <f t="shared" si="20"/>
        <v>140.58090172934337</v>
      </c>
      <c r="N80" s="945"/>
      <c r="O80" s="939"/>
      <c r="P80" s="939"/>
      <c r="Q80" s="190"/>
      <c r="R80" s="190"/>
      <c r="S80" s="190"/>
      <c r="T80" s="192"/>
      <c r="U80" s="192"/>
      <c r="V80" s="192"/>
      <c r="W80" s="192"/>
      <c r="X80" s="192"/>
      <c r="Y80" s="192"/>
      <c r="Z80" s="192"/>
      <c r="AA80" s="192"/>
      <c r="AB80" s="192"/>
      <c r="AC80" s="192"/>
      <c r="AD80" s="192"/>
      <c r="AE80" s="192"/>
      <c r="AF80" s="192"/>
      <c r="AG80" s="192"/>
      <c r="AH80" s="192"/>
      <c r="AI80" s="192"/>
      <c r="AJ80" s="192"/>
      <c r="AK80" s="192"/>
      <c r="AL80" s="192"/>
      <c r="AM80" s="192"/>
      <c r="AN80" s="192"/>
    </row>
    <row r="81" spans="1:40">
      <c r="A81" s="189"/>
      <c r="B81" s="198" t="s">
        <v>22</v>
      </c>
      <c r="C81" s="945">
        <v>2001</v>
      </c>
      <c r="D81" s="945">
        <v>5000</v>
      </c>
      <c r="E81" s="946"/>
      <c r="F81" s="948">
        <f t="shared" ref="F81:M81" si="21">F$77/F$9*F13</f>
        <v>46.403671927785339</v>
      </c>
      <c r="G81" s="948">
        <f t="shared" si="21"/>
        <v>4.9246757098239549</v>
      </c>
      <c r="H81" s="948">
        <f t="shared" si="21"/>
        <v>9.8509910024183025</v>
      </c>
      <c r="I81" s="948">
        <f t="shared" si="21"/>
        <v>22.38641442063205</v>
      </c>
      <c r="J81" s="948">
        <f t="shared" si="21"/>
        <v>27.961175837678798</v>
      </c>
      <c r="K81" s="948">
        <f t="shared" si="21"/>
        <v>34.18086131582897</v>
      </c>
      <c r="L81" s="948">
        <f t="shared" si="21"/>
        <v>60.147907480321976</v>
      </c>
      <c r="M81" s="948">
        <f t="shared" si="21"/>
        <v>161.8299422432622</v>
      </c>
      <c r="N81" s="945"/>
      <c r="O81" s="939"/>
      <c r="P81" s="939"/>
      <c r="Q81" s="190"/>
      <c r="R81" s="190"/>
      <c r="S81" s="190"/>
      <c r="T81" s="192"/>
      <c r="U81" s="192"/>
      <c r="V81" s="192"/>
      <c r="W81" s="192"/>
      <c r="X81" s="192"/>
      <c r="Y81" s="192"/>
      <c r="Z81" s="192"/>
      <c r="AA81" s="192"/>
      <c r="AB81" s="192"/>
      <c r="AC81" s="192"/>
      <c r="AD81" s="192"/>
      <c r="AE81" s="192"/>
      <c r="AF81" s="192"/>
      <c r="AG81" s="192"/>
      <c r="AH81" s="192"/>
      <c r="AI81" s="192"/>
      <c r="AJ81" s="192"/>
      <c r="AK81" s="192"/>
      <c r="AL81" s="192"/>
      <c r="AM81" s="192"/>
      <c r="AN81" s="192"/>
    </row>
    <row r="82" spans="1:40">
      <c r="A82" s="189"/>
      <c r="B82" s="198" t="s">
        <v>22</v>
      </c>
      <c r="C82" s="945">
        <v>5001</v>
      </c>
      <c r="D82" s="945">
        <v>10000</v>
      </c>
      <c r="E82" s="946"/>
      <c r="F82" s="948">
        <f t="shared" ref="F82:M82" si="22">F$77/F$9*F14</f>
        <v>53.090697793288008</v>
      </c>
      <c r="G82" s="948">
        <f t="shared" si="22"/>
        <v>5.3486564009415911</v>
      </c>
      <c r="H82" s="948">
        <f t="shared" si="22"/>
        <v>10.736613096986268</v>
      </c>
      <c r="I82" s="948">
        <f t="shared" si="22"/>
        <v>22.068925929071547</v>
      </c>
      <c r="J82" s="948">
        <f t="shared" si="22"/>
        <v>28.721444126454735</v>
      </c>
      <c r="K82" s="948">
        <f t="shared" si="22"/>
        <v>35.401233786376174</v>
      </c>
      <c r="L82" s="948">
        <f t="shared" si="22"/>
        <v>123.97703024468456</v>
      </c>
      <c r="M82" s="948">
        <f t="shared" si="22"/>
        <v>200.36443705938953</v>
      </c>
      <c r="N82" s="945"/>
      <c r="O82" s="939"/>
      <c r="P82" s="939"/>
      <c r="Q82" s="190"/>
      <c r="R82" s="190"/>
      <c r="S82" s="190"/>
      <c r="T82" s="192"/>
      <c r="U82" s="192"/>
      <c r="V82" s="192"/>
      <c r="W82" s="192"/>
      <c r="X82" s="192"/>
      <c r="Y82" s="192"/>
      <c r="Z82" s="192"/>
      <c r="AA82" s="192"/>
      <c r="AB82" s="192"/>
      <c r="AC82" s="192"/>
      <c r="AD82" s="192"/>
      <c r="AE82" s="192"/>
      <c r="AF82" s="192"/>
      <c r="AG82" s="192"/>
      <c r="AH82" s="192"/>
      <c r="AI82" s="192"/>
      <c r="AJ82" s="192"/>
      <c r="AK82" s="192"/>
      <c r="AL82" s="192"/>
      <c r="AM82" s="192"/>
      <c r="AN82" s="192"/>
    </row>
    <row r="83" spans="1:40">
      <c r="A83" s="189"/>
      <c r="B83" s="198" t="s">
        <v>22</v>
      </c>
      <c r="C83" s="945">
        <v>10001</v>
      </c>
      <c r="D83" s="945">
        <v>20000</v>
      </c>
      <c r="E83" s="946"/>
      <c r="F83" s="948">
        <f t="shared" ref="F83:M83" si="23">F$77/F$9*F15</f>
        <v>63.206718015662084</v>
      </c>
      <c r="G83" s="948">
        <f t="shared" si="23"/>
        <v>7.1310292188166757</v>
      </c>
      <c r="H83" s="948">
        <f t="shared" si="23"/>
        <v>14.153388691354872</v>
      </c>
      <c r="I83" s="948">
        <f t="shared" si="23"/>
        <v>28.539128932134492</v>
      </c>
      <c r="J83" s="948">
        <f t="shared" si="23"/>
        <v>33.970300735718922</v>
      </c>
      <c r="K83" s="948">
        <f t="shared" si="23"/>
        <v>48.72535276440383</v>
      </c>
      <c r="L83" s="948">
        <f t="shared" si="23"/>
        <v>81.703806485919131</v>
      </c>
      <c r="M83" s="948">
        <f t="shared" si="23"/>
        <v>279.98477139170643</v>
      </c>
      <c r="N83" s="945"/>
      <c r="O83" s="939"/>
      <c r="P83" s="939"/>
      <c r="Q83" s="190"/>
      <c r="R83" s="190"/>
      <c r="S83" s="190"/>
      <c r="T83" s="192"/>
      <c r="U83" s="192"/>
      <c r="V83" s="192"/>
      <c r="W83" s="192"/>
      <c r="X83" s="192"/>
      <c r="Y83" s="192"/>
      <c r="Z83" s="192"/>
      <c r="AA83" s="192"/>
      <c r="AB83" s="192"/>
      <c r="AC83" s="192"/>
      <c r="AD83" s="192"/>
      <c r="AE83" s="192"/>
      <c r="AF83" s="192"/>
      <c r="AG83" s="192"/>
      <c r="AH83" s="192"/>
      <c r="AI83" s="192"/>
      <c r="AJ83" s="192"/>
      <c r="AK83" s="192"/>
      <c r="AL83" s="192"/>
      <c r="AM83" s="192"/>
      <c r="AN83" s="192"/>
    </row>
    <row r="84" spans="1:40">
      <c r="A84" s="189"/>
      <c r="B84" s="198" t="s">
        <v>22</v>
      </c>
      <c r="C84" s="945">
        <v>20001</v>
      </c>
      <c r="D84" s="945" t="s">
        <v>76</v>
      </c>
      <c r="E84" s="946"/>
      <c r="F84" s="948">
        <f t="shared" ref="F84:M84" si="24">F$77/F$9*F16</f>
        <v>58.983279137235215</v>
      </c>
      <c r="G84" s="948">
        <f t="shared" si="24"/>
        <v>6.3878754483936282</v>
      </c>
      <c r="H84" s="948">
        <f t="shared" si="24"/>
        <v>13.343192944506729</v>
      </c>
      <c r="I84" s="948">
        <f t="shared" si="24"/>
        <v>34.785378534128277</v>
      </c>
      <c r="J84" s="948">
        <f t="shared" si="24"/>
        <v>42.229040207434586</v>
      </c>
      <c r="K84" s="948">
        <f t="shared" si="24"/>
        <v>49.808707062397716</v>
      </c>
      <c r="L84" s="948">
        <f t="shared" si="24"/>
        <v>87.723943818485594</v>
      </c>
      <c r="M84" s="948">
        <f t="shared" si="24"/>
        <v>197.32838921549114</v>
      </c>
      <c r="N84" s="945"/>
      <c r="O84" s="939"/>
      <c r="P84" s="939"/>
      <c r="Q84" s="190"/>
      <c r="R84" s="190"/>
      <c r="S84" s="190"/>
      <c r="T84" s="192"/>
      <c r="U84" s="192"/>
      <c r="V84" s="192"/>
      <c r="W84" s="192"/>
      <c r="X84" s="192"/>
      <c r="Y84" s="192"/>
      <c r="Z84" s="192"/>
      <c r="AA84" s="192"/>
      <c r="AB84" s="192"/>
      <c r="AC84" s="192"/>
      <c r="AD84" s="192"/>
      <c r="AE84" s="192"/>
      <c r="AF84" s="192"/>
      <c r="AG84" s="192"/>
      <c r="AH84" s="192"/>
      <c r="AI84" s="192"/>
      <c r="AJ84" s="192"/>
      <c r="AK84" s="192"/>
      <c r="AL84" s="192"/>
      <c r="AM84" s="192"/>
      <c r="AN84" s="192"/>
    </row>
    <row r="85" spans="1:40">
      <c r="A85" s="189"/>
      <c r="B85" s="199"/>
      <c r="C85" s="199"/>
      <c r="D85" s="199"/>
      <c r="E85" s="199"/>
      <c r="F85" s="199"/>
      <c r="G85" s="199"/>
      <c r="H85" s="200"/>
      <c r="I85" s="200"/>
      <c r="J85" s="199"/>
      <c r="K85" s="199"/>
      <c r="L85" s="199"/>
      <c r="M85" s="199"/>
      <c r="N85" s="199"/>
      <c r="O85" s="939"/>
      <c r="P85" s="939"/>
      <c r="Q85" s="190"/>
      <c r="R85" s="190"/>
      <c r="S85" s="190"/>
      <c r="T85" s="192"/>
      <c r="U85" s="192"/>
      <c r="V85" s="192"/>
      <c r="W85" s="192"/>
      <c r="X85" s="192"/>
      <c r="Y85" s="192"/>
      <c r="Z85" s="192"/>
      <c r="AA85" s="192"/>
      <c r="AB85" s="192"/>
      <c r="AC85" s="192"/>
      <c r="AD85" s="192"/>
      <c r="AE85" s="192"/>
      <c r="AF85" s="192"/>
      <c r="AG85" s="192"/>
      <c r="AH85" s="192"/>
      <c r="AI85" s="192"/>
      <c r="AJ85" s="192"/>
      <c r="AK85" s="192"/>
      <c r="AL85" s="192"/>
      <c r="AM85" s="192"/>
      <c r="AN85" s="192"/>
    </row>
    <row r="86" spans="1:40">
      <c r="A86" s="189"/>
      <c r="B86" s="190"/>
      <c r="C86" s="190"/>
      <c r="D86" s="190"/>
      <c r="E86" s="190"/>
      <c r="F86" s="190"/>
      <c r="G86" s="190"/>
      <c r="H86" s="191"/>
      <c r="I86" s="191"/>
      <c r="J86" s="190"/>
      <c r="K86" s="190"/>
      <c r="L86" s="190"/>
      <c r="M86" s="190"/>
      <c r="N86" s="190"/>
      <c r="O86" s="939"/>
      <c r="P86" s="939"/>
      <c r="Q86" s="190"/>
      <c r="R86" s="190"/>
      <c r="S86" s="190"/>
      <c r="T86" s="192"/>
      <c r="U86" s="192"/>
      <c r="V86" s="192"/>
      <c r="W86" s="192"/>
      <c r="X86" s="192"/>
      <c r="Y86" s="192"/>
      <c r="Z86" s="192"/>
      <c r="AA86" s="192"/>
      <c r="AB86" s="192"/>
      <c r="AC86" s="192"/>
      <c r="AD86" s="192"/>
      <c r="AE86" s="192"/>
      <c r="AF86" s="192"/>
      <c r="AG86" s="192"/>
      <c r="AH86" s="192"/>
      <c r="AI86" s="192"/>
      <c r="AJ86" s="192"/>
      <c r="AK86" s="192"/>
      <c r="AL86" s="192"/>
      <c r="AM86" s="192"/>
      <c r="AN86" s="192"/>
    </row>
    <row r="87" spans="1:40">
      <c r="A87" s="189"/>
      <c r="B87" s="954" t="s">
        <v>228</v>
      </c>
      <c r="C87" s="190"/>
      <c r="D87" s="190"/>
      <c r="E87" s="190"/>
      <c r="F87" s="190"/>
      <c r="G87" s="190"/>
      <c r="H87" s="191"/>
      <c r="I87" s="191"/>
      <c r="J87" s="190"/>
      <c r="K87" s="190"/>
      <c r="L87" s="190"/>
      <c r="M87" s="190"/>
      <c r="N87" s="190"/>
      <c r="O87" s="939"/>
      <c r="P87" s="939"/>
      <c r="Q87" s="190"/>
      <c r="R87" s="190"/>
      <c r="S87" s="190"/>
      <c r="T87" s="192"/>
      <c r="U87" s="192"/>
      <c r="V87" s="192"/>
      <c r="W87" s="192"/>
      <c r="X87" s="192"/>
      <c r="Y87" s="192"/>
      <c r="Z87" s="192"/>
      <c r="AA87" s="192"/>
      <c r="AB87" s="192"/>
      <c r="AC87" s="192"/>
      <c r="AD87" s="192"/>
      <c r="AE87" s="192"/>
      <c r="AF87" s="192"/>
      <c r="AG87" s="192"/>
      <c r="AH87" s="192"/>
      <c r="AI87" s="192"/>
      <c r="AJ87" s="192"/>
      <c r="AK87" s="192"/>
      <c r="AL87" s="192"/>
      <c r="AM87" s="192"/>
      <c r="AN87" s="192"/>
    </row>
    <row r="88" spans="1:40">
      <c r="A88" s="189"/>
      <c r="B88" s="196">
        <v>1</v>
      </c>
      <c r="C88" s="196">
        <v>2</v>
      </c>
      <c r="D88" s="196">
        <v>3</v>
      </c>
      <c r="E88" s="196">
        <v>4</v>
      </c>
      <c r="F88" s="196">
        <v>5</v>
      </c>
      <c r="G88" s="196">
        <v>7</v>
      </c>
      <c r="H88" s="196">
        <v>8</v>
      </c>
      <c r="I88" s="196">
        <v>9</v>
      </c>
      <c r="J88" s="196">
        <v>10</v>
      </c>
      <c r="K88" s="196">
        <v>11</v>
      </c>
      <c r="L88" s="196">
        <v>12</v>
      </c>
      <c r="M88" s="196">
        <v>13</v>
      </c>
      <c r="N88" s="196">
        <v>14</v>
      </c>
      <c r="O88" s="939"/>
      <c r="P88" s="939"/>
      <c r="Q88" s="190"/>
      <c r="R88" s="190"/>
      <c r="S88" s="190"/>
      <c r="T88" s="192"/>
      <c r="U88" s="192"/>
      <c r="V88" s="192"/>
      <c r="W88" s="192"/>
      <c r="X88" s="192"/>
      <c r="Y88" s="192"/>
      <c r="Z88" s="192"/>
      <c r="AA88" s="192"/>
      <c r="AB88" s="192"/>
      <c r="AC88" s="192"/>
      <c r="AD88" s="192"/>
      <c r="AE88" s="192"/>
      <c r="AF88" s="192"/>
      <c r="AG88" s="192"/>
      <c r="AH88" s="192"/>
      <c r="AI88" s="192"/>
      <c r="AJ88" s="192"/>
      <c r="AK88" s="192"/>
      <c r="AL88" s="192"/>
      <c r="AM88" s="192"/>
      <c r="AN88" s="192"/>
    </row>
    <row r="89" spans="1:40" ht="60">
      <c r="A89" s="189"/>
      <c r="B89" s="196" t="s">
        <v>5</v>
      </c>
      <c r="C89" s="196" t="s">
        <v>28</v>
      </c>
      <c r="D89" s="196" t="s">
        <v>29</v>
      </c>
      <c r="E89" s="196" t="s">
        <v>215</v>
      </c>
      <c r="F89" s="196" t="s">
        <v>88</v>
      </c>
      <c r="G89" s="196" t="s">
        <v>11</v>
      </c>
      <c r="H89" s="196" t="s">
        <v>12</v>
      </c>
      <c r="I89" s="196" t="s">
        <v>13</v>
      </c>
      <c r="J89" s="196" t="s">
        <v>14</v>
      </c>
      <c r="K89" s="196" t="s">
        <v>15</v>
      </c>
      <c r="L89" s="196" t="s">
        <v>16</v>
      </c>
      <c r="M89" s="196" t="s">
        <v>17</v>
      </c>
      <c r="N89" s="196" t="s">
        <v>216</v>
      </c>
      <c r="O89" s="939"/>
      <c r="P89" s="939"/>
      <c r="Q89" s="190"/>
      <c r="R89" s="190"/>
      <c r="S89" s="190"/>
      <c r="T89" s="192"/>
      <c r="U89" s="192"/>
      <c r="V89" s="192"/>
      <c r="W89" s="192"/>
      <c r="X89" s="192"/>
      <c r="Y89" s="192"/>
      <c r="Z89" s="192"/>
      <c r="AA89" s="192"/>
      <c r="AB89" s="192"/>
      <c r="AC89" s="192"/>
      <c r="AD89" s="192"/>
      <c r="AE89" s="192"/>
      <c r="AF89" s="192"/>
      <c r="AG89" s="192"/>
      <c r="AH89" s="192"/>
      <c r="AI89" s="192"/>
      <c r="AJ89" s="192"/>
      <c r="AK89" s="192"/>
      <c r="AL89" s="192"/>
      <c r="AM89" s="192"/>
      <c r="AN89" s="192"/>
    </row>
    <row r="90" spans="1:40">
      <c r="A90" s="189"/>
      <c r="B90" s="202" t="s">
        <v>24</v>
      </c>
      <c r="C90" s="202" t="s">
        <v>19</v>
      </c>
      <c r="D90" s="202" t="s">
        <v>19</v>
      </c>
      <c r="E90" s="952">
        <f>E30</f>
        <v>9389</v>
      </c>
      <c r="F90" s="951">
        <f t="shared" ref="F90:N90" si="25">F30</f>
        <v>39.597944785658065</v>
      </c>
      <c r="G90" s="951">
        <f t="shared" si="25"/>
        <v>3.7844036697247705</v>
      </c>
      <c r="H90" s="951">
        <f t="shared" si="25"/>
        <v>7.8541846419327008</v>
      </c>
      <c r="I90" s="951">
        <f t="shared" si="25"/>
        <v>18.341825902335458</v>
      </c>
      <c r="J90" s="951">
        <f t="shared" si="25"/>
        <v>24.971128608923884</v>
      </c>
      <c r="K90" s="951">
        <f t="shared" si="25"/>
        <v>32.341476655808904</v>
      </c>
      <c r="L90" s="951">
        <f t="shared" si="25"/>
        <v>56.617306975009328</v>
      </c>
      <c r="M90" s="951">
        <f t="shared" si="25"/>
        <v>88.275422554724301</v>
      </c>
      <c r="N90" s="953">
        <f t="shared" si="25"/>
        <v>1238.6434125039941</v>
      </c>
      <c r="O90" s="939"/>
      <c r="P90" s="939"/>
      <c r="Q90" s="190"/>
      <c r="R90" s="190"/>
      <c r="S90" s="190"/>
      <c r="T90" s="192"/>
      <c r="U90" s="192"/>
      <c r="V90" s="192"/>
      <c r="W90" s="192"/>
      <c r="X90" s="192"/>
      <c r="Y90" s="192"/>
      <c r="Z90" s="192"/>
      <c r="AA90" s="192"/>
      <c r="AB90" s="192"/>
      <c r="AC90" s="192"/>
      <c r="AD90" s="192"/>
      <c r="AE90" s="192"/>
      <c r="AF90" s="192"/>
      <c r="AG90" s="192"/>
      <c r="AH90" s="192"/>
      <c r="AI90" s="192"/>
      <c r="AJ90" s="192"/>
      <c r="AK90" s="192"/>
      <c r="AL90" s="192"/>
      <c r="AM90" s="192"/>
      <c r="AN90" s="192"/>
    </row>
    <row r="91" spans="1:40">
      <c r="A91" s="189"/>
      <c r="B91" s="198" t="s">
        <v>24</v>
      </c>
      <c r="C91" s="945" t="s">
        <v>75</v>
      </c>
      <c r="D91" s="945">
        <v>500</v>
      </c>
      <c r="E91" s="946"/>
      <c r="F91" s="948">
        <f>F$90/F$9*F10</f>
        <v>42.626646587975493</v>
      </c>
      <c r="G91" s="948">
        <f t="shared" ref="G91:M91" si="26">G$90/G$9*G10</f>
        <v>3.9014749379196099</v>
      </c>
      <c r="H91" s="948">
        <f t="shared" si="26"/>
        <v>8.6028584881307921</v>
      </c>
      <c r="I91" s="948">
        <f t="shared" si="26"/>
        <v>20.885694035721464</v>
      </c>
      <c r="J91" s="948">
        <f t="shared" si="26"/>
        <v>28.567210487864205</v>
      </c>
      <c r="K91" s="948">
        <f t="shared" si="26"/>
        <v>37.164343621398018</v>
      </c>
      <c r="L91" s="948">
        <f t="shared" si="26"/>
        <v>62.601916787930939</v>
      </c>
      <c r="M91" s="948">
        <f t="shared" si="26"/>
        <v>146.28039648127944</v>
      </c>
      <c r="N91" s="945"/>
      <c r="O91" s="939"/>
      <c r="P91" s="939"/>
      <c r="Q91" s="190"/>
      <c r="R91" s="190"/>
      <c r="S91" s="190"/>
      <c r="T91" s="192"/>
      <c r="U91" s="192"/>
      <c r="V91" s="192"/>
      <c r="W91" s="192"/>
      <c r="X91" s="192"/>
      <c r="Y91" s="192"/>
      <c r="Z91" s="192"/>
      <c r="AA91" s="192"/>
      <c r="AB91" s="192"/>
      <c r="AC91" s="192"/>
      <c r="AD91" s="192"/>
      <c r="AE91" s="192"/>
      <c r="AF91" s="192"/>
      <c r="AG91" s="192"/>
      <c r="AH91" s="192"/>
      <c r="AI91" s="192"/>
      <c r="AJ91" s="192"/>
      <c r="AK91" s="192"/>
      <c r="AL91" s="192"/>
      <c r="AM91" s="192"/>
      <c r="AN91" s="192"/>
    </row>
    <row r="92" spans="1:40">
      <c r="A92" s="189"/>
      <c r="B92" s="198" t="s">
        <v>24</v>
      </c>
      <c r="C92" s="945">
        <v>501</v>
      </c>
      <c r="D92" s="945">
        <v>1000</v>
      </c>
      <c r="E92" s="946"/>
      <c r="F92" s="948">
        <f t="shared" ref="F92:M92" si="27">F$90/F$9*F11</f>
        <v>31.547414112126017</v>
      </c>
      <c r="G92" s="948">
        <f t="shared" si="27"/>
        <v>3.4028847998867957</v>
      </c>
      <c r="H92" s="948">
        <f t="shared" si="27"/>
        <v>6.2078379671602413</v>
      </c>
      <c r="I92" s="948">
        <f t="shared" si="27"/>
        <v>15.048721542165516</v>
      </c>
      <c r="J92" s="948">
        <f t="shared" si="27"/>
        <v>20.381260251319095</v>
      </c>
      <c r="K92" s="948">
        <f t="shared" si="27"/>
        <v>26.118130425674764</v>
      </c>
      <c r="L92" s="948">
        <f t="shared" si="27"/>
        <v>44.092489581337638</v>
      </c>
      <c r="M92" s="948">
        <f t="shared" si="27"/>
        <v>100.8535150931522</v>
      </c>
      <c r="N92" s="945"/>
      <c r="O92" s="939"/>
      <c r="P92" s="939"/>
      <c r="Q92" s="190"/>
      <c r="R92" s="190"/>
      <c r="S92" s="190"/>
      <c r="T92" s="192"/>
      <c r="U92" s="192"/>
      <c r="V92" s="192"/>
      <c r="W92" s="192"/>
      <c r="X92" s="192"/>
      <c r="Y92" s="192"/>
      <c r="Z92" s="192"/>
      <c r="AA92" s="192"/>
      <c r="AB92" s="192"/>
      <c r="AC92" s="192"/>
      <c r="AD92" s="192"/>
      <c r="AE92" s="192"/>
      <c r="AF92" s="192"/>
      <c r="AG92" s="192"/>
      <c r="AH92" s="192"/>
      <c r="AI92" s="192"/>
      <c r="AJ92" s="192"/>
      <c r="AK92" s="192"/>
      <c r="AL92" s="192"/>
      <c r="AM92" s="192"/>
      <c r="AN92" s="192"/>
    </row>
    <row r="93" spans="1:40">
      <c r="A93" s="189"/>
      <c r="B93" s="198" t="s">
        <v>24</v>
      </c>
      <c r="C93" s="945">
        <v>1001</v>
      </c>
      <c r="D93" s="945">
        <v>2000</v>
      </c>
      <c r="E93" s="946"/>
      <c r="F93" s="948">
        <f t="shared" ref="F93:M93" si="28">F$90/F$9*F12</f>
        <v>36.200146621198293</v>
      </c>
      <c r="G93" s="948">
        <f t="shared" si="28"/>
        <v>3.6300107279755651</v>
      </c>
      <c r="H93" s="948">
        <f t="shared" si="28"/>
        <v>7.2170804075991919</v>
      </c>
      <c r="I93" s="948">
        <f t="shared" si="28"/>
        <v>15.90324543501664</v>
      </c>
      <c r="J93" s="948">
        <f t="shared" si="28"/>
        <v>21.474821968210087</v>
      </c>
      <c r="K93" s="948">
        <f t="shared" si="28"/>
        <v>27.770683118793283</v>
      </c>
      <c r="L93" s="948">
        <f t="shared" si="28"/>
        <v>48.922441920925166</v>
      </c>
      <c r="M93" s="948">
        <f t="shared" si="28"/>
        <v>122.81522158724327</v>
      </c>
      <c r="N93" s="945"/>
      <c r="O93" s="939"/>
      <c r="P93" s="939"/>
      <c r="Q93" s="190"/>
      <c r="R93" s="190"/>
      <c r="S93" s="190"/>
      <c r="T93" s="192"/>
      <c r="U93" s="192"/>
      <c r="V93" s="192"/>
      <c r="W93" s="192"/>
      <c r="X93" s="192"/>
      <c r="Y93" s="192"/>
      <c r="Z93" s="192"/>
      <c r="AA93" s="192"/>
      <c r="AB93" s="192"/>
      <c r="AC93" s="192"/>
      <c r="AD93" s="192"/>
      <c r="AE93" s="192"/>
      <c r="AF93" s="192"/>
      <c r="AG93" s="192"/>
      <c r="AH93" s="192"/>
      <c r="AI93" s="192"/>
      <c r="AJ93" s="192"/>
      <c r="AK93" s="192"/>
      <c r="AL93" s="192"/>
      <c r="AM93" s="192"/>
      <c r="AN93" s="192"/>
    </row>
    <row r="94" spans="1:40">
      <c r="A94" s="189"/>
      <c r="B94" s="198" t="s">
        <v>24</v>
      </c>
      <c r="C94" s="945">
        <v>2001</v>
      </c>
      <c r="D94" s="945">
        <v>5000</v>
      </c>
      <c r="E94" s="946"/>
      <c r="F94" s="948">
        <f t="shared" ref="F94:M94" si="29">F$90/F$9*F13</f>
        <v>40.589076666905676</v>
      </c>
      <c r="G94" s="948">
        <f t="shared" si="29"/>
        <v>4.1084156003213002</v>
      </c>
      <c r="H94" s="948">
        <f t="shared" si="29"/>
        <v>8.2084843330057069</v>
      </c>
      <c r="I94" s="948">
        <f t="shared" si="29"/>
        <v>18.037692408838367</v>
      </c>
      <c r="J94" s="948">
        <f t="shared" si="29"/>
        <v>23.360450968072797</v>
      </c>
      <c r="K94" s="948">
        <f t="shared" si="29"/>
        <v>29.570505632526238</v>
      </c>
      <c r="L94" s="948">
        <f t="shared" si="29"/>
        <v>54.467219939363709</v>
      </c>
      <c r="M94" s="948">
        <f t="shared" si="29"/>
        <v>141.37894956970882</v>
      </c>
      <c r="N94" s="945"/>
      <c r="O94" s="939"/>
      <c r="P94" s="939"/>
      <c r="Q94" s="190"/>
      <c r="R94" s="190"/>
      <c r="S94" s="190"/>
      <c r="T94" s="192"/>
      <c r="U94" s="192"/>
      <c r="V94" s="192"/>
      <c r="W94" s="192"/>
      <c r="X94" s="192"/>
      <c r="Y94" s="192"/>
      <c r="Z94" s="192"/>
      <c r="AA94" s="192"/>
      <c r="AB94" s="192"/>
      <c r="AC94" s="192"/>
      <c r="AD94" s="192"/>
      <c r="AE94" s="192"/>
      <c r="AF94" s="192"/>
      <c r="AG94" s="192"/>
      <c r="AH94" s="192"/>
      <c r="AI94" s="192"/>
      <c r="AJ94" s="192"/>
      <c r="AK94" s="192"/>
      <c r="AL94" s="192"/>
      <c r="AM94" s="192"/>
      <c r="AN94" s="192"/>
    </row>
    <row r="95" spans="1:40">
      <c r="A95" s="189"/>
      <c r="B95" s="198" t="s">
        <v>24</v>
      </c>
      <c r="C95" s="945">
        <v>5001</v>
      </c>
      <c r="D95" s="945">
        <v>10000</v>
      </c>
      <c r="E95" s="946"/>
      <c r="F95" s="948">
        <f t="shared" ref="F95:M95" si="30">F$90/F$9*F14</f>
        <v>46.438187184514298</v>
      </c>
      <c r="G95" s="948">
        <f t="shared" si="30"/>
        <v>4.4621219128299421</v>
      </c>
      <c r="H95" s="948">
        <f t="shared" si="30"/>
        <v>8.9464420761850736</v>
      </c>
      <c r="I95" s="948">
        <f t="shared" si="30"/>
        <v>17.781878340246998</v>
      </c>
      <c r="J95" s="948">
        <f t="shared" si="30"/>
        <v>23.99562490301863</v>
      </c>
      <c r="K95" s="948">
        <f t="shared" si="30"/>
        <v>30.626272796514709</v>
      </c>
      <c r="L95" s="948">
        <f t="shared" si="30"/>
        <v>112.26798165797527</v>
      </c>
      <c r="M95" s="948">
        <f t="shared" si="30"/>
        <v>175.04371100868968</v>
      </c>
      <c r="N95" s="945"/>
      <c r="O95" s="939"/>
      <c r="P95" s="939"/>
      <c r="Q95" s="190"/>
      <c r="R95" s="190"/>
      <c r="S95" s="190"/>
      <c r="T95" s="192"/>
      <c r="U95" s="192"/>
      <c r="V95" s="192"/>
      <c r="W95" s="192"/>
      <c r="X95" s="192"/>
      <c r="Y95" s="192"/>
      <c r="Z95" s="192"/>
      <c r="AA95" s="192"/>
      <c r="AB95" s="192"/>
      <c r="AC95" s="192"/>
      <c r="AD95" s="192"/>
      <c r="AE95" s="192"/>
      <c r="AF95" s="192"/>
      <c r="AG95" s="192"/>
      <c r="AH95" s="192"/>
      <c r="AI95" s="192"/>
      <c r="AJ95" s="192"/>
      <c r="AK95" s="192"/>
      <c r="AL95" s="192"/>
      <c r="AM95" s="192"/>
      <c r="AN95" s="192"/>
    </row>
    <row r="96" spans="1:40">
      <c r="A96" s="189"/>
      <c r="B96" s="198" t="s">
        <v>24</v>
      </c>
      <c r="C96" s="945">
        <v>10001</v>
      </c>
      <c r="D96" s="945">
        <v>20000</v>
      </c>
      <c r="E96" s="946"/>
      <c r="F96" s="948">
        <f t="shared" ref="F96:M96" si="31">F$90/F$9*F15</f>
        <v>55.286623166237817</v>
      </c>
      <c r="G96" s="948">
        <f t="shared" si="31"/>
        <v>5.9490682057480608</v>
      </c>
      <c r="H96" s="948">
        <f t="shared" si="31"/>
        <v>11.793521007521612</v>
      </c>
      <c r="I96" s="948">
        <f t="shared" si="31"/>
        <v>22.995197874099201</v>
      </c>
      <c r="J96" s="948">
        <f t="shared" si="31"/>
        <v>28.380835960342317</v>
      </c>
      <c r="K96" s="948">
        <f t="shared" si="31"/>
        <v>42.153218581984341</v>
      </c>
      <c r="L96" s="948">
        <f t="shared" si="31"/>
        <v>73.98726546235531</v>
      </c>
      <c r="M96" s="948">
        <f t="shared" si="31"/>
        <v>244.60215659826446</v>
      </c>
      <c r="N96" s="945"/>
      <c r="O96" s="939"/>
      <c r="P96" s="939"/>
      <c r="Q96" s="190"/>
      <c r="R96" s="190"/>
      <c r="S96" s="190"/>
      <c r="T96" s="192"/>
      <c r="U96" s="192"/>
      <c r="V96" s="192"/>
      <c r="W96" s="192"/>
      <c r="X96" s="192"/>
      <c r="Y96" s="192"/>
      <c r="Z96" s="192"/>
      <c r="AA96" s="192"/>
      <c r="AB96" s="192"/>
      <c r="AC96" s="192"/>
      <c r="AD96" s="192"/>
      <c r="AE96" s="192"/>
      <c r="AF96" s="192"/>
      <c r="AG96" s="192"/>
      <c r="AH96" s="192"/>
      <c r="AI96" s="192"/>
      <c r="AJ96" s="192"/>
      <c r="AK96" s="192"/>
      <c r="AL96" s="192"/>
      <c r="AM96" s="192"/>
      <c r="AN96" s="192"/>
    </row>
    <row r="97" spans="1:40">
      <c r="A97" s="189"/>
      <c r="B97" s="198" t="s">
        <v>24</v>
      </c>
      <c r="C97" s="945">
        <v>20001</v>
      </c>
      <c r="D97" s="945" t="s">
        <v>76</v>
      </c>
      <c r="E97" s="946"/>
      <c r="F97" s="948">
        <f t="shared" ref="F97:M97" si="32">F$90/F$9*F16</f>
        <v>51.592400762863463</v>
      </c>
      <c r="G97" s="948">
        <f t="shared" si="32"/>
        <v>5.3290914349420113</v>
      </c>
      <c r="H97" s="948">
        <f t="shared" si="32"/>
        <v>11.118413387076295</v>
      </c>
      <c r="I97" s="948">
        <f t="shared" si="32"/>
        <v>28.028068565787752</v>
      </c>
      <c r="J97" s="948">
        <f t="shared" si="32"/>
        <v>35.280684507738634</v>
      </c>
      <c r="K97" s="948">
        <f t="shared" si="32"/>
        <v>43.09044874932404</v>
      </c>
      <c r="L97" s="948">
        <f t="shared" si="32"/>
        <v>79.438829081012329</v>
      </c>
      <c r="M97" s="948">
        <f t="shared" si="32"/>
        <v>172.39133871550482</v>
      </c>
      <c r="N97" s="945"/>
      <c r="O97" s="939"/>
      <c r="P97" s="939"/>
      <c r="Q97" s="190"/>
      <c r="R97" s="190"/>
      <c r="S97" s="190"/>
      <c r="T97" s="192"/>
      <c r="U97" s="192"/>
      <c r="V97" s="192"/>
      <c r="W97" s="192"/>
      <c r="X97" s="192"/>
      <c r="Y97" s="192"/>
      <c r="Z97" s="192"/>
      <c r="AA97" s="192"/>
      <c r="AB97" s="192"/>
      <c r="AC97" s="192"/>
      <c r="AD97" s="192"/>
      <c r="AE97" s="192"/>
      <c r="AF97" s="192"/>
      <c r="AG97" s="192"/>
      <c r="AH97" s="192"/>
      <c r="AI97" s="192"/>
      <c r="AJ97" s="192"/>
      <c r="AK97" s="192"/>
      <c r="AL97" s="192"/>
      <c r="AM97" s="192"/>
      <c r="AN97" s="192"/>
    </row>
    <row r="98" spans="1:40">
      <c r="A98" s="189"/>
      <c r="B98" s="199"/>
      <c r="C98" s="199"/>
      <c r="D98" s="199"/>
      <c r="E98" s="199"/>
      <c r="F98" s="199"/>
      <c r="G98" s="199"/>
      <c r="H98" s="200"/>
      <c r="I98" s="200"/>
      <c r="J98" s="199"/>
      <c r="K98" s="199"/>
      <c r="L98" s="199"/>
      <c r="M98" s="199"/>
      <c r="N98" s="199"/>
      <c r="O98" s="939"/>
      <c r="P98" s="939"/>
      <c r="Q98" s="190"/>
      <c r="R98" s="190"/>
      <c r="S98" s="190"/>
      <c r="T98" s="192"/>
      <c r="U98" s="192"/>
      <c r="V98" s="192"/>
      <c r="W98" s="192"/>
      <c r="X98" s="192"/>
      <c r="Y98" s="192"/>
      <c r="Z98" s="192"/>
      <c r="AA98" s="192"/>
      <c r="AB98" s="192"/>
      <c r="AC98" s="192"/>
      <c r="AD98" s="192"/>
      <c r="AE98" s="192"/>
      <c r="AF98" s="192"/>
      <c r="AG98" s="192"/>
      <c r="AH98" s="192"/>
      <c r="AI98" s="192"/>
      <c r="AJ98" s="192"/>
      <c r="AK98" s="192"/>
      <c r="AL98" s="192"/>
      <c r="AM98" s="192"/>
      <c r="AN98" s="192"/>
    </row>
    <row r="99" spans="1:40">
      <c r="O99" s="939"/>
      <c r="P99" s="939"/>
    </row>
    <row r="100" spans="1:40">
      <c r="O100" s="939"/>
      <c r="P100" s="939"/>
    </row>
    <row r="101" spans="1:40">
      <c r="O101" s="939"/>
      <c r="P101" s="939"/>
    </row>
    <row r="102" spans="1:40">
      <c r="O102" s="939"/>
      <c r="P102" s="939"/>
    </row>
    <row r="103" spans="1:40">
      <c r="O103" s="939"/>
      <c r="P103" s="939"/>
    </row>
    <row r="104" spans="1:40">
      <c r="O104" s="939"/>
      <c r="P104" s="939"/>
    </row>
    <row r="105" spans="1:40">
      <c r="O105" s="939"/>
      <c r="P105" s="939"/>
    </row>
    <row r="106" spans="1:40">
      <c r="O106" s="939"/>
      <c r="P106" s="939"/>
    </row>
    <row r="107" spans="1:40">
      <c r="O107" s="939"/>
      <c r="P107" s="939"/>
    </row>
    <row r="108" spans="1:40">
      <c r="O108" s="939"/>
      <c r="P108" s="939"/>
    </row>
    <row r="109" spans="1:40">
      <c r="O109" s="939"/>
      <c r="P109" s="939"/>
    </row>
    <row r="110" spans="1:40">
      <c r="O110" s="939"/>
      <c r="P110" s="939"/>
    </row>
    <row r="111" spans="1:40">
      <c r="O111" s="939"/>
      <c r="P111" s="939"/>
    </row>
    <row r="112" spans="1:40">
      <c r="O112" s="939"/>
      <c r="P112" s="939"/>
    </row>
    <row r="113" spans="15:16">
      <c r="O113" s="939"/>
      <c r="P113" s="939"/>
    </row>
    <row r="114" spans="15:16">
      <c r="O114" s="939"/>
      <c r="P114" s="939"/>
    </row>
    <row r="115" spans="15:16">
      <c r="O115" s="939"/>
      <c r="P115" s="939"/>
    </row>
    <row r="116" spans="15:16">
      <c r="O116" s="939"/>
      <c r="P116" s="939"/>
    </row>
    <row r="117" spans="15:16">
      <c r="O117" s="939"/>
      <c r="P117" s="939"/>
    </row>
    <row r="118" spans="15:16">
      <c r="O118" s="939"/>
      <c r="P118" s="939"/>
    </row>
    <row r="119" spans="15:16">
      <c r="O119" s="939"/>
      <c r="P119" s="939"/>
    </row>
    <row r="120" spans="15:16">
      <c r="O120" s="939"/>
      <c r="P120" s="939"/>
    </row>
    <row r="121" spans="15:16">
      <c r="O121" s="939"/>
      <c r="P121" s="939"/>
    </row>
    <row r="122" spans="15:16">
      <c r="O122" s="939"/>
      <c r="P122" s="939"/>
    </row>
    <row r="123" spans="15:16">
      <c r="O123" s="939"/>
      <c r="P123" s="939"/>
    </row>
    <row r="124" spans="15:16">
      <c r="O124" s="939"/>
      <c r="P124" s="939"/>
    </row>
    <row r="125" spans="15:16">
      <c r="O125" s="939"/>
      <c r="P125" s="939"/>
    </row>
    <row r="126" spans="15:16">
      <c r="O126" s="939"/>
      <c r="P126" s="939"/>
    </row>
    <row r="127" spans="15:16">
      <c r="O127" s="939"/>
      <c r="P127" s="939"/>
    </row>
    <row r="128" spans="15:16">
      <c r="O128" s="939"/>
      <c r="P128" s="939"/>
    </row>
    <row r="129" spans="15:16">
      <c r="O129" s="939"/>
      <c r="P129" s="939"/>
    </row>
    <row r="130" spans="15:16">
      <c r="O130" s="939"/>
      <c r="P130" s="939"/>
    </row>
    <row r="131" spans="15:16">
      <c r="O131" s="939"/>
      <c r="P131" s="939"/>
    </row>
    <row r="132" spans="15:16">
      <c r="O132" s="939"/>
      <c r="P132" s="939"/>
    </row>
    <row r="133" spans="15:16">
      <c r="O133" s="939"/>
      <c r="P133" s="939"/>
    </row>
    <row r="134" spans="15:16">
      <c r="O134" s="939"/>
      <c r="P134" s="939"/>
    </row>
    <row r="135" spans="15:16">
      <c r="O135" s="939"/>
      <c r="P135" s="939"/>
    </row>
    <row r="136" spans="15:16">
      <c r="O136" s="939"/>
      <c r="P136" s="939"/>
    </row>
  </sheetData>
  <mergeCells count="1">
    <mergeCell ref="E35:I35"/>
  </mergeCells>
  <pageMargins left="0.7" right="0.7" top="0.75" bottom="0.75" header="0.3" footer="0.3"/>
  <pageSetup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50</vt:i4>
      </vt:variant>
    </vt:vector>
  </HeadingPairs>
  <TitlesOfParts>
    <vt:vector size="50" baseType="lpstr">
      <vt:lpstr>Copyright</vt:lpstr>
      <vt:lpstr>Samenvatting</vt:lpstr>
      <vt:lpstr>01_kantoor_gas</vt:lpstr>
      <vt:lpstr>01_kantoor_elek</vt:lpstr>
      <vt:lpstr>02_ziekenhuis_gas</vt:lpstr>
      <vt:lpstr>02_ziekenhuis_elek</vt:lpstr>
      <vt:lpstr>03_tehuisMO_gas</vt:lpstr>
      <vt:lpstr>03_tehuisMO_elek</vt:lpstr>
      <vt:lpstr>04_tehuisZO_gas</vt:lpstr>
      <vt:lpstr>04_tehuisZO_elek</vt:lpstr>
      <vt:lpstr>05_med_pr_gas</vt:lpstr>
      <vt:lpstr>05_med_pr_elek</vt:lpstr>
      <vt:lpstr>06_basis_gas</vt:lpstr>
      <vt:lpstr>06_basis_elek</vt:lpstr>
      <vt:lpstr>07_vo_gas</vt:lpstr>
      <vt:lpstr>07_vo_elek</vt:lpstr>
      <vt:lpstr>08_hoger_gas</vt:lpstr>
      <vt:lpstr>08_hoger_elek</vt:lpstr>
      <vt:lpstr>09_super_gas</vt:lpstr>
      <vt:lpstr>09_super_elek</vt:lpstr>
      <vt:lpstr>10_winkelZK_gas</vt:lpstr>
      <vt:lpstr>10_winkelZK_elek</vt:lpstr>
      <vt:lpstr>11_cafe_gas</vt:lpstr>
      <vt:lpstr>11_cafe_elek</vt:lpstr>
      <vt:lpstr>12_hotel_gas</vt:lpstr>
      <vt:lpstr>12_hotel_elek</vt:lpstr>
      <vt:lpstr>13_vakpark_gas</vt:lpstr>
      <vt:lpstr>13_vakpark_elek</vt:lpstr>
      <vt:lpstr>14_sauna_gas</vt:lpstr>
      <vt:lpstr>14_sauna_elek</vt:lpstr>
      <vt:lpstr>15_museum_gas</vt:lpstr>
      <vt:lpstr>15_museum_elek</vt:lpstr>
      <vt:lpstr>16_theater_gas</vt:lpstr>
      <vt:lpstr>16_theater_elek</vt:lpstr>
      <vt:lpstr>17_sportBIN_gas</vt:lpstr>
      <vt:lpstr>17_sportBIN_elek</vt:lpstr>
      <vt:lpstr>18_sportBUI_gas</vt:lpstr>
      <vt:lpstr>18_sportBUI_elek</vt:lpstr>
      <vt:lpstr>19_zwembad_gas</vt:lpstr>
      <vt:lpstr>19_zwembad_elek</vt:lpstr>
      <vt:lpstr>20_datacenter_gas</vt:lpstr>
      <vt:lpstr>20_datacenter_elek</vt:lpstr>
      <vt:lpstr>21_show_gas</vt:lpstr>
      <vt:lpstr>21_show_elek</vt:lpstr>
      <vt:lpstr>22_garage_gas</vt:lpstr>
      <vt:lpstr>22_garage_elek</vt:lpstr>
      <vt:lpstr>23_grootMK_gas</vt:lpstr>
      <vt:lpstr>23_grootMK_elek</vt:lpstr>
      <vt:lpstr>24_grootZK_gas</vt:lpstr>
      <vt:lpstr>24_grootZK_elek</vt:lpstr>
    </vt:vector>
  </TitlesOfParts>
  <Company>ECN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Sipma, J.M. (Jeffrey)</dc:creator>
  <cp:lastModifiedBy>Sipma, J.M. (Jeffrey)</cp:lastModifiedBy>
  <dcterms:created xsi:type="dcterms:W3CDTF">2015-07-09T13:35:39Z</dcterms:created>
  <dcterms:modified xsi:type="dcterms:W3CDTF">2016-01-15T14:06:47Z</dcterms:modified>
</cp:coreProperties>
</file>